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codeName="ThisWorkbook"/>
  <mc:AlternateContent xmlns:mc="http://schemas.openxmlformats.org/markup-compatibility/2006">
    <mc:Choice Requires="x15">
      <x15ac:absPath xmlns:x15ac="http://schemas.microsoft.com/office/spreadsheetml/2010/11/ac" url="C:\Users\楠原\Desktop\"/>
    </mc:Choice>
  </mc:AlternateContent>
  <xr:revisionPtr revIDLastSave="0" documentId="13_ncr:1_{3B92BFB2-AAE4-46E0-8EA0-B617C45AC30B}" xr6:coauthVersionLast="47" xr6:coauthVersionMax="47" xr10:uidLastSave="{00000000-0000-0000-0000-000000000000}"/>
  <bookViews>
    <workbookView xWindow="3615" yWindow="315" windowWidth="21645" windowHeight="15045" tabRatio="724" xr2:uid="{00000000-000D-0000-FFFF-FFFF00000000}"/>
  </bookViews>
  <sheets>
    <sheet name="ドッグキャリー" sheetId="6" r:id="rId1"/>
    <sheet name="スキンタイト" sheetId="4" r:id="rId2"/>
    <sheet name="ベッド・マット" sheetId="11" r:id="rId3"/>
    <sheet name="ウエア" sheetId="2" r:id="rId4"/>
    <sheet name="リード・アクセサリー" sheetId="7" r:id="rId5"/>
    <sheet name="アイテム" sheetId="5" r:id="rId6"/>
    <sheet name="トイ・販促" sheetId="3" r:id="rId7"/>
    <sheet name="Xlookup set" sheetId="9" r:id="rId8"/>
    <sheet name="CSV Output" sheetId="10" r:id="rId9"/>
  </sheets>
  <definedNames>
    <definedName name="_xlnm._FilterDatabase" localSheetId="7" hidden="1">'Xlookup set'!$A$1:$AG$1146</definedName>
    <definedName name="_xlnm._FilterDatabase" localSheetId="5" hidden="1">アイテム!$N$6:$O$6</definedName>
    <definedName name="_xlnm._FilterDatabase" localSheetId="3" hidden="1">ウエア!$N$6:$O$6</definedName>
    <definedName name="_xlnm._FilterDatabase" localSheetId="1" hidden="1">スキンタイト!$N$6:$O$6</definedName>
    <definedName name="_xlnm._FilterDatabase" localSheetId="6" hidden="1">トイ・販促!$N$6:$O$6</definedName>
    <definedName name="_xlnm._FilterDatabase" localSheetId="0" hidden="1">ドッグキャリー!$N$6:$O$6</definedName>
    <definedName name="_xlnm._FilterDatabase" localSheetId="2" hidden="1">ベッド・マット!$N$6:$O$6</definedName>
    <definedName name="_xlnm._FilterDatabase" localSheetId="4" hidden="1">リード・アクセサリー!$N$6:$O$6</definedName>
    <definedName name="_xlnm.Print_Titles" localSheetId="5">アイテム!$6:$6</definedName>
    <definedName name="_xlnm.Print_Titles" localSheetId="3">ウエア!$6:$6</definedName>
    <definedName name="_xlnm.Print_Titles" localSheetId="1">スキンタイト!$6:$6</definedName>
    <definedName name="_xlnm.Print_Titles" localSheetId="6">トイ・販促!$6:$6</definedName>
    <definedName name="_xlnm.Print_Titles" localSheetId="2">ベッド・マット!$6:$6</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L441" i="2" l="1"/>
  <c r="L440" i="2"/>
  <c r="L439" i="2"/>
  <c r="L438" i="2"/>
  <c r="L437" i="2"/>
  <c r="L436" i="2"/>
  <c r="L435" i="2"/>
  <c r="L434" i="2"/>
  <c r="L433" i="2"/>
  <c r="L432" i="2"/>
  <c r="L431" i="2"/>
  <c r="L430" i="2"/>
  <c r="L429" i="2"/>
  <c r="L428" i="2"/>
  <c r="L427" i="2"/>
  <c r="L426" i="2"/>
  <c r="L425" i="2"/>
  <c r="L424" i="2"/>
  <c r="N442" i="2" l="1"/>
  <c r="N42" i="11" l="1"/>
  <c r="L113" i="3"/>
  <c r="L112" i="3"/>
  <c r="L111" i="3"/>
  <c r="L110" i="3"/>
  <c r="L109" i="3"/>
  <c r="L108" i="3"/>
  <c r="L107" i="3"/>
  <c r="L106" i="3"/>
  <c r="L105" i="3"/>
  <c r="L104" i="3"/>
  <c r="L103" i="3"/>
  <c r="L102" i="3"/>
  <c r="L101" i="3"/>
  <c r="L100" i="3"/>
  <c r="L99" i="3"/>
  <c r="L98" i="3"/>
  <c r="L97" i="3"/>
  <c r="L96" i="3"/>
  <c r="L95" i="3"/>
  <c r="L94" i="3"/>
  <c r="L93" i="3"/>
  <c r="L92" i="3"/>
  <c r="L91" i="3"/>
  <c r="L90" i="3"/>
  <c r="L89" i="3"/>
  <c r="L88" i="3"/>
  <c r="L87" i="3"/>
  <c r="L86" i="3"/>
  <c r="L85" i="3"/>
  <c r="L84" i="3"/>
  <c r="L83" i="3"/>
  <c r="L82" i="3"/>
  <c r="L81" i="3"/>
  <c r="L80" i="3"/>
  <c r="L79" i="3"/>
  <c r="L78" i="3"/>
  <c r="L77" i="3"/>
  <c r="L76" i="3"/>
  <c r="L75" i="3"/>
  <c r="L74" i="3"/>
  <c r="L73" i="3"/>
  <c r="L72" i="3"/>
  <c r="L71" i="3"/>
  <c r="L70" i="3"/>
  <c r="L69" i="3"/>
  <c r="L68" i="3"/>
  <c r="L67" i="3"/>
  <c r="L66" i="3"/>
  <c r="L65" i="3"/>
  <c r="L64" i="3"/>
  <c r="L63" i="3"/>
  <c r="L62" i="3"/>
  <c r="L61" i="3"/>
  <c r="L60" i="3"/>
  <c r="L59" i="3"/>
  <c r="L58" i="3"/>
  <c r="L57" i="3"/>
  <c r="L56" i="3"/>
  <c r="L55" i="3"/>
  <c r="L54" i="3"/>
  <c r="L53" i="3"/>
  <c r="L52" i="3"/>
  <c r="L51" i="3"/>
  <c r="L50" i="3"/>
  <c r="L49" i="3"/>
  <c r="L48" i="3"/>
  <c r="L47" i="3"/>
  <c r="L46" i="3"/>
  <c r="L45" i="3"/>
  <c r="L44" i="3"/>
  <c r="L43" i="3"/>
  <c r="L42" i="3"/>
  <c r="L41" i="3"/>
  <c r="L40" i="3"/>
  <c r="L39" i="3"/>
  <c r="L38" i="3"/>
  <c r="L37" i="3"/>
  <c r="L36" i="3"/>
  <c r="L35" i="3"/>
  <c r="L34" i="3"/>
  <c r="L33" i="3"/>
  <c r="L32" i="3"/>
  <c r="L31" i="3"/>
  <c r="L30" i="3"/>
  <c r="L29" i="3"/>
  <c r="L28" i="3"/>
  <c r="L27" i="3"/>
  <c r="L26" i="3"/>
  <c r="L25" i="3"/>
  <c r="L24" i="3"/>
  <c r="L23" i="3"/>
  <c r="L22" i="3"/>
  <c r="L21" i="3"/>
  <c r="L20" i="3"/>
  <c r="L19" i="3"/>
  <c r="L18" i="3"/>
  <c r="L17" i="3"/>
  <c r="L16" i="3"/>
  <c r="L15" i="3"/>
  <c r="L14" i="3"/>
  <c r="L13" i="3"/>
  <c r="L12" i="3"/>
  <c r="L11" i="3"/>
  <c r="L10" i="3"/>
  <c r="L9" i="3"/>
  <c r="L8" i="3"/>
  <c r="L65" i="5"/>
  <c r="L64" i="5"/>
  <c r="L63" i="5"/>
  <c r="L62" i="5"/>
  <c r="L61" i="5"/>
  <c r="L60" i="5"/>
  <c r="L59" i="5"/>
  <c r="L58" i="5"/>
  <c r="L57" i="5"/>
  <c r="L56" i="5"/>
  <c r="L55" i="5"/>
  <c r="L54" i="5"/>
  <c r="L53" i="5"/>
  <c r="L52" i="5"/>
  <c r="L51" i="5"/>
  <c r="L50" i="5"/>
  <c r="L49" i="5"/>
  <c r="L48" i="5"/>
  <c r="L47" i="5"/>
  <c r="L46" i="5"/>
  <c r="L45" i="5"/>
  <c r="L44" i="5"/>
  <c r="L43" i="5"/>
  <c r="L42" i="5"/>
  <c r="L41" i="5"/>
  <c r="L40" i="5"/>
  <c r="L39" i="5"/>
  <c r="L38" i="5"/>
  <c r="L37" i="5"/>
  <c r="L36" i="5"/>
  <c r="L35" i="5"/>
  <c r="L34" i="5"/>
  <c r="L33" i="5"/>
  <c r="L32" i="5"/>
  <c r="L31" i="5"/>
  <c r="L30" i="5"/>
  <c r="L29" i="5"/>
  <c r="L28" i="5"/>
  <c r="L27" i="5"/>
  <c r="L26" i="5"/>
  <c r="L25" i="5"/>
  <c r="L24" i="5"/>
  <c r="L23" i="5"/>
  <c r="L22" i="5"/>
  <c r="L21" i="5"/>
  <c r="L20" i="5"/>
  <c r="L19" i="5"/>
  <c r="L18" i="5"/>
  <c r="L17" i="5"/>
  <c r="L16" i="5"/>
  <c r="L15" i="5"/>
  <c r="L14" i="5"/>
  <c r="L13" i="5"/>
  <c r="L12" i="5"/>
  <c r="L11" i="5"/>
  <c r="L10" i="5"/>
  <c r="L9" i="5"/>
  <c r="L8" i="5"/>
  <c r="L11" i="4"/>
  <c r="L10" i="4"/>
  <c r="L9" i="4"/>
  <c r="L8" i="4"/>
  <c r="L7" i="4"/>
  <c r="L89" i="4"/>
  <c r="L88" i="4"/>
  <c r="L87" i="4"/>
  <c r="L86" i="4"/>
  <c r="L85" i="4"/>
  <c r="L84" i="4"/>
  <c r="L83" i="4"/>
  <c r="L82" i="4"/>
  <c r="L81" i="4"/>
  <c r="L80" i="4"/>
  <c r="L79" i="4"/>
  <c r="L78" i="4"/>
  <c r="L77" i="4"/>
  <c r="L76" i="4"/>
  <c r="L75" i="4"/>
  <c r="L74" i="4"/>
  <c r="L73" i="4"/>
  <c r="L72" i="4"/>
  <c r="L71" i="4"/>
  <c r="L70" i="4"/>
  <c r="L69" i="4"/>
  <c r="L68" i="4"/>
  <c r="L67" i="4"/>
  <c r="L66" i="4"/>
  <c r="L65" i="4"/>
  <c r="L64" i="4"/>
  <c r="L63" i="4"/>
  <c r="L62" i="4"/>
  <c r="L61" i="4"/>
  <c r="L60" i="4"/>
  <c r="L59" i="4"/>
  <c r="L58" i="4"/>
  <c r="L57" i="4"/>
  <c r="L56" i="4"/>
  <c r="L55" i="4"/>
  <c r="L54" i="4"/>
  <c r="L53" i="4"/>
  <c r="L52" i="4"/>
  <c r="L51" i="4"/>
  <c r="L50" i="4"/>
  <c r="L49" i="4"/>
  <c r="L48" i="4"/>
  <c r="L47" i="4"/>
  <c r="L46" i="4"/>
  <c r="L45" i="4"/>
  <c r="L44" i="4"/>
  <c r="L43" i="4"/>
  <c r="L42" i="4"/>
  <c r="L41" i="4"/>
  <c r="L40" i="4"/>
  <c r="L39" i="4"/>
  <c r="L38" i="4"/>
  <c r="L37" i="4"/>
  <c r="L36" i="4"/>
  <c r="L35" i="4"/>
  <c r="L34" i="4"/>
  <c r="L33" i="4"/>
  <c r="L32" i="4"/>
  <c r="L31" i="4"/>
  <c r="L30" i="4"/>
  <c r="L29" i="4"/>
  <c r="L28" i="4"/>
  <c r="L27" i="4"/>
  <c r="L26" i="4"/>
  <c r="L25" i="4"/>
  <c r="L24" i="4"/>
  <c r="L23" i="4"/>
  <c r="L22" i="4"/>
  <c r="L21" i="4"/>
  <c r="L20" i="4"/>
  <c r="L19" i="4"/>
  <c r="L18" i="4"/>
  <c r="L17" i="4"/>
  <c r="L16" i="4"/>
  <c r="L15" i="4"/>
  <c r="L14" i="4"/>
  <c r="L13" i="4"/>
  <c r="L12" i="4"/>
  <c r="L92" i="7"/>
  <c r="L91" i="7"/>
  <c r="L90" i="7"/>
  <c r="L89" i="7"/>
  <c r="L88" i="7"/>
  <c r="L87" i="7"/>
  <c r="L86" i="7"/>
  <c r="L85" i="7"/>
  <c r="L84" i="7"/>
  <c r="L83" i="7"/>
  <c r="L82" i="7"/>
  <c r="L81" i="7"/>
  <c r="L80" i="7"/>
  <c r="L79" i="7"/>
  <c r="L78" i="7"/>
  <c r="L77" i="7"/>
  <c r="L76" i="7"/>
  <c r="L75" i="7"/>
  <c r="L74" i="7"/>
  <c r="L73" i="7"/>
  <c r="L72" i="7"/>
  <c r="L71" i="7"/>
  <c r="L70" i="7"/>
  <c r="L69" i="7"/>
  <c r="L68" i="7"/>
  <c r="L67" i="7"/>
  <c r="L66" i="7"/>
  <c r="L65" i="7"/>
  <c r="L64" i="7"/>
  <c r="L63" i="7"/>
  <c r="L62" i="7"/>
  <c r="L61" i="7"/>
  <c r="L60" i="7"/>
  <c r="L59" i="7"/>
  <c r="L58" i="7"/>
  <c r="L57" i="7"/>
  <c r="L56" i="7"/>
  <c r="L55" i="7"/>
  <c r="L54" i="7"/>
  <c r="L53" i="7"/>
  <c r="L52" i="7"/>
  <c r="L51" i="7"/>
  <c r="L50" i="7"/>
  <c r="L49" i="7"/>
  <c r="L48" i="7"/>
  <c r="L47" i="7"/>
  <c r="L46" i="7"/>
  <c r="L45" i="7"/>
  <c r="L44" i="7"/>
  <c r="L43" i="7"/>
  <c r="L42" i="7"/>
  <c r="L41" i="7"/>
  <c r="L40" i="7"/>
  <c r="L39" i="7"/>
  <c r="L38" i="7"/>
  <c r="L37" i="7"/>
  <c r="L36" i="7"/>
  <c r="L35" i="7"/>
  <c r="L34" i="7"/>
  <c r="L33" i="7"/>
  <c r="L32" i="7"/>
  <c r="L31" i="7"/>
  <c r="L30" i="7"/>
  <c r="L29" i="7"/>
  <c r="L28" i="7"/>
  <c r="L27" i="7"/>
  <c r="L26" i="7"/>
  <c r="L24" i="7"/>
  <c r="L23" i="7"/>
  <c r="L22" i="7"/>
  <c r="L21" i="7"/>
  <c r="L20" i="7"/>
  <c r="L19" i="7"/>
  <c r="L18" i="7"/>
  <c r="L17" i="7"/>
  <c r="L16" i="7"/>
  <c r="L15" i="7"/>
  <c r="L14" i="7"/>
  <c r="L13" i="7"/>
  <c r="L12" i="7"/>
  <c r="L11" i="7"/>
  <c r="L10" i="7"/>
  <c r="L9" i="7"/>
  <c r="L8" i="7"/>
  <c r="L7" i="7"/>
  <c r="L423" i="2"/>
  <c r="L422" i="2"/>
  <c r="L421" i="2"/>
  <c r="L420" i="2"/>
  <c r="L419" i="2"/>
  <c r="L418" i="2"/>
  <c r="L417" i="2"/>
  <c r="L416" i="2"/>
  <c r="L415" i="2"/>
  <c r="L414" i="2"/>
  <c r="L413" i="2"/>
  <c r="L412" i="2"/>
  <c r="L411" i="2"/>
  <c r="L410" i="2"/>
  <c r="L409" i="2"/>
  <c r="L408" i="2"/>
  <c r="L407" i="2"/>
  <c r="L406" i="2"/>
  <c r="L405" i="2"/>
  <c r="L404" i="2"/>
  <c r="L403" i="2"/>
  <c r="L402" i="2"/>
  <c r="L401" i="2"/>
  <c r="L400" i="2"/>
  <c r="L399" i="2"/>
  <c r="L398" i="2"/>
  <c r="L397" i="2"/>
  <c r="L396" i="2"/>
  <c r="L395" i="2"/>
  <c r="L394" i="2"/>
  <c r="L393" i="2"/>
  <c r="L392" i="2"/>
  <c r="L391" i="2"/>
  <c r="L390" i="2"/>
  <c r="L389" i="2"/>
  <c r="L388" i="2"/>
  <c r="L387" i="2"/>
  <c r="L386" i="2"/>
  <c r="L385" i="2"/>
  <c r="L384" i="2"/>
  <c r="L383" i="2"/>
  <c r="L382" i="2"/>
  <c r="L381" i="2"/>
  <c r="L380" i="2"/>
  <c r="L379" i="2"/>
  <c r="L378" i="2"/>
  <c r="L377" i="2"/>
  <c r="L376" i="2"/>
  <c r="L375" i="2"/>
  <c r="L374" i="2"/>
  <c r="L373" i="2"/>
  <c r="L372" i="2"/>
  <c r="L371" i="2"/>
  <c r="L370" i="2"/>
  <c r="L369" i="2"/>
  <c r="L368" i="2"/>
  <c r="L367" i="2"/>
  <c r="L366" i="2"/>
  <c r="L365" i="2"/>
  <c r="L364" i="2"/>
  <c r="L363" i="2"/>
  <c r="L362" i="2"/>
  <c r="L361" i="2"/>
  <c r="L360" i="2"/>
  <c r="L359" i="2"/>
  <c r="L358" i="2"/>
  <c r="L357" i="2"/>
  <c r="L356" i="2"/>
  <c r="L355" i="2"/>
  <c r="L354" i="2"/>
  <c r="L353" i="2"/>
  <c r="L352" i="2"/>
  <c r="L351" i="2"/>
  <c r="L350" i="2"/>
  <c r="L349" i="2"/>
  <c r="L348" i="2"/>
  <c r="L347" i="2"/>
  <c r="L346" i="2"/>
  <c r="L345" i="2"/>
  <c r="L344" i="2"/>
  <c r="L343" i="2"/>
  <c r="L342" i="2"/>
  <c r="L341" i="2"/>
  <c r="L340" i="2"/>
  <c r="L339" i="2"/>
  <c r="L338" i="2"/>
  <c r="L337" i="2"/>
  <c r="L336" i="2"/>
  <c r="L335" i="2"/>
  <c r="L334" i="2"/>
  <c r="L333" i="2"/>
  <c r="L332" i="2"/>
  <c r="L331" i="2"/>
  <c r="L330" i="2"/>
  <c r="L329" i="2"/>
  <c r="L328" i="2"/>
  <c r="L327" i="2"/>
  <c r="L326" i="2"/>
  <c r="L325" i="2"/>
  <c r="L324" i="2"/>
  <c r="L323" i="2"/>
  <c r="L322" i="2"/>
  <c r="L321" i="2"/>
  <c r="L320" i="2"/>
  <c r="L319" i="2"/>
  <c r="L318" i="2"/>
  <c r="L317" i="2"/>
  <c r="L316" i="2"/>
  <c r="L315" i="2"/>
  <c r="L314" i="2"/>
  <c r="L313" i="2"/>
  <c r="L312" i="2"/>
  <c r="L311" i="2"/>
  <c r="L310" i="2"/>
  <c r="L309" i="2"/>
  <c r="L308" i="2"/>
  <c r="L307" i="2"/>
  <c r="L306" i="2"/>
  <c r="L305" i="2"/>
  <c r="L304" i="2"/>
  <c r="L303" i="2"/>
  <c r="L302" i="2"/>
  <c r="L301" i="2"/>
  <c r="L300" i="2"/>
  <c r="L299" i="2"/>
  <c r="L298" i="2"/>
  <c r="L297" i="2"/>
  <c r="L296" i="2"/>
  <c r="L295" i="2"/>
  <c r="L294" i="2"/>
  <c r="L293" i="2"/>
  <c r="L292" i="2"/>
  <c r="L291" i="2"/>
  <c r="L290" i="2"/>
  <c r="L289" i="2"/>
  <c r="L288" i="2"/>
  <c r="L287" i="2"/>
  <c r="L286" i="2"/>
  <c r="L285" i="2"/>
  <c r="L284" i="2"/>
  <c r="L283" i="2"/>
  <c r="L282" i="2"/>
  <c r="L281" i="2"/>
  <c r="L280" i="2"/>
  <c r="L279" i="2"/>
  <c r="L278" i="2"/>
  <c r="L277" i="2"/>
  <c r="L276" i="2"/>
  <c r="L275" i="2"/>
  <c r="L274" i="2"/>
  <c r="L273" i="2"/>
  <c r="L272" i="2"/>
  <c r="L271" i="2"/>
  <c r="L270" i="2"/>
  <c r="L269" i="2"/>
  <c r="L268" i="2"/>
  <c r="L267" i="2"/>
  <c r="L266" i="2"/>
  <c r="L265" i="2"/>
  <c r="L264" i="2"/>
  <c r="L263" i="2"/>
  <c r="L262" i="2"/>
  <c r="L261" i="2"/>
  <c r="L260" i="2"/>
  <c r="L259" i="2"/>
  <c r="L258" i="2"/>
  <c r="L257" i="2"/>
  <c r="L256" i="2"/>
  <c r="L255" i="2"/>
  <c r="L254" i="2"/>
  <c r="L253" i="2"/>
  <c r="L252" i="2"/>
  <c r="L251" i="2"/>
  <c r="L250" i="2"/>
  <c r="L249" i="2"/>
  <c r="L248" i="2"/>
  <c r="L247" i="2"/>
  <c r="L246" i="2"/>
  <c r="L245" i="2"/>
  <c r="L244" i="2"/>
  <c r="L243" i="2"/>
  <c r="L242" i="2"/>
  <c r="L241" i="2"/>
  <c r="L240" i="2"/>
  <c r="L239" i="2"/>
  <c r="L238" i="2"/>
  <c r="L237" i="2"/>
  <c r="L236" i="2"/>
  <c r="L235" i="2"/>
  <c r="L234" i="2"/>
  <c r="L233" i="2"/>
  <c r="L232" i="2"/>
  <c r="L231" i="2"/>
  <c r="L230" i="2"/>
  <c r="L229" i="2"/>
  <c r="L228" i="2"/>
  <c r="L227" i="2"/>
  <c r="L226" i="2"/>
  <c r="L225" i="2"/>
  <c r="L224" i="2"/>
  <c r="L223" i="2"/>
  <c r="L222" i="2"/>
  <c r="L221" i="2"/>
  <c r="L220" i="2"/>
  <c r="L219" i="2"/>
  <c r="L218" i="2"/>
  <c r="L217" i="2"/>
  <c r="L216" i="2"/>
  <c r="L215" i="2"/>
  <c r="L214" i="2"/>
  <c r="L212" i="2"/>
  <c r="L211" i="2"/>
  <c r="L210" i="2"/>
  <c r="L209" i="2"/>
  <c r="L208" i="2"/>
  <c r="L207" i="2"/>
  <c r="L206" i="2"/>
  <c r="L205" i="2"/>
  <c r="L204" i="2"/>
  <c r="L203" i="2"/>
  <c r="L202" i="2"/>
  <c r="L201" i="2"/>
  <c r="L200" i="2"/>
  <c r="L199" i="2"/>
  <c r="L198" i="2"/>
  <c r="L197" i="2"/>
  <c r="L196" i="2"/>
  <c r="L195" i="2"/>
  <c r="L194" i="2"/>
  <c r="L193" i="2"/>
  <c r="L192" i="2"/>
  <c r="L191" i="2"/>
  <c r="L190" i="2"/>
  <c r="L189" i="2"/>
  <c r="L188" i="2"/>
  <c r="L187" i="2"/>
  <c r="L186" i="2"/>
  <c r="L185" i="2"/>
  <c r="L184" i="2"/>
  <c r="L183" i="2"/>
  <c r="L182" i="2"/>
  <c r="L181" i="2"/>
  <c r="L180" i="2"/>
  <c r="L179" i="2"/>
  <c r="L178" i="2"/>
  <c r="L177" i="2"/>
  <c r="L176" i="2"/>
  <c r="L175" i="2"/>
  <c r="L174" i="2"/>
  <c r="L173" i="2"/>
  <c r="L172" i="2"/>
  <c r="L171" i="2"/>
  <c r="L170" i="2"/>
  <c r="L169" i="2"/>
  <c r="L168" i="2"/>
  <c r="L167" i="2"/>
  <c r="L166" i="2"/>
  <c r="L165" i="2"/>
  <c r="L164" i="2"/>
  <c r="L163" i="2"/>
  <c r="L162" i="2"/>
  <c r="L161" i="2"/>
  <c r="L160" i="2"/>
  <c r="L159" i="2"/>
  <c r="L158" i="2"/>
  <c r="L157" i="2"/>
  <c r="L156" i="2"/>
  <c r="L155" i="2"/>
  <c r="L154" i="2"/>
  <c r="L153" i="2"/>
  <c r="L152" i="2"/>
  <c r="L151" i="2"/>
  <c r="L150" i="2"/>
  <c r="L149" i="2"/>
  <c r="L148" i="2"/>
  <c r="L147" i="2"/>
  <c r="L146" i="2"/>
  <c r="L145" i="2"/>
  <c r="L144" i="2"/>
  <c r="L143" i="2"/>
  <c r="L142" i="2"/>
  <c r="L141" i="2"/>
  <c r="L140" i="2"/>
  <c r="L139" i="2"/>
  <c r="L138" i="2"/>
  <c r="L137" i="2"/>
  <c r="L136" i="2"/>
  <c r="L135" i="2"/>
  <c r="L134" i="2"/>
  <c r="L133" i="2"/>
  <c r="L132" i="2"/>
  <c r="L131" i="2"/>
  <c r="L130" i="2"/>
  <c r="L129" i="2"/>
  <c r="L128" i="2"/>
  <c r="L127" i="2"/>
  <c r="L126" i="2"/>
  <c r="L125" i="2"/>
  <c r="L124" i="2"/>
  <c r="L123" i="2"/>
  <c r="L122" i="2"/>
  <c r="L121" i="2"/>
  <c r="L120" i="2"/>
  <c r="L119" i="2"/>
  <c r="L118" i="2"/>
  <c r="L117" i="2"/>
  <c r="L116" i="2"/>
  <c r="L115" i="2"/>
  <c r="L114" i="2"/>
  <c r="L113" i="2"/>
  <c r="L112" i="2"/>
  <c r="L111" i="2"/>
  <c r="L110" i="2"/>
  <c r="L109" i="2"/>
  <c r="L108" i="2"/>
  <c r="L107" i="2"/>
  <c r="L106" i="2"/>
  <c r="L105" i="2"/>
  <c r="L104" i="2"/>
  <c r="L103" i="2"/>
  <c r="L102" i="2"/>
  <c r="L101" i="2"/>
  <c r="L100" i="2"/>
  <c r="L99" i="2"/>
  <c r="L98" i="2"/>
  <c r="L97" i="2"/>
  <c r="L96" i="2"/>
  <c r="L95" i="2"/>
  <c r="L94" i="2"/>
  <c r="L93" i="2"/>
  <c r="L92" i="2"/>
  <c r="L91" i="2"/>
  <c r="L90" i="2"/>
  <c r="L89" i="2"/>
  <c r="L88" i="2"/>
  <c r="L87" i="2"/>
  <c r="L86" i="2"/>
  <c r="L85" i="2"/>
  <c r="L84" i="2"/>
  <c r="L83" i="2"/>
  <c r="L82" i="2"/>
  <c r="L81" i="2"/>
  <c r="L80" i="2"/>
  <c r="L79" i="2"/>
  <c r="L78" i="2"/>
  <c r="L77" i="2"/>
  <c r="L76" i="2"/>
  <c r="L75" i="2"/>
  <c r="L74" i="2"/>
  <c r="L73" i="2"/>
  <c r="L72" i="2"/>
  <c r="L71" i="2"/>
  <c r="L70" i="2"/>
  <c r="L69" i="2"/>
  <c r="L68" i="2"/>
  <c r="L67" i="2"/>
  <c r="L66" i="2"/>
  <c r="L65" i="2"/>
  <c r="L64" i="2"/>
  <c r="L63" i="2"/>
  <c r="L62" i="2"/>
  <c r="L61" i="2"/>
  <c r="L60" i="2"/>
  <c r="L59" i="2"/>
  <c r="L58" i="2"/>
  <c r="L57" i="2"/>
  <c r="L56" i="2"/>
  <c r="L55" i="2"/>
  <c r="L54" i="2"/>
  <c r="L53" i="2"/>
  <c r="L52" i="2"/>
  <c r="L51" i="2"/>
  <c r="L50" i="2"/>
  <c r="L49" i="2"/>
  <c r="L48" i="2"/>
  <c r="L47" i="2"/>
  <c r="L46" i="2"/>
  <c r="L45" i="2"/>
  <c r="L44" i="2"/>
  <c r="L43" i="2"/>
  <c r="L42" i="2"/>
  <c r="L41" i="2"/>
  <c r="L40" i="2"/>
  <c r="L39" i="2"/>
  <c r="L38" i="2"/>
  <c r="L37" i="2"/>
  <c r="L36" i="2"/>
  <c r="L35" i="2"/>
  <c r="L34" i="2"/>
  <c r="L33" i="2"/>
  <c r="L32" i="2"/>
  <c r="L31" i="2"/>
  <c r="L30" i="2"/>
  <c r="L29" i="2"/>
  <c r="L28" i="2"/>
  <c r="L27" i="2"/>
  <c r="L26" i="2"/>
  <c r="L25" i="2"/>
  <c r="L24" i="2"/>
  <c r="L23" i="2"/>
  <c r="L22" i="2"/>
  <c r="L21" i="2"/>
  <c r="L20" i="2"/>
  <c r="L19" i="2"/>
  <c r="L18" i="2"/>
  <c r="L17" i="2"/>
  <c r="L16" i="2"/>
  <c r="L15" i="2"/>
  <c r="L14" i="2"/>
  <c r="L13" i="2"/>
  <c r="L12" i="2"/>
  <c r="L11" i="2"/>
  <c r="L10" i="2"/>
  <c r="L9" i="2"/>
  <c r="L8" i="2"/>
  <c r="N114" i="3"/>
  <c r="N66" i="5"/>
  <c r="N93" i="7"/>
  <c r="N308" i="4"/>
  <c r="J847" i="9"/>
  <c r="I847" i="9"/>
  <c r="J846" i="9"/>
  <c r="AA846" i="9" s="1"/>
  <c r="I846" i="9"/>
  <c r="J845" i="9"/>
  <c r="I845" i="9"/>
  <c r="J844" i="9"/>
  <c r="I844" i="9"/>
  <c r="J843" i="9"/>
  <c r="I843" i="9"/>
  <c r="J842" i="9"/>
  <c r="AA842" i="9" s="1"/>
  <c r="I842" i="9"/>
  <c r="J841" i="9"/>
  <c r="I841" i="9"/>
  <c r="J840" i="9"/>
  <c r="AA840" i="9" s="1"/>
  <c r="I840" i="9"/>
  <c r="J839" i="9"/>
  <c r="I839" i="9"/>
  <c r="J838" i="9"/>
  <c r="I838" i="9"/>
  <c r="J837" i="9"/>
  <c r="AA838" i="9" s="1"/>
  <c r="I837" i="9"/>
  <c r="J836" i="9"/>
  <c r="AA836" i="9" s="1"/>
  <c r="I836" i="9"/>
  <c r="J835" i="9"/>
  <c r="I835" i="9"/>
  <c r="J834" i="9"/>
  <c r="AA834" i="9" s="1"/>
  <c r="I834" i="9"/>
  <c r="J833" i="9"/>
  <c r="I833" i="9"/>
  <c r="J832" i="9"/>
  <c r="B832" i="9" s="1"/>
  <c r="I832" i="9"/>
  <c r="J831" i="9"/>
  <c r="I831" i="9"/>
  <c r="J830" i="9"/>
  <c r="AA830" i="9" s="1"/>
  <c r="I830" i="9"/>
  <c r="J829" i="9"/>
  <c r="I829" i="9"/>
  <c r="J827" i="9"/>
  <c r="B827" i="9" s="1"/>
  <c r="I827" i="9"/>
  <c r="J826" i="9"/>
  <c r="I826" i="9"/>
  <c r="J825" i="9"/>
  <c r="I825" i="9"/>
  <c r="J824" i="9"/>
  <c r="B824" i="9" s="1"/>
  <c r="I824" i="9"/>
  <c r="J823" i="9"/>
  <c r="B823" i="9" s="1"/>
  <c r="I823" i="9"/>
  <c r="J822" i="9"/>
  <c r="I822" i="9"/>
  <c r="J821" i="9"/>
  <c r="AA822" i="9" s="1"/>
  <c r="I821" i="9"/>
  <c r="J820" i="9"/>
  <c r="I820" i="9"/>
  <c r="J819" i="9"/>
  <c r="B819" i="9" s="1"/>
  <c r="I819" i="9"/>
  <c r="J818" i="9"/>
  <c r="I818" i="9"/>
  <c r="J817" i="9"/>
  <c r="I817" i="9"/>
  <c r="J816" i="9"/>
  <c r="I816" i="9"/>
  <c r="J815" i="9"/>
  <c r="I815" i="9"/>
  <c r="J814" i="9"/>
  <c r="I814" i="9"/>
  <c r="J813" i="9"/>
  <c r="AA814" i="9" s="1"/>
  <c r="I813" i="9"/>
  <c r="J812" i="9"/>
  <c r="B812" i="9" s="1"/>
  <c r="I812" i="9"/>
  <c r="J811" i="9"/>
  <c r="B811" i="9" s="1"/>
  <c r="I811" i="9"/>
  <c r="J810" i="9"/>
  <c r="I810" i="9"/>
  <c r="J809" i="9"/>
  <c r="I809" i="9"/>
  <c r="J808" i="9"/>
  <c r="I808" i="9"/>
  <c r="J807" i="9"/>
  <c r="AA808" i="9" s="1"/>
  <c r="I807" i="9"/>
  <c r="J806" i="9"/>
  <c r="I806" i="9"/>
  <c r="J805" i="9"/>
  <c r="I805" i="9"/>
  <c r="J804" i="9"/>
  <c r="I804" i="9"/>
  <c r="J803" i="9"/>
  <c r="I803" i="9"/>
  <c r="J802" i="9"/>
  <c r="I802" i="9"/>
  <c r="J801" i="9"/>
  <c r="AA802" i="9" s="1"/>
  <c r="I801" i="9"/>
  <c r="J800" i="9"/>
  <c r="B800" i="9" s="1"/>
  <c r="I800" i="9"/>
  <c r="J799" i="9"/>
  <c r="B799" i="9" s="1"/>
  <c r="I799" i="9"/>
  <c r="J798" i="9"/>
  <c r="I798" i="9"/>
  <c r="J797" i="9"/>
  <c r="B797" i="9" s="1"/>
  <c r="I797" i="9"/>
  <c r="J796" i="9"/>
  <c r="I796" i="9"/>
  <c r="J795" i="9"/>
  <c r="AA796" i="9" s="1"/>
  <c r="I795" i="9"/>
  <c r="J794" i="9"/>
  <c r="I794" i="9"/>
  <c r="J793" i="9"/>
  <c r="AA793" i="9" s="1"/>
  <c r="I793" i="9"/>
  <c r="J792" i="9"/>
  <c r="I792" i="9"/>
  <c r="J791" i="9"/>
  <c r="I791" i="9"/>
  <c r="J790" i="9"/>
  <c r="I790" i="9"/>
  <c r="J789" i="9"/>
  <c r="AA790" i="9" s="1"/>
  <c r="I789" i="9"/>
  <c r="J788" i="9"/>
  <c r="B788" i="9" s="1"/>
  <c r="I788" i="9"/>
  <c r="J787" i="9"/>
  <c r="B787" i="9" s="1"/>
  <c r="I787" i="9"/>
  <c r="J786" i="9"/>
  <c r="I786" i="9"/>
  <c r="J785" i="9"/>
  <c r="AA786" i="9" s="1"/>
  <c r="I785" i="9"/>
  <c r="J784" i="9"/>
  <c r="I784" i="9"/>
  <c r="J783" i="9"/>
  <c r="AA784" i="9" s="1"/>
  <c r="I783" i="9"/>
  <c r="J782" i="9"/>
  <c r="I782" i="9"/>
  <c r="J781" i="9"/>
  <c r="AA781" i="9" s="1"/>
  <c r="I781" i="9"/>
  <c r="J780" i="9"/>
  <c r="I780" i="9"/>
  <c r="J779" i="9"/>
  <c r="B779" i="9" s="1"/>
  <c r="I779" i="9"/>
  <c r="J778" i="9"/>
  <c r="I778" i="9"/>
  <c r="J777" i="9"/>
  <c r="AA778" i="9" s="1"/>
  <c r="I777" i="9"/>
  <c r="J776" i="9"/>
  <c r="B776" i="9" s="1"/>
  <c r="I776" i="9"/>
  <c r="J775" i="9"/>
  <c r="B775" i="9" s="1"/>
  <c r="I775" i="9"/>
  <c r="J774" i="9"/>
  <c r="I774" i="9"/>
  <c r="J773" i="9"/>
  <c r="B773" i="9" s="1"/>
  <c r="I773" i="9"/>
  <c r="J772" i="9"/>
  <c r="I772" i="9"/>
  <c r="J771" i="9"/>
  <c r="AA772" i="9" s="1"/>
  <c r="I771" i="9"/>
  <c r="J770" i="9"/>
  <c r="I770" i="9"/>
  <c r="J769" i="9"/>
  <c r="AA769" i="9" s="1"/>
  <c r="I769" i="9"/>
  <c r="J768" i="9"/>
  <c r="I768" i="9"/>
  <c r="J767" i="9"/>
  <c r="AA768" i="9" s="1"/>
  <c r="I767" i="9"/>
  <c r="J766" i="9"/>
  <c r="I766" i="9"/>
  <c r="J765" i="9"/>
  <c r="AA766" i="9" s="1"/>
  <c r="I765" i="9"/>
  <c r="J764" i="9"/>
  <c r="B764" i="9" s="1"/>
  <c r="I764" i="9"/>
  <c r="J763" i="9"/>
  <c r="B763" i="9" s="1"/>
  <c r="I763" i="9"/>
  <c r="J762" i="9"/>
  <c r="I762" i="9"/>
  <c r="J761" i="9"/>
  <c r="B761" i="9" s="1"/>
  <c r="I761" i="9"/>
  <c r="J760" i="9"/>
  <c r="I760" i="9"/>
  <c r="J759" i="9"/>
  <c r="B759" i="9" s="1"/>
  <c r="I759" i="9"/>
  <c r="J758" i="9"/>
  <c r="I758" i="9"/>
  <c r="J757" i="9"/>
  <c r="AA757" i="9" s="1"/>
  <c r="I757" i="9"/>
  <c r="J756" i="9"/>
  <c r="I756" i="9"/>
  <c r="J755" i="9"/>
  <c r="AA756" i="9" s="1"/>
  <c r="I755" i="9"/>
  <c r="J754" i="9"/>
  <c r="I754" i="9"/>
  <c r="J753" i="9"/>
  <c r="AA754" i="9" s="1"/>
  <c r="I753" i="9"/>
  <c r="J752" i="9"/>
  <c r="B752" i="9" s="1"/>
  <c r="I752" i="9"/>
  <c r="J751" i="9"/>
  <c r="B751" i="9" s="1"/>
  <c r="I751" i="9"/>
  <c r="J750" i="9"/>
  <c r="I750" i="9"/>
  <c r="J749" i="9"/>
  <c r="AA750" i="9" s="1"/>
  <c r="I749" i="9"/>
  <c r="J748" i="9"/>
  <c r="I748" i="9"/>
  <c r="J747" i="9"/>
  <c r="I747" i="9"/>
  <c r="J746" i="9"/>
  <c r="I746" i="9"/>
  <c r="J745" i="9"/>
  <c r="AA745" i="9" s="1"/>
  <c r="I745" i="9"/>
  <c r="J744" i="9"/>
  <c r="I744" i="9"/>
  <c r="J743" i="9"/>
  <c r="AA744" i="9" s="1"/>
  <c r="I743" i="9"/>
  <c r="J742" i="9"/>
  <c r="I742" i="9"/>
  <c r="J741" i="9"/>
  <c r="AA742" i="9" s="1"/>
  <c r="I741" i="9"/>
  <c r="J740" i="9"/>
  <c r="B740" i="9" s="1"/>
  <c r="I740" i="9"/>
  <c r="J739" i="9"/>
  <c r="B739" i="9" s="1"/>
  <c r="I739" i="9"/>
  <c r="J738" i="9"/>
  <c r="I738" i="9"/>
  <c r="J737" i="9"/>
  <c r="AA738" i="9" s="1"/>
  <c r="I737" i="9"/>
  <c r="J736" i="9"/>
  <c r="I736" i="9"/>
  <c r="J735" i="9"/>
  <c r="AA736" i="9" s="1"/>
  <c r="I735" i="9"/>
  <c r="J734" i="9"/>
  <c r="I734" i="9"/>
  <c r="J733" i="9"/>
  <c r="AA733" i="9" s="1"/>
  <c r="I733" i="9"/>
  <c r="J732" i="9"/>
  <c r="I732" i="9"/>
  <c r="J731" i="9"/>
  <c r="AA732" i="9" s="1"/>
  <c r="I731" i="9"/>
  <c r="J730" i="9"/>
  <c r="I730" i="9"/>
  <c r="J729" i="9"/>
  <c r="I729" i="9"/>
  <c r="J728" i="9"/>
  <c r="B728" i="9" s="1"/>
  <c r="I728" i="9"/>
  <c r="J727" i="9"/>
  <c r="B727" i="9" s="1"/>
  <c r="I727" i="9"/>
  <c r="J726" i="9"/>
  <c r="I726" i="9"/>
  <c r="J725" i="9"/>
  <c r="B725" i="9" s="1"/>
  <c r="I725" i="9"/>
  <c r="J724" i="9"/>
  <c r="I724" i="9"/>
  <c r="J723" i="9"/>
  <c r="AA724" i="9" s="1"/>
  <c r="I723" i="9"/>
  <c r="J722" i="9"/>
  <c r="I722" i="9"/>
  <c r="J721" i="9"/>
  <c r="I721" i="9"/>
  <c r="J720" i="9"/>
  <c r="I720" i="9"/>
  <c r="J719" i="9"/>
  <c r="I719" i="9"/>
  <c r="J718" i="9"/>
  <c r="I718" i="9"/>
  <c r="J717" i="9"/>
  <c r="AA718" i="9" s="1"/>
  <c r="I717" i="9"/>
  <c r="J716" i="9"/>
  <c r="B716" i="9" s="1"/>
  <c r="I716" i="9"/>
  <c r="J715" i="9"/>
  <c r="I715" i="9"/>
  <c r="J714" i="9"/>
  <c r="B714" i="9" s="1"/>
  <c r="I714" i="9"/>
  <c r="J713" i="9"/>
  <c r="AA713" i="9" s="1"/>
  <c r="I713" i="9"/>
  <c r="J712" i="9"/>
  <c r="I712" i="9"/>
  <c r="J711" i="9"/>
  <c r="AA712" i="9" s="1"/>
  <c r="I711" i="9"/>
  <c r="J710" i="9"/>
  <c r="I710" i="9"/>
  <c r="J709" i="9"/>
  <c r="I709" i="9"/>
  <c r="J708" i="9"/>
  <c r="B708" i="9" s="1"/>
  <c r="I708" i="9"/>
  <c r="J707" i="9"/>
  <c r="B707" i="9" s="1"/>
  <c r="I707" i="9"/>
  <c r="J706" i="9"/>
  <c r="I706" i="9"/>
  <c r="J705" i="9"/>
  <c r="AA706" i="9" s="1"/>
  <c r="I705" i="9"/>
  <c r="J704" i="9"/>
  <c r="I704" i="9"/>
  <c r="J703" i="9"/>
  <c r="AA703" i="9" s="1"/>
  <c r="I703" i="9"/>
  <c r="J702" i="9"/>
  <c r="B702" i="9" s="1"/>
  <c r="I702" i="9"/>
  <c r="J701" i="9"/>
  <c r="B701" i="9" s="1"/>
  <c r="I701" i="9"/>
  <c r="J700" i="9"/>
  <c r="I700" i="9"/>
  <c r="J699" i="9"/>
  <c r="I699" i="9"/>
  <c r="J698" i="9"/>
  <c r="AA699" i="9" s="1"/>
  <c r="I698" i="9"/>
  <c r="J697" i="9"/>
  <c r="AA697" i="9" s="1"/>
  <c r="I697" i="9"/>
  <c r="J696" i="9"/>
  <c r="I696" i="9"/>
  <c r="J695" i="9"/>
  <c r="AA695" i="9" s="1"/>
  <c r="I695" i="9"/>
  <c r="J694" i="9"/>
  <c r="I694" i="9"/>
  <c r="J693" i="9"/>
  <c r="AA694" i="9" s="1"/>
  <c r="I693" i="9"/>
  <c r="J692" i="9"/>
  <c r="AA693" i="9" s="1"/>
  <c r="I692" i="9"/>
  <c r="J691" i="9"/>
  <c r="AA691" i="9" s="1"/>
  <c r="I691" i="9"/>
  <c r="J690" i="9"/>
  <c r="B690" i="9" s="1"/>
  <c r="I690" i="9"/>
  <c r="J689" i="9"/>
  <c r="AA689" i="9" s="1"/>
  <c r="I689" i="9"/>
  <c r="J688" i="9"/>
  <c r="I688" i="9"/>
  <c r="J687" i="9"/>
  <c r="I687" i="9"/>
  <c r="J686" i="9"/>
  <c r="AA687" i="9" s="1"/>
  <c r="I686" i="9"/>
  <c r="J685" i="9"/>
  <c r="AA685" i="9" s="1"/>
  <c r="I685" i="9"/>
  <c r="J684" i="9"/>
  <c r="I684" i="9"/>
  <c r="J683" i="9"/>
  <c r="AA683" i="9" s="1"/>
  <c r="I683" i="9"/>
  <c r="J682" i="9"/>
  <c r="I682" i="9"/>
  <c r="J681" i="9"/>
  <c r="I681" i="9"/>
  <c r="J680" i="9"/>
  <c r="AA681" i="9" s="1"/>
  <c r="I680" i="9"/>
  <c r="J679" i="9"/>
  <c r="AA679" i="9" s="1"/>
  <c r="I679" i="9"/>
  <c r="J678" i="9"/>
  <c r="B678" i="9" s="1"/>
  <c r="I678" i="9"/>
  <c r="J677" i="9"/>
  <c r="I677" i="9"/>
  <c r="J676" i="9"/>
  <c r="I676" i="9"/>
  <c r="J675" i="9"/>
  <c r="AA676" i="9" s="1"/>
  <c r="I675" i="9"/>
  <c r="J674" i="9"/>
  <c r="B674" i="9" s="1"/>
  <c r="I674" i="9"/>
  <c r="J673" i="9"/>
  <c r="AA673" i="9" s="1"/>
  <c r="I673" i="9"/>
  <c r="J672" i="9"/>
  <c r="I672" i="9"/>
  <c r="J671" i="9"/>
  <c r="B671" i="9" s="1"/>
  <c r="I671" i="9"/>
  <c r="J670" i="9"/>
  <c r="I670" i="9"/>
  <c r="J669" i="9"/>
  <c r="AA670" i="9" s="1"/>
  <c r="I669" i="9"/>
  <c r="J668" i="9"/>
  <c r="I668" i="9"/>
  <c r="J667" i="9"/>
  <c r="AA667" i="9" s="1"/>
  <c r="I667" i="9"/>
  <c r="J666" i="9"/>
  <c r="B666" i="9" s="1"/>
  <c r="I666" i="9"/>
  <c r="J665" i="9"/>
  <c r="B665" i="9" s="1"/>
  <c r="I665" i="9"/>
  <c r="J664" i="9"/>
  <c r="I664" i="9"/>
  <c r="J663" i="9"/>
  <c r="AA664" i="9" s="1"/>
  <c r="I663" i="9"/>
  <c r="J662" i="9"/>
  <c r="B662" i="9" s="1"/>
  <c r="I662" i="9"/>
  <c r="J661" i="9"/>
  <c r="AA661" i="9" s="1"/>
  <c r="I661" i="9"/>
  <c r="J660" i="9"/>
  <c r="I660" i="9"/>
  <c r="J659" i="9"/>
  <c r="B659" i="9" s="1"/>
  <c r="I659" i="9"/>
  <c r="J658" i="9"/>
  <c r="I658" i="9"/>
  <c r="J657" i="9"/>
  <c r="AA658" i="9" s="1"/>
  <c r="I657" i="9"/>
  <c r="J656" i="9"/>
  <c r="B656" i="9" s="1"/>
  <c r="I656" i="9"/>
  <c r="J655" i="9"/>
  <c r="AA655" i="9" s="1"/>
  <c r="I655" i="9"/>
  <c r="J654" i="9"/>
  <c r="B654" i="9" s="1"/>
  <c r="I654" i="9"/>
  <c r="J653" i="9"/>
  <c r="AA653" i="9" s="1"/>
  <c r="I653" i="9"/>
  <c r="J652" i="9"/>
  <c r="I652" i="9"/>
  <c r="J651" i="9"/>
  <c r="B651" i="9" s="1"/>
  <c r="I651" i="9"/>
  <c r="J650" i="9"/>
  <c r="B650" i="9" s="1"/>
  <c r="I650" i="9"/>
  <c r="J649" i="9"/>
  <c r="AA649" i="9" s="1"/>
  <c r="I649" i="9"/>
  <c r="J648" i="9"/>
  <c r="I648" i="9"/>
  <c r="J647" i="9"/>
  <c r="AA647" i="9" s="1"/>
  <c r="I647" i="9"/>
  <c r="J646" i="9"/>
  <c r="I646" i="9"/>
  <c r="J645" i="9"/>
  <c r="AA646" i="9" s="1"/>
  <c r="I645" i="9"/>
  <c r="J644" i="9"/>
  <c r="B644" i="9" s="1"/>
  <c r="I644" i="9"/>
  <c r="J643" i="9"/>
  <c r="AA643" i="9" s="1"/>
  <c r="I643" i="9"/>
  <c r="J642" i="9"/>
  <c r="B642" i="9" s="1"/>
  <c r="I642" i="9"/>
  <c r="J641" i="9"/>
  <c r="B641" i="9" s="1"/>
  <c r="I641" i="9"/>
  <c r="J640" i="9"/>
  <c r="I640" i="9"/>
  <c r="J639" i="9"/>
  <c r="I639" i="9"/>
  <c r="J638" i="9"/>
  <c r="B638" i="9" s="1"/>
  <c r="I638" i="9"/>
  <c r="J637" i="9"/>
  <c r="AA637" i="9" s="1"/>
  <c r="I637" i="9"/>
  <c r="J636" i="9"/>
  <c r="I636" i="9"/>
  <c r="J635" i="9"/>
  <c r="B635" i="9" s="1"/>
  <c r="I635" i="9"/>
  <c r="J634" i="9"/>
  <c r="I634" i="9"/>
  <c r="J633" i="9"/>
  <c r="AA634" i="9" s="1"/>
  <c r="I633" i="9"/>
  <c r="J632" i="9"/>
  <c r="B632" i="9" s="1"/>
  <c r="I632" i="9"/>
  <c r="J631" i="9"/>
  <c r="AA631" i="9" s="1"/>
  <c r="I631" i="9"/>
  <c r="J630" i="9"/>
  <c r="B630" i="9" s="1"/>
  <c r="I630" i="9"/>
  <c r="J629" i="9"/>
  <c r="AA629" i="9" s="1"/>
  <c r="I629" i="9"/>
  <c r="J628" i="9"/>
  <c r="I628" i="9"/>
  <c r="J627" i="9"/>
  <c r="AA628" i="9" s="1"/>
  <c r="I627" i="9"/>
  <c r="J626" i="9"/>
  <c r="B626" i="9" s="1"/>
  <c r="I626" i="9"/>
  <c r="J625" i="9"/>
  <c r="I625" i="9"/>
  <c r="J624" i="9"/>
  <c r="I624" i="9"/>
  <c r="J623" i="9"/>
  <c r="B623" i="9" s="1"/>
  <c r="I623" i="9"/>
  <c r="J622" i="9"/>
  <c r="I622" i="9"/>
  <c r="J621" i="9"/>
  <c r="I621" i="9"/>
  <c r="J620" i="9"/>
  <c r="I620" i="9"/>
  <c r="J619" i="9"/>
  <c r="AA619" i="9" s="1"/>
  <c r="I619" i="9"/>
  <c r="J618" i="9"/>
  <c r="B618" i="9" s="1"/>
  <c r="I618" i="9"/>
  <c r="J617" i="9"/>
  <c r="B617" i="9" s="1"/>
  <c r="I617" i="9"/>
  <c r="J616" i="9"/>
  <c r="I616" i="9"/>
  <c r="J615" i="9"/>
  <c r="B615" i="9" s="1"/>
  <c r="I615" i="9"/>
  <c r="J614" i="9"/>
  <c r="B614" i="9" s="1"/>
  <c r="I614" i="9"/>
  <c r="J613" i="9"/>
  <c r="I613" i="9"/>
  <c r="J612" i="9"/>
  <c r="I612" i="9"/>
  <c r="J611" i="9"/>
  <c r="AA611" i="9" s="1"/>
  <c r="I611" i="9"/>
  <c r="J610" i="9"/>
  <c r="I610" i="9"/>
  <c r="J609" i="9"/>
  <c r="B609" i="9" s="1"/>
  <c r="I609" i="9"/>
  <c r="J608" i="9"/>
  <c r="B608" i="9" s="1"/>
  <c r="I608" i="9"/>
  <c r="J607" i="9"/>
  <c r="I607" i="9"/>
  <c r="J606" i="9"/>
  <c r="B606" i="9" s="1"/>
  <c r="I606" i="9"/>
  <c r="J605" i="9"/>
  <c r="B605" i="9" s="1"/>
  <c r="I605" i="9"/>
  <c r="J604" i="9"/>
  <c r="I604" i="9"/>
  <c r="J603" i="9"/>
  <c r="AA604" i="9" s="1"/>
  <c r="I603" i="9"/>
  <c r="J602" i="9"/>
  <c r="B602" i="9" s="1"/>
  <c r="I602" i="9"/>
  <c r="J601" i="9"/>
  <c r="I601" i="9"/>
  <c r="J600" i="9"/>
  <c r="I600" i="9"/>
  <c r="J598" i="9"/>
  <c r="I598" i="9"/>
  <c r="J597" i="9"/>
  <c r="I597" i="9"/>
  <c r="J596" i="9"/>
  <c r="B596" i="9" s="1"/>
  <c r="I596" i="9"/>
  <c r="J595" i="9"/>
  <c r="I595" i="9"/>
  <c r="J594" i="9"/>
  <c r="B594" i="9" s="1"/>
  <c r="I594" i="9"/>
  <c r="J593" i="9"/>
  <c r="I593" i="9"/>
  <c r="J592" i="9"/>
  <c r="I592" i="9"/>
  <c r="J591" i="9"/>
  <c r="B591" i="9" s="1"/>
  <c r="I591" i="9"/>
  <c r="J590" i="9"/>
  <c r="I590" i="9"/>
  <c r="J589" i="9"/>
  <c r="I589" i="9"/>
  <c r="J588" i="9"/>
  <c r="I588" i="9"/>
  <c r="J587" i="9"/>
  <c r="B587" i="9" s="1"/>
  <c r="I587" i="9"/>
  <c r="J586" i="9"/>
  <c r="I586" i="9"/>
  <c r="J585" i="9"/>
  <c r="B585" i="9" s="1"/>
  <c r="I585" i="9"/>
  <c r="J584" i="9"/>
  <c r="B584" i="9" s="1"/>
  <c r="I584" i="9"/>
  <c r="J583" i="9"/>
  <c r="I583" i="9"/>
  <c r="J582" i="9"/>
  <c r="B582" i="9" s="1"/>
  <c r="I582" i="9"/>
  <c r="J581" i="9"/>
  <c r="B581" i="9" s="1"/>
  <c r="I581" i="9"/>
  <c r="J580" i="9"/>
  <c r="I580" i="9"/>
  <c r="J579" i="9"/>
  <c r="I579" i="9"/>
  <c r="J578" i="9"/>
  <c r="B578" i="9" s="1"/>
  <c r="I578" i="9"/>
  <c r="J577" i="9"/>
  <c r="I577" i="9"/>
  <c r="J576" i="9"/>
  <c r="I576" i="9"/>
  <c r="J575" i="9"/>
  <c r="I575" i="9"/>
  <c r="J574" i="9"/>
  <c r="I574" i="9"/>
  <c r="J573" i="9"/>
  <c r="I573" i="9"/>
  <c r="J572" i="9"/>
  <c r="B572" i="9" s="1"/>
  <c r="I572" i="9"/>
  <c r="J571" i="9"/>
  <c r="I571" i="9"/>
  <c r="J570" i="9"/>
  <c r="B570" i="9" s="1"/>
  <c r="I570" i="9"/>
  <c r="J569" i="9"/>
  <c r="B569" i="9" s="1"/>
  <c r="I569" i="9"/>
  <c r="J568" i="9"/>
  <c r="I568" i="9"/>
  <c r="J567" i="9"/>
  <c r="I567" i="9"/>
  <c r="J566" i="9"/>
  <c r="I566" i="9"/>
  <c r="J565" i="9"/>
  <c r="I565" i="9"/>
  <c r="J564" i="9"/>
  <c r="I564" i="9"/>
  <c r="J563" i="9"/>
  <c r="I563" i="9"/>
  <c r="J562" i="9"/>
  <c r="I562" i="9"/>
  <c r="J561" i="9"/>
  <c r="B561" i="9" s="1"/>
  <c r="I561" i="9"/>
  <c r="J560" i="9"/>
  <c r="I560" i="9"/>
  <c r="J559" i="9"/>
  <c r="I559" i="9"/>
  <c r="J558" i="9"/>
  <c r="B558" i="9" s="1"/>
  <c r="I558" i="9"/>
  <c r="J557" i="9"/>
  <c r="I557" i="9"/>
  <c r="J556" i="9"/>
  <c r="I556" i="9"/>
  <c r="J555" i="9"/>
  <c r="B555" i="9" s="1"/>
  <c r="I555" i="9"/>
  <c r="J554" i="9"/>
  <c r="B554" i="9" s="1"/>
  <c r="I554" i="9"/>
  <c r="J553" i="9"/>
  <c r="I553" i="9"/>
  <c r="J552" i="9"/>
  <c r="I552" i="9"/>
  <c r="J551" i="9"/>
  <c r="B551" i="9" s="1"/>
  <c r="I551" i="9"/>
  <c r="J550" i="9"/>
  <c r="I550" i="9"/>
  <c r="J549" i="9"/>
  <c r="I549" i="9"/>
  <c r="J548" i="9"/>
  <c r="B548" i="9" s="1"/>
  <c r="I548" i="9"/>
  <c r="J547" i="9"/>
  <c r="I547" i="9"/>
  <c r="J546" i="9"/>
  <c r="B546" i="9" s="1"/>
  <c r="I546" i="9"/>
  <c r="J545" i="9"/>
  <c r="B545" i="9" s="1"/>
  <c r="I545" i="9"/>
  <c r="J544" i="9"/>
  <c r="I544" i="9"/>
  <c r="J543" i="9"/>
  <c r="I543" i="9"/>
  <c r="J542" i="9"/>
  <c r="I542" i="9"/>
  <c r="J541" i="9"/>
  <c r="I541" i="9"/>
  <c r="J540" i="9"/>
  <c r="I540" i="9"/>
  <c r="J539" i="9"/>
  <c r="B539" i="9" s="1"/>
  <c r="I539" i="9"/>
  <c r="J538" i="9"/>
  <c r="I538" i="9"/>
  <c r="J537" i="9"/>
  <c r="I537" i="9"/>
  <c r="J536" i="9"/>
  <c r="B536" i="9" s="1"/>
  <c r="I536" i="9"/>
  <c r="J535" i="9"/>
  <c r="I535" i="9"/>
  <c r="J534" i="9"/>
  <c r="B534" i="9" s="1"/>
  <c r="I534" i="9"/>
  <c r="J533" i="9"/>
  <c r="I533" i="9"/>
  <c r="J532" i="9"/>
  <c r="I532" i="9"/>
  <c r="J531" i="9"/>
  <c r="I531" i="9"/>
  <c r="J530" i="9"/>
  <c r="B530" i="9" s="1"/>
  <c r="I530" i="9"/>
  <c r="J529" i="9"/>
  <c r="B529" i="9" s="1"/>
  <c r="I529" i="9"/>
  <c r="J528" i="9"/>
  <c r="I528" i="9"/>
  <c r="AA1031" i="9"/>
  <c r="AA1030" i="9"/>
  <c r="AA1029" i="9"/>
  <c r="AA1028" i="9"/>
  <c r="AA1027" i="9"/>
  <c r="AA1026" i="9"/>
  <c r="AA963" i="9"/>
  <c r="AA962" i="9"/>
  <c r="AA961" i="9"/>
  <c r="AA960" i="9"/>
  <c r="AA959" i="9"/>
  <c r="AA958" i="9"/>
  <c r="AA957" i="9"/>
  <c r="AA956" i="9"/>
  <c r="AA955" i="9"/>
  <c r="AA954" i="9"/>
  <c r="AA953" i="9"/>
  <c r="AA865" i="9"/>
  <c r="AA864" i="9"/>
  <c r="AA863" i="9"/>
  <c r="AA862" i="9"/>
  <c r="AA861" i="9"/>
  <c r="AA860" i="9"/>
  <c r="AA859" i="9"/>
  <c r="AA858" i="9"/>
  <c r="AA857" i="9"/>
  <c r="AA856" i="9"/>
  <c r="AA855" i="9"/>
  <c r="AA854" i="9"/>
  <c r="AA853" i="9"/>
  <c r="AA852" i="9"/>
  <c r="AA851" i="9"/>
  <c r="AA850" i="9"/>
  <c r="AA849" i="9"/>
  <c r="AA848" i="9"/>
  <c r="AA847" i="9"/>
  <c r="AA841" i="9"/>
  <c r="AA839" i="9"/>
  <c r="AA829" i="9"/>
  <c r="AA748" i="9"/>
  <c r="AA730" i="9"/>
  <c r="AA700" i="9"/>
  <c r="AA688" i="9"/>
  <c r="AA682" i="9"/>
  <c r="AA392" i="9"/>
  <c r="AA355" i="9"/>
  <c r="AA354" i="9"/>
  <c r="AA51" i="9"/>
  <c r="AA50" i="9"/>
  <c r="AA49" i="9"/>
  <c r="AA48" i="9"/>
  <c r="AA47" i="9"/>
  <c r="AA46" i="9"/>
  <c r="AA45" i="9"/>
  <c r="N49" i="6"/>
  <c r="U2" i="9" s="1"/>
  <c r="B862" i="9"/>
  <c r="B852" i="9"/>
  <c r="B850" i="9"/>
  <c r="B840" i="9"/>
  <c r="B838" i="9"/>
  <c r="B828" i="9"/>
  <c r="S1141" i="9"/>
  <c r="S1140" i="9"/>
  <c r="S1139" i="9"/>
  <c r="S1138" i="9"/>
  <c r="S1137" i="9"/>
  <c r="S1136" i="9"/>
  <c r="S1135" i="9"/>
  <c r="S1134" i="9"/>
  <c r="S1133" i="9"/>
  <c r="S1132" i="9"/>
  <c r="S1131" i="9"/>
  <c r="S1130" i="9"/>
  <c r="S1129" i="9"/>
  <c r="S1128" i="9"/>
  <c r="S1127" i="9"/>
  <c r="S1126" i="9"/>
  <c r="S1125" i="9"/>
  <c r="S1124" i="9"/>
  <c r="S1123" i="9"/>
  <c r="S1122" i="9"/>
  <c r="S1121" i="9"/>
  <c r="S1120" i="9"/>
  <c r="S1119" i="9"/>
  <c r="S1118" i="9"/>
  <c r="S1117" i="9"/>
  <c r="S1116" i="9"/>
  <c r="S1115" i="9"/>
  <c r="S1114" i="9"/>
  <c r="S1113" i="9"/>
  <c r="S1112" i="9"/>
  <c r="S1111" i="9"/>
  <c r="S1110" i="9"/>
  <c r="S1109" i="9"/>
  <c r="S1108" i="9"/>
  <c r="S1107" i="9"/>
  <c r="S1106" i="9"/>
  <c r="S1105" i="9"/>
  <c r="S1104" i="9"/>
  <c r="S1103" i="9"/>
  <c r="S1102" i="9"/>
  <c r="S1101" i="9"/>
  <c r="S1100" i="9"/>
  <c r="S1099" i="9"/>
  <c r="S1098" i="9"/>
  <c r="S1097" i="9"/>
  <c r="S1096" i="9"/>
  <c r="S1095" i="9"/>
  <c r="S1094" i="9"/>
  <c r="S1093" i="9"/>
  <c r="S1092" i="9"/>
  <c r="S1091" i="9"/>
  <c r="S1090" i="9"/>
  <c r="S1089" i="9"/>
  <c r="S1088" i="9"/>
  <c r="S1087" i="9"/>
  <c r="S1086" i="9"/>
  <c r="S1085" i="9"/>
  <c r="S1084" i="9"/>
  <c r="S1083" i="9"/>
  <c r="S1082" i="9"/>
  <c r="S1081" i="9"/>
  <c r="S1080" i="9"/>
  <c r="S1079" i="9"/>
  <c r="S1078" i="9"/>
  <c r="S1077" i="9"/>
  <c r="S1076" i="9"/>
  <c r="S1075" i="9"/>
  <c r="S1074" i="9"/>
  <c r="S1073" i="9"/>
  <c r="S1072" i="9"/>
  <c r="S1071" i="9"/>
  <c r="S1070" i="9"/>
  <c r="S1069" i="9"/>
  <c r="S1068" i="9"/>
  <c r="S1067" i="9"/>
  <c r="S1066" i="9"/>
  <c r="S1065" i="9"/>
  <c r="S1064" i="9"/>
  <c r="S1063" i="9"/>
  <c r="S1062" i="9"/>
  <c r="S1061" i="9"/>
  <c r="S1060" i="9"/>
  <c r="S1059" i="9"/>
  <c r="S1058" i="9"/>
  <c r="S1057" i="9"/>
  <c r="S1056" i="9"/>
  <c r="S1055" i="9"/>
  <c r="S1054" i="9"/>
  <c r="S1053" i="9"/>
  <c r="S1052" i="9"/>
  <c r="S1051" i="9"/>
  <c r="S1050" i="9"/>
  <c r="S1049" i="9"/>
  <c r="S1048" i="9"/>
  <c r="S1047" i="9"/>
  <c r="S1046" i="9"/>
  <c r="S1045" i="9"/>
  <c r="S1044" i="9"/>
  <c r="S1043" i="9"/>
  <c r="S1042" i="9"/>
  <c r="S1041" i="9"/>
  <c r="S1040" i="9"/>
  <c r="S1039" i="9"/>
  <c r="S1038" i="9"/>
  <c r="S1037" i="9"/>
  <c r="S1036" i="9"/>
  <c r="S1035" i="9"/>
  <c r="S1034" i="9"/>
  <c r="S1033" i="9"/>
  <c r="S1032" i="9"/>
  <c r="S1031" i="9"/>
  <c r="S1030" i="9"/>
  <c r="S1029" i="9"/>
  <c r="S1028" i="9"/>
  <c r="S1027" i="9"/>
  <c r="S1026" i="9"/>
  <c r="S1025" i="9"/>
  <c r="S1024" i="9"/>
  <c r="S1023" i="9"/>
  <c r="S1022" i="9"/>
  <c r="S1021" i="9"/>
  <c r="S1020" i="9"/>
  <c r="S1019" i="9"/>
  <c r="S1018" i="9"/>
  <c r="S1017" i="9"/>
  <c r="S1016" i="9"/>
  <c r="S1015" i="9"/>
  <c r="S1014" i="9"/>
  <c r="S1013" i="9"/>
  <c r="S1012" i="9"/>
  <c r="S1011" i="9"/>
  <c r="S1010" i="9"/>
  <c r="S1009" i="9"/>
  <c r="S1008" i="9"/>
  <c r="S1007" i="9"/>
  <c r="S1006" i="9"/>
  <c r="S1005" i="9"/>
  <c r="S1004" i="9"/>
  <c r="S1003" i="9"/>
  <c r="S1002" i="9"/>
  <c r="S1001" i="9"/>
  <c r="S1000" i="9"/>
  <c r="S999" i="9"/>
  <c r="S998" i="9"/>
  <c r="S997" i="9"/>
  <c r="S996" i="9"/>
  <c r="S995" i="9"/>
  <c r="S994" i="9"/>
  <c r="S993" i="9"/>
  <c r="S992" i="9"/>
  <c r="S991" i="9"/>
  <c r="S990" i="9"/>
  <c r="S989" i="9"/>
  <c r="S988" i="9"/>
  <c r="S987" i="9"/>
  <c r="S986" i="9"/>
  <c r="S985" i="9"/>
  <c r="S984" i="9"/>
  <c r="S983" i="9"/>
  <c r="S982" i="9"/>
  <c r="S981" i="9"/>
  <c r="S980" i="9"/>
  <c r="S979" i="9"/>
  <c r="S978" i="9"/>
  <c r="S977" i="9"/>
  <c r="S976" i="9"/>
  <c r="S975" i="9"/>
  <c r="S974" i="9"/>
  <c r="S973" i="9"/>
  <c r="S972" i="9"/>
  <c r="S971" i="9"/>
  <c r="S970" i="9"/>
  <c r="S969" i="9"/>
  <c r="S968" i="9"/>
  <c r="S967" i="9"/>
  <c r="S966" i="9"/>
  <c r="S965" i="9"/>
  <c r="S964" i="9"/>
  <c r="S963" i="9"/>
  <c r="S962" i="9"/>
  <c r="S961" i="9"/>
  <c r="S960" i="9"/>
  <c r="S959" i="9"/>
  <c r="S958" i="9"/>
  <c r="S957" i="9"/>
  <c r="S956" i="9"/>
  <c r="S955" i="9"/>
  <c r="S954" i="9"/>
  <c r="S953" i="9"/>
  <c r="S952" i="9"/>
  <c r="S951" i="9"/>
  <c r="S950" i="9"/>
  <c r="S949" i="9"/>
  <c r="S948" i="9"/>
  <c r="S947" i="9"/>
  <c r="S946" i="9"/>
  <c r="S945" i="9"/>
  <c r="S944" i="9"/>
  <c r="S943" i="9"/>
  <c r="S942" i="9"/>
  <c r="S941" i="9"/>
  <c r="S940" i="9"/>
  <c r="S939" i="9"/>
  <c r="S938" i="9"/>
  <c r="S937" i="9"/>
  <c r="S936" i="9"/>
  <c r="S935" i="9"/>
  <c r="S934" i="9"/>
  <c r="S933" i="9"/>
  <c r="S932" i="9"/>
  <c r="S931" i="9"/>
  <c r="S930" i="9"/>
  <c r="S929" i="9"/>
  <c r="S928" i="9"/>
  <c r="S927" i="9"/>
  <c r="S926" i="9"/>
  <c r="S925" i="9"/>
  <c r="S924" i="9"/>
  <c r="S923" i="9"/>
  <c r="S922" i="9"/>
  <c r="S921" i="9"/>
  <c r="S920" i="9"/>
  <c r="S919" i="9"/>
  <c r="S918" i="9"/>
  <c r="S917" i="9"/>
  <c r="S916" i="9"/>
  <c r="S915" i="9"/>
  <c r="S914" i="9"/>
  <c r="S913" i="9"/>
  <c r="S912" i="9"/>
  <c r="S911" i="9"/>
  <c r="S910" i="9"/>
  <c r="S909" i="9"/>
  <c r="S908" i="9"/>
  <c r="S907" i="9"/>
  <c r="S906" i="9"/>
  <c r="S905" i="9"/>
  <c r="S904" i="9"/>
  <c r="S903" i="9"/>
  <c r="S902" i="9"/>
  <c r="S901" i="9"/>
  <c r="S900" i="9"/>
  <c r="S899" i="9"/>
  <c r="S898" i="9"/>
  <c r="S897" i="9"/>
  <c r="S896" i="9"/>
  <c r="S895" i="9"/>
  <c r="S894" i="9"/>
  <c r="S893" i="9"/>
  <c r="S892" i="9"/>
  <c r="S891" i="9"/>
  <c r="S890" i="9"/>
  <c r="S889" i="9"/>
  <c r="S888" i="9"/>
  <c r="S887" i="9"/>
  <c r="S886" i="9"/>
  <c r="S885" i="9"/>
  <c r="S884" i="9"/>
  <c r="S883" i="9"/>
  <c r="S882" i="9"/>
  <c r="S881" i="9"/>
  <c r="S880" i="9"/>
  <c r="S879" i="9"/>
  <c r="S878" i="9"/>
  <c r="S877" i="9"/>
  <c r="S876" i="9"/>
  <c r="S875" i="9"/>
  <c r="S874" i="9"/>
  <c r="S873" i="9"/>
  <c r="S872" i="9"/>
  <c r="S871" i="9"/>
  <c r="S870" i="9"/>
  <c r="S869" i="9"/>
  <c r="S868" i="9"/>
  <c r="S867" i="9"/>
  <c r="S866" i="9"/>
  <c r="S865" i="9"/>
  <c r="S864" i="9"/>
  <c r="S863" i="9"/>
  <c r="S862" i="9"/>
  <c r="S861" i="9"/>
  <c r="S860" i="9"/>
  <c r="S859" i="9"/>
  <c r="S858" i="9"/>
  <c r="S857" i="9"/>
  <c r="S856" i="9"/>
  <c r="S855" i="9"/>
  <c r="S854" i="9"/>
  <c r="S853" i="9"/>
  <c r="S852" i="9"/>
  <c r="S851" i="9"/>
  <c r="S850" i="9"/>
  <c r="S849" i="9"/>
  <c r="S848" i="9"/>
  <c r="S847" i="9"/>
  <c r="S846" i="9"/>
  <c r="S845" i="9"/>
  <c r="S844" i="9"/>
  <c r="S843" i="9"/>
  <c r="S842" i="9"/>
  <c r="S841" i="9"/>
  <c r="S840" i="9"/>
  <c r="S839" i="9"/>
  <c r="S838" i="9"/>
  <c r="S837" i="9"/>
  <c r="S836" i="9"/>
  <c r="S835" i="9"/>
  <c r="S834" i="9"/>
  <c r="S833" i="9"/>
  <c r="S832" i="9"/>
  <c r="S831" i="9"/>
  <c r="S830" i="9"/>
  <c r="S829" i="9"/>
  <c r="S828" i="9"/>
  <c r="S827" i="9"/>
  <c r="S826" i="9"/>
  <c r="S825" i="9"/>
  <c r="S824" i="9"/>
  <c r="S823" i="9"/>
  <c r="S822" i="9"/>
  <c r="S821" i="9"/>
  <c r="S820" i="9"/>
  <c r="S819" i="9"/>
  <c r="S818" i="9"/>
  <c r="S817" i="9"/>
  <c r="S816" i="9"/>
  <c r="S815" i="9"/>
  <c r="S814" i="9"/>
  <c r="S813" i="9"/>
  <c r="S812" i="9"/>
  <c r="S811" i="9"/>
  <c r="S810" i="9"/>
  <c r="S809" i="9"/>
  <c r="S808" i="9"/>
  <c r="S807" i="9"/>
  <c r="S806" i="9"/>
  <c r="S805" i="9"/>
  <c r="S804" i="9"/>
  <c r="S803" i="9"/>
  <c r="S802" i="9"/>
  <c r="S801" i="9"/>
  <c r="S800" i="9"/>
  <c r="S799" i="9"/>
  <c r="S798" i="9"/>
  <c r="S797" i="9"/>
  <c r="S796" i="9"/>
  <c r="S795" i="9"/>
  <c r="S794" i="9"/>
  <c r="S793" i="9"/>
  <c r="S792" i="9"/>
  <c r="S791" i="9"/>
  <c r="S790" i="9"/>
  <c r="S789" i="9"/>
  <c r="S788" i="9"/>
  <c r="S787" i="9"/>
  <c r="S786" i="9"/>
  <c r="S785" i="9"/>
  <c r="S784" i="9"/>
  <c r="S783" i="9"/>
  <c r="S782" i="9"/>
  <c r="S781" i="9"/>
  <c r="S780" i="9"/>
  <c r="S779" i="9"/>
  <c r="S778" i="9"/>
  <c r="S777" i="9"/>
  <c r="S776" i="9"/>
  <c r="S775" i="9"/>
  <c r="S774" i="9"/>
  <c r="S773" i="9"/>
  <c r="S772" i="9"/>
  <c r="S771" i="9"/>
  <c r="S770" i="9"/>
  <c r="S769" i="9"/>
  <c r="S768" i="9"/>
  <c r="S767" i="9"/>
  <c r="S766" i="9"/>
  <c r="S765" i="9"/>
  <c r="S764" i="9"/>
  <c r="S763" i="9"/>
  <c r="S762" i="9"/>
  <c r="S761" i="9"/>
  <c r="S760" i="9"/>
  <c r="S759" i="9"/>
  <c r="S758" i="9"/>
  <c r="S757" i="9"/>
  <c r="S756" i="9"/>
  <c r="S755" i="9"/>
  <c r="S754" i="9"/>
  <c r="S753" i="9"/>
  <c r="S752" i="9"/>
  <c r="S751" i="9"/>
  <c r="S750" i="9"/>
  <c r="S749" i="9"/>
  <c r="S748" i="9"/>
  <c r="S747" i="9"/>
  <c r="S746" i="9"/>
  <c r="S745" i="9"/>
  <c r="S744" i="9"/>
  <c r="S743" i="9"/>
  <c r="S742" i="9"/>
  <c r="S741" i="9"/>
  <c r="S740" i="9"/>
  <c r="S739" i="9"/>
  <c r="S738" i="9"/>
  <c r="S737" i="9"/>
  <c r="S736" i="9"/>
  <c r="S735" i="9"/>
  <c r="S734" i="9"/>
  <c r="S733" i="9"/>
  <c r="S732" i="9"/>
  <c r="S731" i="9"/>
  <c r="S730" i="9"/>
  <c r="S729" i="9"/>
  <c r="S728" i="9"/>
  <c r="S727" i="9"/>
  <c r="S726" i="9"/>
  <c r="S725" i="9"/>
  <c r="S724" i="9"/>
  <c r="S723" i="9"/>
  <c r="S722" i="9"/>
  <c r="S721" i="9"/>
  <c r="S720" i="9"/>
  <c r="S719" i="9"/>
  <c r="S718" i="9"/>
  <c r="S717" i="9"/>
  <c r="S716" i="9"/>
  <c r="S715" i="9"/>
  <c r="S714" i="9"/>
  <c r="S713" i="9"/>
  <c r="S712" i="9"/>
  <c r="S711" i="9"/>
  <c r="S710" i="9"/>
  <c r="S709" i="9"/>
  <c r="S708" i="9"/>
  <c r="S707" i="9"/>
  <c r="S706" i="9"/>
  <c r="S705" i="9"/>
  <c r="S704" i="9"/>
  <c r="S703" i="9"/>
  <c r="S702" i="9"/>
  <c r="S701" i="9"/>
  <c r="S700" i="9"/>
  <c r="S699" i="9"/>
  <c r="S698" i="9"/>
  <c r="S697" i="9"/>
  <c r="S696" i="9"/>
  <c r="S695" i="9"/>
  <c r="S694" i="9"/>
  <c r="S693" i="9"/>
  <c r="S692" i="9"/>
  <c r="S691" i="9"/>
  <c r="S690" i="9"/>
  <c r="S689" i="9"/>
  <c r="S688" i="9"/>
  <c r="S687" i="9"/>
  <c r="S686" i="9"/>
  <c r="S685" i="9"/>
  <c r="S684" i="9"/>
  <c r="S683" i="9"/>
  <c r="S682" i="9"/>
  <c r="S681" i="9"/>
  <c r="S680" i="9"/>
  <c r="S679" i="9"/>
  <c r="S678" i="9"/>
  <c r="S677" i="9"/>
  <c r="S676" i="9"/>
  <c r="S675" i="9"/>
  <c r="S674" i="9"/>
  <c r="S673" i="9"/>
  <c r="S672" i="9"/>
  <c r="S671" i="9"/>
  <c r="S670" i="9"/>
  <c r="S669" i="9"/>
  <c r="S668" i="9"/>
  <c r="S667" i="9"/>
  <c r="S666" i="9"/>
  <c r="S665" i="9"/>
  <c r="S664" i="9"/>
  <c r="S663" i="9"/>
  <c r="S662" i="9"/>
  <c r="S661" i="9"/>
  <c r="S660" i="9"/>
  <c r="S659" i="9"/>
  <c r="S658" i="9"/>
  <c r="S657" i="9"/>
  <c r="S656" i="9"/>
  <c r="S655" i="9"/>
  <c r="S654" i="9"/>
  <c r="S653" i="9"/>
  <c r="S652" i="9"/>
  <c r="S651" i="9"/>
  <c r="S650" i="9"/>
  <c r="S649" i="9"/>
  <c r="S648" i="9"/>
  <c r="S647" i="9"/>
  <c r="S646" i="9"/>
  <c r="S645" i="9"/>
  <c r="S644" i="9"/>
  <c r="S643" i="9"/>
  <c r="S642" i="9"/>
  <c r="S641" i="9"/>
  <c r="S640" i="9"/>
  <c r="S639" i="9"/>
  <c r="S638" i="9"/>
  <c r="S637" i="9"/>
  <c r="S636" i="9"/>
  <c r="S635" i="9"/>
  <c r="S634" i="9"/>
  <c r="S633" i="9"/>
  <c r="S632" i="9"/>
  <c r="S631" i="9"/>
  <c r="S630" i="9"/>
  <c r="S629" i="9"/>
  <c r="S628" i="9"/>
  <c r="S627" i="9"/>
  <c r="S626" i="9"/>
  <c r="S625" i="9"/>
  <c r="S624" i="9"/>
  <c r="S623" i="9"/>
  <c r="S622" i="9"/>
  <c r="S621" i="9"/>
  <c r="S620" i="9"/>
  <c r="S619" i="9"/>
  <c r="S618" i="9"/>
  <c r="S617" i="9"/>
  <c r="S616" i="9"/>
  <c r="S615" i="9"/>
  <c r="S614" i="9"/>
  <c r="S613" i="9"/>
  <c r="S612" i="9"/>
  <c r="S611" i="9"/>
  <c r="S610" i="9"/>
  <c r="S609" i="9"/>
  <c r="S608" i="9"/>
  <c r="S607" i="9"/>
  <c r="S606" i="9"/>
  <c r="S605" i="9"/>
  <c r="S604" i="9"/>
  <c r="S603" i="9"/>
  <c r="S602" i="9"/>
  <c r="S601" i="9"/>
  <c r="S600" i="9"/>
  <c r="S599" i="9"/>
  <c r="S598" i="9"/>
  <c r="S597" i="9"/>
  <c r="S596" i="9"/>
  <c r="S595" i="9"/>
  <c r="S594" i="9"/>
  <c r="S593" i="9"/>
  <c r="S592" i="9"/>
  <c r="S591" i="9"/>
  <c r="S590" i="9"/>
  <c r="S589" i="9"/>
  <c r="S588" i="9"/>
  <c r="S587" i="9"/>
  <c r="S586" i="9"/>
  <c r="S585" i="9"/>
  <c r="S584" i="9"/>
  <c r="S583" i="9"/>
  <c r="S582" i="9"/>
  <c r="S581" i="9"/>
  <c r="S580" i="9"/>
  <c r="S579" i="9"/>
  <c r="S578" i="9"/>
  <c r="S577" i="9"/>
  <c r="S576" i="9"/>
  <c r="S575" i="9"/>
  <c r="S574" i="9"/>
  <c r="S573" i="9"/>
  <c r="S572" i="9"/>
  <c r="S571" i="9"/>
  <c r="S570" i="9"/>
  <c r="S569" i="9"/>
  <c r="S568" i="9"/>
  <c r="S567" i="9"/>
  <c r="S566" i="9"/>
  <c r="S565" i="9"/>
  <c r="S564" i="9"/>
  <c r="S563" i="9"/>
  <c r="S562" i="9"/>
  <c r="S561" i="9"/>
  <c r="S560" i="9"/>
  <c r="S559" i="9"/>
  <c r="S558" i="9"/>
  <c r="S557" i="9"/>
  <c r="S556" i="9"/>
  <c r="S555" i="9"/>
  <c r="S554" i="9"/>
  <c r="S553" i="9"/>
  <c r="S552" i="9"/>
  <c r="S551" i="9"/>
  <c r="S550" i="9"/>
  <c r="S549" i="9"/>
  <c r="S548" i="9"/>
  <c r="S547" i="9"/>
  <c r="S546" i="9"/>
  <c r="S545" i="9"/>
  <c r="S544" i="9"/>
  <c r="S543" i="9"/>
  <c r="S542" i="9"/>
  <c r="S541" i="9"/>
  <c r="S540" i="9"/>
  <c r="S539" i="9"/>
  <c r="S538" i="9"/>
  <c r="S537" i="9"/>
  <c r="S536" i="9"/>
  <c r="S535" i="9"/>
  <c r="S534" i="9"/>
  <c r="S533" i="9"/>
  <c r="S532" i="9"/>
  <c r="S531" i="9"/>
  <c r="S530" i="9"/>
  <c r="S529" i="9"/>
  <c r="S528" i="9"/>
  <c r="S527" i="9"/>
  <c r="S526" i="9"/>
  <c r="S525" i="9"/>
  <c r="S524" i="9"/>
  <c r="S523" i="9"/>
  <c r="S522" i="9"/>
  <c r="S521" i="9"/>
  <c r="S520" i="9"/>
  <c r="S519" i="9"/>
  <c r="S518" i="9"/>
  <c r="S517" i="9"/>
  <c r="S516" i="9"/>
  <c r="S515" i="9"/>
  <c r="S514" i="9"/>
  <c r="S513" i="9"/>
  <c r="S512" i="9"/>
  <c r="S511" i="9"/>
  <c r="S510" i="9"/>
  <c r="S509" i="9"/>
  <c r="S508" i="9"/>
  <c r="S507" i="9"/>
  <c r="S506" i="9"/>
  <c r="S505" i="9"/>
  <c r="S504" i="9"/>
  <c r="S503" i="9"/>
  <c r="S502" i="9"/>
  <c r="S501" i="9"/>
  <c r="S500" i="9"/>
  <c r="S499" i="9"/>
  <c r="S498" i="9"/>
  <c r="S497" i="9"/>
  <c r="S496" i="9"/>
  <c r="S495" i="9"/>
  <c r="S494" i="9"/>
  <c r="S493" i="9"/>
  <c r="S492" i="9"/>
  <c r="S491" i="9"/>
  <c r="S490" i="9"/>
  <c r="S489" i="9"/>
  <c r="S488" i="9"/>
  <c r="S487" i="9"/>
  <c r="S486" i="9"/>
  <c r="S485" i="9"/>
  <c r="S484" i="9"/>
  <c r="S483" i="9"/>
  <c r="S482" i="9"/>
  <c r="S481" i="9"/>
  <c r="S480" i="9"/>
  <c r="S479" i="9"/>
  <c r="S478" i="9"/>
  <c r="S477" i="9"/>
  <c r="S476" i="9"/>
  <c r="S475" i="9"/>
  <c r="S474" i="9"/>
  <c r="S473" i="9"/>
  <c r="S472" i="9"/>
  <c r="S471" i="9"/>
  <c r="S470" i="9"/>
  <c r="S469" i="9"/>
  <c r="S468" i="9"/>
  <c r="S467" i="9"/>
  <c r="S466" i="9"/>
  <c r="S465" i="9"/>
  <c r="S464" i="9"/>
  <c r="S463" i="9"/>
  <c r="S462" i="9"/>
  <c r="S461" i="9"/>
  <c r="S460" i="9"/>
  <c r="S459" i="9"/>
  <c r="S458" i="9"/>
  <c r="S457" i="9"/>
  <c r="S456" i="9"/>
  <c r="S455" i="9"/>
  <c r="S454" i="9"/>
  <c r="S453" i="9"/>
  <c r="S452" i="9"/>
  <c r="S451" i="9"/>
  <c r="S450" i="9"/>
  <c r="S449" i="9"/>
  <c r="S448" i="9"/>
  <c r="S447" i="9"/>
  <c r="S446" i="9"/>
  <c r="S445" i="9"/>
  <c r="S444" i="9"/>
  <c r="S443" i="9"/>
  <c r="S442" i="9"/>
  <c r="S441" i="9"/>
  <c r="S440" i="9"/>
  <c r="S439" i="9"/>
  <c r="S438" i="9"/>
  <c r="S437" i="9"/>
  <c r="S436" i="9"/>
  <c r="S435" i="9"/>
  <c r="S434" i="9"/>
  <c r="S433" i="9"/>
  <c r="S432" i="9"/>
  <c r="S431" i="9"/>
  <c r="S430" i="9"/>
  <c r="S429" i="9"/>
  <c r="S428" i="9"/>
  <c r="S427" i="9"/>
  <c r="S426" i="9"/>
  <c r="S425" i="9"/>
  <c r="S424" i="9"/>
  <c r="S423" i="9"/>
  <c r="S422" i="9"/>
  <c r="S421" i="9"/>
  <c r="S420" i="9"/>
  <c r="S419" i="9"/>
  <c r="S418" i="9"/>
  <c r="S417" i="9"/>
  <c r="S416" i="9"/>
  <c r="S415" i="9"/>
  <c r="S414" i="9"/>
  <c r="S413" i="9"/>
  <c r="S412" i="9"/>
  <c r="S411" i="9"/>
  <c r="S410" i="9"/>
  <c r="S409" i="9"/>
  <c r="S408" i="9"/>
  <c r="S407" i="9"/>
  <c r="S406" i="9"/>
  <c r="S405" i="9"/>
  <c r="S404" i="9"/>
  <c r="S403" i="9"/>
  <c r="S402" i="9"/>
  <c r="S401" i="9"/>
  <c r="S400" i="9"/>
  <c r="S399" i="9"/>
  <c r="S398" i="9"/>
  <c r="S397" i="9"/>
  <c r="S396" i="9"/>
  <c r="S395" i="9"/>
  <c r="S394" i="9"/>
  <c r="S393" i="9"/>
  <c r="S392" i="9"/>
  <c r="S391" i="9"/>
  <c r="S390" i="9"/>
  <c r="S389" i="9"/>
  <c r="S388" i="9"/>
  <c r="S387" i="9"/>
  <c r="S386" i="9"/>
  <c r="S385" i="9"/>
  <c r="S384" i="9"/>
  <c r="S383" i="9"/>
  <c r="S382" i="9"/>
  <c r="S381" i="9"/>
  <c r="S380" i="9"/>
  <c r="S379" i="9"/>
  <c r="S378" i="9"/>
  <c r="S377" i="9"/>
  <c r="S376" i="9"/>
  <c r="S375" i="9"/>
  <c r="S374" i="9"/>
  <c r="S373" i="9"/>
  <c r="S372" i="9"/>
  <c r="S371" i="9"/>
  <c r="S370" i="9"/>
  <c r="S369" i="9"/>
  <c r="S368" i="9"/>
  <c r="S367" i="9"/>
  <c r="S366" i="9"/>
  <c r="S365" i="9"/>
  <c r="S364" i="9"/>
  <c r="S363" i="9"/>
  <c r="S362" i="9"/>
  <c r="S361" i="9"/>
  <c r="S360" i="9"/>
  <c r="S359" i="9"/>
  <c r="S358" i="9"/>
  <c r="S357" i="9"/>
  <c r="S356" i="9"/>
  <c r="S355" i="9"/>
  <c r="S354" i="9"/>
  <c r="S353" i="9"/>
  <c r="S352" i="9"/>
  <c r="S351" i="9"/>
  <c r="S350" i="9"/>
  <c r="S349" i="9"/>
  <c r="S348" i="9"/>
  <c r="S347" i="9"/>
  <c r="S346" i="9"/>
  <c r="S345" i="9"/>
  <c r="S344" i="9"/>
  <c r="S343" i="9"/>
  <c r="S342" i="9"/>
  <c r="S341" i="9"/>
  <c r="S340" i="9"/>
  <c r="S339" i="9"/>
  <c r="S338" i="9"/>
  <c r="S337" i="9"/>
  <c r="S336" i="9"/>
  <c r="S335" i="9"/>
  <c r="S334" i="9"/>
  <c r="S333" i="9"/>
  <c r="S332" i="9"/>
  <c r="S331" i="9"/>
  <c r="S330" i="9"/>
  <c r="S329" i="9"/>
  <c r="S328" i="9"/>
  <c r="S327" i="9"/>
  <c r="S326" i="9"/>
  <c r="S325" i="9"/>
  <c r="S324" i="9"/>
  <c r="S323" i="9"/>
  <c r="S322" i="9"/>
  <c r="S321" i="9"/>
  <c r="S320" i="9"/>
  <c r="S319" i="9"/>
  <c r="S318" i="9"/>
  <c r="S317" i="9"/>
  <c r="S316" i="9"/>
  <c r="S315" i="9"/>
  <c r="S314" i="9"/>
  <c r="S313" i="9"/>
  <c r="S312" i="9"/>
  <c r="S311" i="9"/>
  <c r="S310" i="9"/>
  <c r="S309" i="9"/>
  <c r="S308" i="9"/>
  <c r="S307" i="9"/>
  <c r="S306" i="9"/>
  <c r="S305" i="9"/>
  <c r="S304" i="9"/>
  <c r="S303" i="9"/>
  <c r="S302" i="9"/>
  <c r="S301" i="9"/>
  <c r="S300" i="9"/>
  <c r="S299" i="9"/>
  <c r="S298" i="9"/>
  <c r="S297" i="9"/>
  <c r="S296" i="9"/>
  <c r="S295" i="9"/>
  <c r="S294" i="9"/>
  <c r="S293" i="9"/>
  <c r="S292" i="9"/>
  <c r="S291" i="9"/>
  <c r="S290" i="9"/>
  <c r="S289" i="9"/>
  <c r="S288" i="9"/>
  <c r="S287" i="9"/>
  <c r="S286" i="9"/>
  <c r="S285" i="9"/>
  <c r="S284" i="9"/>
  <c r="S283" i="9"/>
  <c r="S282" i="9"/>
  <c r="S281" i="9"/>
  <c r="S280" i="9"/>
  <c r="S279" i="9"/>
  <c r="S278" i="9"/>
  <c r="S277" i="9"/>
  <c r="S276" i="9"/>
  <c r="S275" i="9"/>
  <c r="S274" i="9"/>
  <c r="S273" i="9"/>
  <c r="S272" i="9"/>
  <c r="S271" i="9"/>
  <c r="S270" i="9"/>
  <c r="S269" i="9"/>
  <c r="S268" i="9"/>
  <c r="S267" i="9"/>
  <c r="S266" i="9"/>
  <c r="S265" i="9"/>
  <c r="S264" i="9"/>
  <c r="S263" i="9"/>
  <c r="S262" i="9"/>
  <c r="S261" i="9"/>
  <c r="S260" i="9"/>
  <c r="S259" i="9"/>
  <c r="S258" i="9"/>
  <c r="S257" i="9"/>
  <c r="S256" i="9"/>
  <c r="S255" i="9"/>
  <c r="S254" i="9"/>
  <c r="S253" i="9"/>
  <c r="S252" i="9"/>
  <c r="S251" i="9"/>
  <c r="S250" i="9"/>
  <c r="S249" i="9"/>
  <c r="S248" i="9"/>
  <c r="S247" i="9"/>
  <c r="S246" i="9"/>
  <c r="S245" i="9"/>
  <c r="S244" i="9"/>
  <c r="S243" i="9"/>
  <c r="S242" i="9"/>
  <c r="S241" i="9"/>
  <c r="S240" i="9"/>
  <c r="S239" i="9"/>
  <c r="S238" i="9"/>
  <c r="S237" i="9"/>
  <c r="S236" i="9"/>
  <c r="S235" i="9"/>
  <c r="S234" i="9"/>
  <c r="S233" i="9"/>
  <c r="S232" i="9"/>
  <c r="S231" i="9"/>
  <c r="S230" i="9"/>
  <c r="S229" i="9"/>
  <c r="S228" i="9"/>
  <c r="S227" i="9"/>
  <c r="S226" i="9"/>
  <c r="S225" i="9"/>
  <c r="S224" i="9"/>
  <c r="S223" i="9"/>
  <c r="S222" i="9"/>
  <c r="S221" i="9"/>
  <c r="S220" i="9"/>
  <c r="S219" i="9"/>
  <c r="S218" i="9"/>
  <c r="S217" i="9"/>
  <c r="S216" i="9"/>
  <c r="S215" i="9"/>
  <c r="S214" i="9"/>
  <c r="S213" i="9"/>
  <c r="S212" i="9"/>
  <c r="S211" i="9"/>
  <c r="S210" i="9"/>
  <c r="S209" i="9"/>
  <c r="S208" i="9"/>
  <c r="S207" i="9"/>
  <c r="S206" i="9"/>
  <c r="S205" i="9"/>
  <c r="S204" i="9"/>
  <c r="S203" i="9"/>
  <c r="S202" i="9"/>
  <c r="S201" i="9"/>
  <c r="S200" i="9"/>
  <c r="S199" i="9"/>
  <c r="S198" i="9"/>
  <c r="S197" i="9"/>
  <c r="S196" i="9"/>
  <c r="S195" i="9"/>
  <c r="S194" i="9"/>
  <c r="S193" i="9"/>
  <c r="S192" i="9"/>
  <c r="S191" i="9"/>
  <c r="S190" i="9"/>
  <c r="S189" i="9"/>
  <c r="S188" i="9"/>
  <c r="S187" i="9"/>
  <c r="S186" i="9"/>
  <c r="S185" i="9"/>
  <c r="S184" i="9"/>
  <c r="S183" i="9"/>
  <c r="S182" i="9"/>
  <c r="S181" i="9"/>
  <c r="S180" i="9"/>
  <c r="S179" i="9"/>
  <c r="S178" i="9"/>
  <c r="S177" i="9"/>
  <c r="S176" i="9"/>
  <c r="S175" i="9"/>
  <c r="S174" i="9"/>
  <c r="S173" i="9"/>
  <c r="S172" i="9"/>
  <c r="S171" i="9"/>
  <c r="S170" i="9"/>
  <c r="S169" i="9"/>
  <c r="S168" i="9"/>
  <c r="S167" i="9"/>
  <c r="S166" i="9"/>
  <c r="S165" i="9"/>
  <c r="S164" i="9"/>
  <c r="S163" i="9"/>
  <c r="S162" i="9"/>
  <c r="S161" i="9"/>
  <c r="S160" i="9"/>
  <c r="S159" i="9"/>
  <c r="S158" i="9"/>
  <c r="S157" i="9"/>
  <c r="S156" i="9"/>
  <c r="S155" i="9"/>
  <c r="S154" i="9"/>
  <c r="S153" i="9"/>
  <c r="S152" i="9"/>
  <c r="S151" i="9"/>
  <c r="S150" i="9"/>
  <c r="S149" i="9"/>
  <c r="S148" i="9"/>
  <c r="S147" i="9"/>
  <c r="S146" i="9"/>
  <c r="S145" i="9"/>
  <c r="S144" i="9"/>
  <c r="S143" i="9"/>
  <c r="S142" i="9"/>
  <c r="S141" i="9"/>
  <c r="S140" i="9"/>
  <c r="S139" i="9"/>
  <c r="S138" i="9"/>
  <c r="S137" i="9"/>
  <c r="S136" i="9"/>
  <c r="S135" i="9"/>
  <c r="S134" i="9"/>
  <c r="S133" i="9"/>
  <c r="S132" i="9"/>
  <c r="S131" i="9"/>
  <c r="S130" i="9"/>
  <c r="S129" i="9"/>
  <c r="S128" i="9"/>
  <c r="S127" i="9"/>
  <c r="S126" i="9"/>
  <c r="S125" i="9"/>
  <c r="S124" i="9"/>
  <c r="S123" i="9"/>
  <c r="S122" i="9"/>
  <c r="S121" i="9"/>
  <c r="S120" i="9"/>
  <c r="S119" i="9"/>
  <c r="S118" i="9"/>
  <c r="S117" i="9"/>
  <c r="S116" i="9"/>
  <c r="S115" i="9"/>
  <c r="S114" i="9"/>
  <c r="S113" i="9"/>
  <c r="S112" i="9"/>
  <c r="S111" i="9"/>
  <c r="S110" i="9"/>
  <c r="S109" i="9"/>
  <c r="S108" i="9"/>
  <c r="S107" i="9"/>
  <c r="S106" i="9"/>
  <c r="S105" i="9"/>
  <c r="S104" i="9"/>
  <c r="S103" i="9"/>
  <c r="S102" i="9"/>
  <c r="S101" i="9"/>
  <c r="S100" i="9"/>
  <c r="S99" i="9"/>
  <c r="S98" i="9"/>
  <c r="S97" i="9"/>
  <c r="S96" i="9"/>
  <c r="S95" i="9"/>
  <c r="S94" i="9"/>
  <c r="S93" i="9"/>
  <c r="S92" i="9"/>
  <c r="S91" i="9"/>
  <c r="S90" i="9"/>
  <c r="S89" i="9"/>
  <c r="S88" i="9"/>
  <c r="S87" i="9"/>
  <c r="S86" i="9"/>
  <c r="S85" i="9"/>
  <c r="S84" i="9"/>
  <c r="S83" i="9"/>
  <c r="S82" i="9"/>
  <c r="S81" i="9"/>
  <c r="S80" i="9"/>
  <c r="S79" i="9"/>
  <c r="S78" i="9"/>
  <c r="S77" i="9"/>
  <c r="S76" i="9"/>
  <c r="S75" i="9"/>
  <c r="S74" i="9"/>
  <c r="S73" i="9"/>
  <c r="S72" i="9"/>
  <c r="S71" i="9"/>
  <c r="S70" i="9"/>
  <c r="S69" i="9"/>
  <c r="S68" i="9"/>
  <c r="S67" i="9"/>
  <c r="S66" i="9"/>
  <c r="S65" i="9"/>
  <c r="S64" i="9"/>
  <c r="S63" i="9"/>
  <c r="S62" i="9"/>
  <c r="S61" i="9"/>
  <c r="S60" i="9"/>
  <c r="S59" i="9"/>
  <c r="S58" i="9"/>
  <c r="S57" i="9"/>
  <c r="S56" i="9"/>
  <c r="S55" i="9"/>
  <c r="S54" i="9"/>
  <c r="S53" i="9"/>
  <c r="S52" i="9"/>
  <c r="S51" i="9"/>
  <c r="S50" i="9"/>
  <c r="S49" i="9"/>
  <c r="S48" i="9"/>
  <c r="S47" i="9"/>
  <c r="S46" i="9"/>
  <c r="S45" i="9"/>
  <c r="S44" i="9"/>
  <c r="S43" i="9"/>
  <c r="S42" i="9"/>
  <c r="S41" i="9"/>
  <c r="S40" i="9"/>
  <c r="S39" i="9"/>
  <c r="S38" i="9"/>
  <c r="S37" i="9"/>
  <c r="S36" i="9"/>
  <c r="S35" i="9"/>
  <c r="S34" i="9"/>
  <c r="S33" i="9"/>
  <c r="S32" i="9"/>
  <c r="S31" i="9"/>
  <c r="S30" i="9"/>
  <c r="S29" i="9"/>
  <c r="S28" i="9"/>
  <c r="S27" i="9"/>
  <c r="S26" i="9"/>
  <c r="S25" i="9"/>
  <c r="S24" i="9"/>
  <c r="S23" i="9"/>
  <c r="S22" i="9"/>
  <c r="S21" i="9"/>
  <c r="S20" i="9"/>
  <c r="S19" i="9"/>
  <c r="S18" i="9"/>
  <c r="S17" i="9"/>
  <c r="S16" i="9"/>
  <c r="S15" i="9"/>
  <c r="S14" i="9"/>
  <c r="S13" i="9"/>
  <c r="S12" i="9"/>
  <c r="S11" i="9"/>
  <c r="S10" i="9"/>
  <c r="S9" i="9"/>
  <c r="S8" i="9"/>
  <c r="S7" i="9"/>
  <c r="S6" i="9"/>
  <c r="S5" i="9"/>
  <c r="S4" i="9"/>
  <c r="S3" i="9"/>
  <c r="S2" i="9"/>
  <c r="B1139" i="9"/>
  <c r="A1139" i="9"/>
  <c r="B1031" i="9"/>
  <c r="A1031" i="9"/>
  <c r="B1030" i="9"/>
  <c r="A1030" i="9"/>
  <c r="B1029" i="9"/>
  <c r="A1029" i="9"/>
  <c r="B1028" i="9"/>
  <c r="A1028" i="9"/>
  <c r="B1027" i="9"/>
  <c r="A1027" i="9"/>
  <c r="B1026" i="9"/>
  <c r="A1026" i="9"/>
  <c r="B1025" i="9"/>
  <c r="A1025" i="9"/>
  <c r="B965" i="9"/>
  <c r="A965" i="9"/>
  <c r="B963" i="9"/>
  <c r="A963" i="9"/>
  <c r="B962" i="9"/>
  <c r="A962" i="9"/>
  <c r="B961" i="9"/>
  <c r="A961" i="9"/>
  <c r="B960" i="9"/>
  <c r="A960" i="9"/>
  <c r="B959" i="9"/>
  <c r="A959" i="9"/>
  <c r="B958" i="9"/>
  <c r="A958" i="9"/>
  <c r="B957" i="9"/>
  <c r="A957" i="9"/>
  <c r="B956" i="9"/>
  <c r="A956" i="9"/>
  <c r="B955" i="9"/>
  <c r="A955" i="9"/>
  <c r="B954" i="9"/>
  <c r="A954" i="9"/>
  <c r="B953" i="9"/>
  <c r="A953" i="9"/>
  <c r="B952" i="9"/>
  <c r="A952" i="9"/>
  <c r="B865" i="9"/>
  <c r="B864" i="9"/>
  <c r="B863" i="9"/>
  <c r="B861" i="9"/>
  <c r="B860" i="9"/>
  <c r="B859" i="9"/>
  <c r="B858" i="9"/>
  <c r="B857" i="9"/>
  <c r="B856" i="9"/>
  <c r="B855" i="9"/>
  <c r="B854" i="9"/>
  <c r="B853" i="9"/>
  <c r="B851" i="9"/>
  <c r="B849" i="9"/>
  <c r="B848" i="9"/>
  <c r="B847" i="9"/>
  <c r="B846" i="9"/>
  <c r="B845" i="9"/>
  <c r="B844" i="9"/>
  <c r="B841" i="9"/>
  <c r="B839" i="9"/>
  <c r="B835" i="9"/>
  <c r="B834" i="9"/>
  <c r="B833" i="9"/>
  <c r="B829" i="9"/>
  <c r="B826" i="9"/>
  <c r="B825" i="9"/>
  <c r="B822" i="9"/>
  <c r="B820" i="9"/>
  <c r="B816" i="9"/>
  <c r="B814" i="9"/>
  <c r="B813" i="9"/>
  <c r="B810" i="9"/>
  <c r="B808" i="9"/>
  <c r="B807" i="9"/>
  <c r="B804" i="9"/>
  <c r="B803" i="9"/>
  <c r="B802" i="9"/>
  <c r="B798" i="9"/>
  <c r="B796" i="9"/>
  <c r="B792" i="9"/>
  <c r="B790" i="9"/>
  <c r="B786" i="9"/>
  <c r="B785" i="9"/>
  <c r="B784" i="9"/>
  <c r="B780" i="9"/>
  <c r="B778" i="9"/>
  <c r="B774" i="9"/>
  <c r="B772" i="9"/>
  <c r="B768" i="9"/>
  <c r="B767" i="9"/>
  <c r="B766" i="9"/>
  <c r="B765" i="9"/>
  <c r="B762" i="9"/>
  <c r="B760" i="9"/>
  <c r="B756" i="9"/>
  <c r="B754" i="9"/>
  <c r="B750" i="9"/>
  <c r="B749" i="9"/>
  <c r="B748" i="9"/>
  <c r="B747" i="9"/>
  <c r="B744" i="9"/>
  <c r="B742" i="9"/>
  <c r="B741" i="9"/>
  <c r="B738" i="9"/>
  <c r="B736" i="9"/>
  <c r="B735" i="9"/>
  <c r="B732" i="9"/>
  <c r="B730" i="9"/>
  <c r="B729" i="9"/>
  <c r="B726" i="9"/>
  <c r="B724" i="9"/>
  <c r="B723" i="9"/>
  <c r="B720" i="9"/>
  <c r="B718" i="9"/>
  <c r="B717" i="9"/>
  <c r="B712" i="9"/>
  <c r="B711" i="9"/>
  <c r="B706" i="9"/>
  <c r="B705" i="9"/>
  <c r="B700" i="9"/>
  <c r="B699" i="9"/>
  <c r="B695" i="9"/>
  <c r="B694" i="9"/>
  <c r="B693" i="9"/>
  <c r="B688" i="9"/>
  <c r="B687" i="9"/>
  <c r="B682" i="9"/>
  <c r="B681" i="9"/>
  <c r="B677" i="9"/>
  <c r="B676" i="9"/>
  <c r="B673" i="9"/>
  <c r="B670" i="9"/>
  <c r="B664" i="9"/>
  <c r="B663" i="9"/>
  <c r="B658" i="9"/>
  <c r="B652" i="9"/>
  <c r="B646" i="9"/>
  <c r="B645" i="9"/>
  <c r="B640" i="9"/>
  <c r="B634" i="9"/>
  <c r="B628" i="9"/>
  <c r="B622" i="9"/>
  <c r="B616" i="9"/>
  <c r="B610" i="9"/>
  <c r="B604" i="9"/>
  <c r="B601" i="9"/>
  <c r="B598" i="9"/>
  <c r="B592" i="9"/>
  <c r="B586" i="9"/>
  <c r="B580" i="9"/>
  <c r="B574" i="9"/>
  <c r="B573" i="9"/>
  <c r="B568" i="9"/>
  <c r="B562" i="9"/>
  <c r="B560" i="9"/>
  <c r="B556" i="9"/>
  <c r="B550" i="9"/>
  <c r="B544" i="9"/>
  <c r="B538" i="9"/>
  <c r="B532" i="9"/>
  <c r="B392" i="9"/>
  <c r="A392" i="9"/>
  <c r="B391" i="9"/>
  <c r="A391" i="9"/>
  <c r="B355" i="9"/>
  <c r="A355" i="9"/>
  <c r="B354" i="9"/>
  <c r="A354" i="9"/>
  <c r="B353" i="9"/>
  <c r="A353" i="9"/>
  <c r="B51" i="9"/>
  <c r="A51" i="9"/>
  <c r="B50" i="9"/>
  <c r="A50" i="9"/>
  <c r="B49" i="9"/>
  <c r="A49" i="9"/>
  <c r="B48" i="9"/>
  <c r="A48" i="9"/>
  <c r="B47" i="9"/>
  <c r="A47" i="9"/>
  <c r="B46" i="9"/>
  <c r="A46" i="9"/>
  <c r="B45" i="9"/>
  <c r="A45" i="9"/>
  <c r="B44" i="9"/>
  <c r="A44" i="9"/>
  <c r="J390" i="9"/>
  <c r="B390" i="9" s="1"/>
  <c r="I390" i="9"/>
  <c r="J389" i="9"/>
  <c r="B389" i="9" s="1"/>
  <c r="I389" i="9"/>
  <c r="J388" i="9"/>
  <c r="B388" i="9" s="1"/>
  <c r="I388" i="9"/>
  <c r="J387" i="9"/>
  <c r="I387" i="9"/>
  <c r="J386" i="9"/>
  <c r="I386" i="9"/>
  <c r="J385" i="9"/>
  <c r="I385" i="9"/>
  <c r="J384" i="9"/>
  <c r="I384" i="9"/>
  <c r="J383" i="9"/>
  <c r="I383" i="9"/>
  <c r="J382" i="9"/>
  <c r="I382" i="9"/>
  <c r="J381" i="9"/>
  <c r="I381" i="9"/>
  <c r="J380" i="9"/>
  <c r="I380" i="9"/>
  <c r="J379" i="9"/>
  <c r="B379" i="9" s="1"/>
  <c r="I379" i="9"/>
  <c r="J378" i="9"/>
  <c r="B378" i="9" s="1"/>
  <c r="I378" i="9"/>
  <c r="J377" i="9"/>
  <c r="B377" i="9" s="1"/>
  <c r="I377" i="9"/>
  <c r="J376" i="9"/>
  <c r="B376" i="9" s="1"/>
  <c r="I376" i="9"/>
  <c r="J375" i="9"/>
  <c r="I375" i="9"/>
  <c r="J374" i="9"/>
  <c r="I374" i="9"/>
  <c r="J373" i="9"/>
  <c r="I373" i="9"/>
  <c r="J372" i="9"/>
  <c r="I372" i="9"/>
  <c r="J371" i="9"/>
  <c r="I371" i="9"/>
  <c r="J370" i="9"/>
  <c r="I370" i="9"/>
  <c r="J369" i="9"/>
  <c r="B369" i="9" s="1"/>
  <c r="I369" i="9"/>
  <c r="J368" i="9"/>
  <c r="I368" i="9"/>
  <c r="J367" i="9"/>
  <c r="B367" i="9" s="1"/>
  <c r="I367" i="9"/>
  <c r="J366" i="9"/>
  <c r="B366" i="9" s="1"/>
  <c r="I366" i="9"/>
  <c r="J365" i="9"/>
  <c r="B365" i="9" s="1"/>
  <c r="I365" i="9"/>
  <c r="J364" i="9"/>
  <c r="B364" i="9" s="1"/>
  <c r="I364" i="9"/>
  <c r="J363" i="9"/>
  <c r="I363" i="9"/>
  <c r="J362" i="9"/>
  <c r="I362" i="9"/>
  <c r="J361" i="9"/>
  <c r="I361" i="9"/>
  <c r="J360" i="9"/>
  <c r="I360" i="9"/>
  <c r="J359" i="9"/>
  <c r="I359" i="9"/>
  <c r="J358" i="9"/>
  <c r="I358" i="9"/>
  <c r="J357" i="9"/>
  <c r="I357" i="9"/>
  <c r="I356" i="9"/>
  <c r="J356" i="9"/>
  <c r="J1146" i="9"/>
  <c r="A1146" i="9" s="1"/>
  <c r="I1146" i="9"/>
  <c r="J1145" i="9"/>
  <c r="B1145" i="9" s="1"/>
  <c r="I1145" i="9"/>
  <c r="J1144" i="9"/>
  <c r="B1144" i="9" s="1"/>
  <c r="I1144" i="9"/>
  <c r="J1143" i="9"/>
  <c r="A1143" i="9" s="1"/>
  <c r="I1143" i="9"/>
  <c r="J1142" i="9"/>
  <c r="A1142" i="9" s="1"/>
  <c r="I1142" i="9"/>
  <c r="J1141" i="9"/>
  <c r="A1141" i="9" s="1"/>
  <c r="I1141" i="9"/>
  <c r="J1140" i="9"/>
  <c r="A1140" i="9" s="1"/>
  <c r="I1140" i="9"/>
  <c r="J1138" i="9"/>
  <c r="AA1139" i="9" s="1"/>
  <c r="I1138" i="9"/>
  <c r="J1137" i="9"/>
  <c r="I1137" i="9"/>
  <c r="J1136" i="9"/>
  <c r="I1136" i="9"/>
  <c r="J1135" i="9"/>
  <c r="I1135" i="9"/>
  <c r="J1134" i="9"/>
  <c r="B1134" i="9" s="1"/>
  <c r="I1134" i="9"/>
  <c r="J1133" i="9"/>
  <c r="B1133" i="9" s="1"/>
  <c r="I1133" i="9"/>
  <c r="J1132" i="9"/>
  <c r="B1132" i="9" s="1"/>
  <c r="I1132" i="9"/>
  <c r="J1131" i="9"/>
  <c r="B1131" i="9" s="1"/>
  <c r="I1131" i="9"/>
  <c r="J1130" i="9"/>
  <c r="I1130" i="9"/>
  <c r="J1129" i="9"/>
  <c r="I1129" i="9"/>
  <c r="J1128" i="9"/>
  <c r="I1128" i="9"/>
  <c r="J1127" i="9"/>
  <c r="I1127" i="9"/>
  <c r="J1126" i="9"/>
  <c r="AA1126" i="9" s="1"/>
  <c r="I1126" i="9"/>
  <c r="J1125" i="9"/>
  <c r="B1125" i="9" s="1"/>
  <c r="I1125" i="9"/>
  <c r="J1124" i="9"/>
  <c r="I1124" i="9"/>
  <c r="J1123" i="9"/>
  <c r="I1123" i="9"/>
  <c r="J1122" i="9"/>
  <c r="B1122" i="9" s="1"/>
  <c r="I1122" i="9"/>
  <c r="J1121" i="9"/>
  <c r="B1121" i="9" s="1"/>
  <c r="I1121" i="9"/>
  <c r="J1120" i="9"/>
  <c r="B1120" i="9" s="1"/>
  <c r="I1120" i="9"/>
  <c r="J1119" i="9"/>
  <c r="B1119" i="9" s="1"/>
  <c r="I1119" i="9"/>
  <c r="J1118" i="9"/>
  <c r="I1118" i="9"/>
  <c r="J1117" i="9"/>
  <c r="I1117" i="9"/>
  <c r="J1116" i="9"/>
  <c r="I1116" i="9"/>
  <c r="J1115" i="9"/>
  <c r="I1115" i="9"/>
  <c r="J1114" i="9"/>
  <c r="AA1114" i="9" s="1"/>
  <c r="I1114" i="9"/>
  <c r="J1113" i="9"/>
  <c r="B1113" i="9" s="1"/>
  <c r="I1113" i="9"/>
  <c r="J1112" i="9"/>
  <c r="I1112" i="9"/>
  <c r="J1111" i="9"/>
  <c r="I1111" i="9"/>
  <c r="J1110" i="9"/>
  <c r="B1110" i="9" s="1"/>
  <c r="I1110" i="9"/>
  <c r="J1109" i="9"/>
  <c r="B1109" i="9" s="1"/>
  <c r="I1109" i="9"/>
  <c r="J1108" i="9"/>
  <c r="B1108" i="9" s="1"/>
  <c r="I1108" i="9"/>
  <c r="J1107" i="9"/>
  <c r="B1107" i="9" s="1"/>
  <c r="I1107" i="9"/>
  <c r="J1106" i="9"/>
  <c r="I1106" i="9"/>
  <c r="J1105" i="9"/>
  <c r="I1105" i="9"/>
  <c r="J1104" i="9"/>
  <c r="I1104" i="9"/>
  <c r="J1103" i="9"/>
  <c r="I1103" i="9"/>
  <c r="J1102" i="9"/>
  <c r="AA1102" i="9" s="1"/>
  <c r="I1102" i="9"/>
  <c r="J1101" i="9"/>
  <c r="B1101" i="9" s="1"/>
  <c r="I1101" i="9"/>
  <c r="J1100" i="9"/>
  <c r="I1100" i="9"/>
  <c r="J1099" i="9"/>
  <c r="I1099" i="9"/>
  <c r="J1098" i="9"/>
  <c r="B1098" i="9" s="1"/>
  <c r="I1098" i="9"/>
  <c r="J1097" i="9"/>
  <c r="B1097" i="9" s="1"/>
  <c r="I1097" i="9"/>
  <c r="J1096" i="9"/>
  <c r="B1096" i="9" s="1"/>
  <c r="I1096" i="9"/>
  <c r="J1095" i="9"/>
  <c r="B1095" i="9" s="1"/>
  <c r="I1095" i="9"/>
  <c r="J1094" i="9"/>
  <c r="I1094" i="9"/>
  <c r="J1093" i="9"/>
  <c r="I1093" i="9"/>
  <c r="J1092" i="9"/>
  <c r="AA1092" i="9" s="1"/>
  <c r="I1092" i="9"/>
  <c r="J1091" i="9"/>
  <c r="I1091" i="9"/>
  <c r="J1090" i="9"/>
  <c r="AA1090" i="9" s="1"/>
  <c r="I1090" i="9"/>
  <c r="J1089" i="9"/>
  <c r="B1089" i="9" s="1"/>
  <c r="I1089" i="9"/>
  <c r="J1088" i="9"/>
  <c r="I1088" i="9"/>
  <c r="J1087" i="9"/>
  <c r="I1087" i="9"/>
  <c r="J1086" i="9"/>
  <c r="B1086" i="9" s="1"/>
  <c r="I1086" i="9"/>
  <c r="J1085" i="9"/>
  <c r="B1085" i="9" s="1"/>
  <c r="I1085" i="9"/>
  <c r="J1084" i="9"/>
  <c r="B1084" i="9" s="1"/>
  <c r="I1084" i="9"/>
  <c r="J1083" i="9"/>
  <c r="B1083" i="9" s="1"/>
  <c r="I1083" i="9"/>
  <c r="J1082" i="9"/>
  <c r="I1082" i="9"/>
  <c r="J1081" i="9"/>
  <c r="I1081" i="9"/>
  <c r="J1080" i="9"/>
  <c r="AA1080" i="9" s="1"/>
  <c r="I1080" i="9"/>
  <c r="J1079" i="9"/>
  <c r="I1079" i="9"/>
  <c r="J1078" i="9"/>
  <c r="AA1078" i="9" s="1"/>
  <c r="I1078" i="9"/>
  <c r="J1077" i="9"/>
  <c r="I1077" i="9"/>
  <c r="J1076" i="9"/>
  <c r="I1076" i="9"/>
  <c r="J1075" i="9"/>
  <c r="I1075" i="9"/>
  <c r="J1074" i="9"/>
  <c r="B1074" i="9" s="1"/>
  <c r="I1074" i="9"/>
  <c r="J1073" i="9"/>
  <c r="B1073" i="9" s="1"/>
  <c r="I1073" i="9"/>
  <c r="J1072" i="9"/>
  <c r="B1072" i="9" s="1"/>
  <c r="I1072" i="9"/>
  <c r="J1071" i="9"/>
  <c r="B1071" i="9" s="1"/>
  <c r="I1071" i="9"/>
  <c r="J1070" i="9"/>
  <c r="I1070" i="9"/>
  <c r="J1069" i="9"/>
  <c r="I1069" i="9"/>
  <c r="J1068" i="9"/>
  <c r="AA1068" i="9" s="1"/>
  <c r="I1068" i="9"/>
  <c r="J1067" i="9"/>
  <c r="I1067" i="9"/>
  <c r="J1066" i="9"/>
  <c r="AA1066" i="9" s="1"/>
  <c r="I1066" i="9"/>
  <c r="J1065" i="9"/>
  <c r="I1065" i="9"/>
  <c r="J1064" i="9"/>
  <c r="I1064" i="9"/>
  <c r="J1063" i="9"/>
  <c r="I1063" i="9"/>
  <c r="J1062" i="9"/>
  <c r="B1062" i="9" s="1"/>
  <c r="I1062" i="9"/>
  <c r="J1061" i="9"/>
  <c r="B1061" i="9" s="1"/>
  <c r="I1061" i="9"/>
  <c r="J1060" i="9"/>
  <c r="B1060" i="9" s="1"/>
  <c r="I1060" i="9"/>
  <c r="J1059" i="9"/>
  <c r="B1059" i="9" s="1"/>
  <c r="I1059" i="9"/>
  <c r="J1058" i="9"/>
  <c r="I1058" i="9"/>
  <c r="J1057" i="9"/>
  <c r="I1057" i="9"/>
  <c r="J1056" i="9"/>
  <c r="AA1056" i="9" s="1"/>
  <c r="I1056" i="9"/>
  <c r="J1055" i="9"/>
  <c r="I1055" i="9"/>
  <c r="J1054" i="9"/>
  <c r="AA1054" i="9" s="1"/>
  <c r="I1054" i="9"/>
  <c r="J1053" i="9"/>
  <c r="B1053" i="9" s="1"/>
  <c r="I1053" i="9"/>
  <c r="J1052" i="9"/>
  <c r="I1052" i="9"/>
  <c r="J1051" i="9"/>
  <c r="I1051" i="9"/>
  <c r="J1050" i="9"/>
  <c r="B1050" i="9" s="1"/>
  <c r="I1050" i="9"/>
  <c r="J1049" i="9"/>
  <c r="B1049" i="9" s="1"/>
  <c r="I1049" i="9"/>
  <c r="J1048" i="9"/>
  <c r="B1048" i="9" s="1"/>
  <c r="I1048" i="9"/>
  <c r="J1047" i="9"/>
  <c r="B1047" i="9" s="1"/>
  <c r="I1047" i="9"/>
  <c r="J1046" i="9"/>
  <c r="I1046" i="9"/>
  <c r="J1045" i="9"/>
  <c r="I1045" i="9"/>
  <c r="J1044" i="9"/>
  <c r="AA1044" i="9" s="1"/>
  <c r="I1044" i="9"/>
  <c r="J1043" i="9"/>
  <c r="I1043" i="9"/>
  <c r="J1042" i="9"/>
  <c r="AA1042" i="9" s="1"/>
  <c r="I1042" i="9"/>
  <c r="J1041" i="9"/>
  <c r="B1041" i="9" s="1"/>
  <c r="I1041" i="9"/>
  <c r="J1040" i="9"/>
  <c r="I1040" i="9"/>
  <c r="J1039" i="9"/>
  <c r="I1039" i="9"/>
  <c r="J1038" i="9"/>
  <c r="B1038" i="9" s="1"/>
  <c r="I1038" i="9"/>
  <c r="J1037" i="9"/>
  <c r="B1037" i="9" s="1"/>
  <c r="I1037" i="9"/>
  <c r="J1036" i="9"/>
  <c r="B1036" i="9" s="1"/>
  <c r="I1036" i="9"/>
  <c r="J1035" i="9"/>
  <c r="B1035" i="9" s="1"/>
  <c r="I1035" i="9"/>
  <c r="J1034" i="9"/>
  <c r="I1034" i="9"/>
  <c r="J1033" i="9"/>
  <c r="I1033" i="9"/>
  <c r="J1032" i="9"/>
  <c r="AA1032" i="9" s="1"/>
  <c r="I1032" i="9"/>
  <c r="J1024" i="9"/>
  <c r="B1024" i="9" s="1"/>
  <c r="I1024" i="9"/>
  <c r="J1023" i="9"/>
  <c r="B1023" i="9" s="1"/>
  <c r="I1023" i="9"/>
  <c r="J1022" i="9"/>
  <c r="I1022" i="9"/>
  <c r="J1021" i="9"/>
  <c r="I1021" i="9"/>
  <c r="J1020" i="9"/>
  <c r="I1020" i="9"/>
  <c r="J1019" i="9"/>
  <c r="AA1019" i="9" s="1"/>
  <c r="I1019" i="9"/>
  <c r="J1018" i="9"/>
  <c r="I1018" i="9"/>
  <c r="J1017" i="9"/>
  <c r="AA1017" i="9" s="1"/>
  <c r="I1017" i="9"/>
  <c r="J1016" i="9"/>
  <c r="I1016" i="9"/>
  <c r="J1015" i="9"/>
  <c r="B1015" i="9" s="1"/>
  <c r="I1015" i="9"/>
  <c r="J1014" i="9"/>
  <c r="B1014" i="9" s="1"/>
  <c r="I1014" i="9"/>
  <c r="J1013" i="9"/>
  <c r="B1013" i="9" s="1"/>
  <c r="I1013" i="9"/>
  <c r="J1012" i="9"/>
  <c r="B1012" i="9" s="1"/>
  <c r="I1012" i="9"/>
  <c r="J1011" i="9"/>
  <c r="B1011" i="9" s="1"/>
  <c r="I1011" i="9"/>
  <c r="J1010" i="9"/>
  <c r="I1010" i="9"/>
  <c r="J1009" i="9"/>
  <c r="I1009" i="9"/>
  <c r="J1008" i="9"/>
  <c r="I1008" i="9"/>
  <c r="J1007" i="9"/>
  <c r="AA1007" i="9" s="1"/>
  <c r="I1007" i="9"/>
  <c r="J1006" i="9"/>
  <c r="I1006" i="9"/>
  <c r="J1005" i="9"/>
  <c r="AA1005" i="9" s="1"/>
  <c r="I1005" i="9"/>
  <c r="J1004" i="9"/>
  <c r="I1004" i="9"/>
  <c r="J1003" i="9"/>
  <c r="B1003" i="9" s="1"/>
  <c r="I1003" i="9"/>
  <c r="J1002" i="9"/>
  <c r="B1002" i="9" s="1"/>
  <c r="I1002" i="9"/>
  <c r="J1001" i="9"/>
  <c r="B1001" i="9" s="1"/>
  <c r="I1001" i="9"/>
  <c r="J1000" i="9"/>
  <c r="B1000" i="9" s="1"/>
  <c r="I1000" i="9"/>
  <c r="J999" i="9"/>
  <c r="B999" i="9" s="1"/>
  <c r="I999" i="9"/>
  <c r="J998" i="9"/>
  <c r="I998" i="9"/>
  <c r="J997" i="9"/>
  <c r="I997" i="9"/>
  <c r="J996" i="9"/>
  <c r="I996" i="9"/>
  <c r="J995" i="9"/>
  <c r="AA995" i="9" s="1"/>
  <c r="I995" i="9"/>
  <c r="J994" i="9"/>
  <c r="I994" i="9"/>
  <c r="J993" i="9"/>
  <c r="AA993" i="9" s="1"/>
  <c r="I993" i="9"/>
  <c r="J992" i="9"/>
  <c r="I992" i="9"/>
  <c r="J991" i="9"/>
  <c r="I991" i="9"/>
  <c r="J990" i="9"/>
  <c r="B990" i="9" s="1"/>
  <c r="I990" i="9"/>
  <c r="J989" i="9"/>
  <c r="B989" i="9" s="1"/>
  <c r="I989" i="9"/>
  <c r="J988" i="9"/>
  <c r="B988" i="9" s="1"/>
  <c r="I988" i="9"/>
  <c r="J987" i="9"/>
  <c r="B987" i="9" s="1"/>
  <c r="I987" i="9"/>
  <c r="J986" i="9"/>
  <c r="I986" i="9"/>
  <c r="J985" i="9"/>
  <c r="I985" i="9"/>
  <c r="J984" i="9"/>
  <c r="I984" i="9"/>
  <c r="J983" i="9"/>
  <c r="AA983" i="9" s="1"/>
  <c r="I983" i="9"/>
  <c r="J982" i="9"/>
  <c r="I982" i="9"/>
  <c r="J981" i="9"/>
  <c r="AA981" i="9" s="1"/>
  <c r="I981" i="9"/>
  <c r="J980" i="9"/>
  <c r="I980" i="9"/>
  <c r="J979" i="9"/>
  <c r="I979" i="9"/>
  <c r="J978" i="9"/>
  <c r="I978" i="9"/>
  <c r="J977" i="9"/>
  <c r="B977" i="9" s="1"/>
  <c r="I977" i="9"/>
  <c r="J976" i="9"/>
  <c r="B976" i="9" s="1"/>
  <c r="I976" i="9"/>
  <c r="J975" i="9"/>
  <c r="B975" i="9" s="1"/>
  <c r="I975" i="9"/>
  <c r="J974" i="9"/>
  <c r="I974" i="9"/>
  <c r="J973" i="9"/>
  <c r="I973" i="9"/>
  <c r="J972" i="9"/>
  <c r="I972" i="9"/>
  <c r="J971" i="9"/>
  <c r="AA971" i="9" s="1"/>
  <c r="I971" i="9"/>
  <c r="J970" i="9"/>
  <c r="I970" i="9"/>
  <c r="J969" i="9"/>
  <c r="AA969" i="9" s="1"/>
  <c r="I969" i="9"/>
  <c r="J968" i="9"/>
  <c r="I968" i="9"/>
  <c r="J967" i="9"/>
  <c r="I967" i="9"/>
  <c r="I966" i="9"/>
  <c r="J966" i="9"/>
  <c r="AA966" i="9" s="1"/>
  <c r="J964" i="9"/>
  <c r="A964" i="9" s="1"/>
  <c r="I964" i="9"/>
  <c r="J951" i="9"/>
  <c r="B951" i="9" s="1"/>
  <c r="I951" i="9"/>
  <c r="J950" i="9"/>
  <c r="I950" i="9"/>
  <c r="J949" i="9"/>
  <c r="I949" i="9"/>
  <c r="J948" i="9"/>
  <c r="I948" i="9"/>
  <c r="J947" i="9"/>
  <c r="I947" i="9"/>
  <c r="J946" i="9"/>
  <c r="I946" i="9"/>
  <c r="J945" i="9"/>
  <c r="I945" i="9"/>
  <c r="J944" i="9"/>
  <c r="I944" i="9"/>
  <c r="J943" i="9"/>
  <c r="I943" i="9"/>
  <c r="J942" i="9"/>
  <c r="I942" i="9"/>
  <c r="J941" i="9"/>
  <c r="B941" i="9" s="1"/>
  <c r="I941" i="9"/>
  <c r="J940" i="9"/>
  <c r="I940" i="9"/>
  <c r="J939" i="9"/>
  <c r="B939" i="9" s="1"/>
  <c r="I939" i="9"/>
  <c r="J938" i="9"/>
  <c r="I938" i="9"/>
  <c r="J937" i="9"/>
  <c r="I937" i="9"/>
  <c r="J936" i="9"/>
  <c r="I936" i="9"/>
  <c r="J935" i="9"/>
  <c r="I935" i="9"/>
  <c r="J934" i="9"/>
  <c r="I934" i="9"/>
  <c r="J933" i="9"/>
  <c r="I933" i="9"/>
  <c r="J932" i="9"/>
  <c r="I932" i="9"/>
  <c r="J931" i="9"/>
  <c r="I931" i="9"/>
  <c r="J930" i="9"/>
  <c r="I930" i="9"/>
  <c r="J929" i="9"/>
  <c r="B929" i="9" s="1"/>
  <c r="I929" i="9"/>
  <c r="J928" i="9"/>
  <c r="I928" i="9"/>
  <c r="J927" i="9"/>
  <c r="B927" i="9" s="1"/>
  <c r="I927" i="9"/>
  <c r="J926" i="9"/>
  <c r="I926" i="9"/>
  <c r="J925" i="9"/>
  <c r="I925" i="9"/>
  <c r="J924" i="9"/>
  <c r="I924" i="9"/>
  <c r="J923" i="9"/>
  <c r="I923" i="9"/>
  <c r="J922" i="9"/>
  <c r="I922" i="9"/>
  <c r="J921" i="9"/>
  <c r="I921" i="9"/>
  <c r="J920" i="9"/>
  <c r="I920" i="9"/>
  <c r="J919" i="9"/>
  <c r="I919" i="9"/>
  <c r="J918" i="9"/>
  <c r="I918" i="9"/>
  <c r="J917" i="9"/>
  <c r="B917" i="9" s="1"/>
  <c r="I917" i="9"/>
  <c r="J916" i="9"/>
  <c r="I916" i="9"/>
  <c r="J915" i="9"/>
  <c r="B915" i="9" s="1"/>
  <c r="I915" i="9"/>
  <c r="J914" i="9"/>
  <c r="I914" i="9"/>
  <c r="J913" i="9"/>
  <c r="I913" i="9"/>
  <c r="J912" i="9"/>
  <c r="I912" i="9"/>
  <c r="J911" i="9"/>
  <c r="I911" i="9"/>
  <c r="J910" i="9"/>
  <c r="I910" i="9"/>
  <c r="J909" i="9"/>
  <c r="I909" i="9"/>
  <c r="J908" i="9"/>
  <c r="I908" i="9"/>
  <c r="J907" i="9"/>
  <c r="I907" i="9"/>
  <c r="J906" i="9"/>
  <c r="I906" i="9"/>
  <c r="J905" i="9"/>
  <c r="B905" i="9" s="1"/>
  <c r="I905" i="9"/>
  <c r="J904" i="9"/>
  <c r="I904" i="9"/>
  <c r="J903" i="9"/>
  <c r="B903" i="9" s="1"/>
  <c r="I903" i="9"/>
  <c r="J902" i="9"/>
  <c r="I902" i="9"/>
  <c r="J901" i="9"/>
  <c r="I901" i="9"/>
  <c r="J900" i="9"/>
  <c r="I900" i="9"/>
  <c r="J899" i="9"/>
  <c r="I899" i="9"/>
  <c r="J898" i="9"/>
  <c r="I898" i="9"/>
  <c r="J897" i="9"/>
  <c r="I897" i="9"/>
  <c r="J896" i="9"/>
  <c r="I896" i="9"/>
  <c r="J895" i="9"/>
  <c r="I895" i="9"/>
  <c r="J894" i="9"/>
  <c r="I894" i="9"/>
  <c r="J893" i="9"/>
  <c r="B893" i="9" s="1"/>
  <c r="I893" i="9"/>
  <c r="J892" i="9"/>
  <c r="I892" i="9"/>
  <c r="J891" i="9"/>
  <c r="B891" i="9" s="1"/>
  <c r="I891" i="9"/>
  <c r="J890" i="9"/>
  <c r="I890" i="9"/>
  <c r="J889" i="9"/>
  <c r="I889" i="9"/>
  <c r="J888" i="9"/>
  <c r="I888" i="9"/>
  <c r="J887" i="9"/>
  <c r="I887" i="9"/>
  <c r="J886" i="9"/>
  <c r="I886" i="9"/>
  <c r="J885" i="9"/>
  <c r="I885" i="9"/>
  <c r="J884" i="9"/>
  <c r="I884" i="9"/>
  <c r="J883" i="9"/>
  <c r="I883" i="9"/>
  <c r="J882" i="9"/>
  <c r="I882" i="9"/>
  <c r="J881" i="9"/>
  <c r="B881" i="9" s="1"/>
  <c r="I881" i="9"/>
  <c r="J880" i="9"/>
  <c r="I880" i="9"/>
  <c r="J879" i="9"/>
  <c r="B879" i="9" s="1"/>
  <c r="I879" i="9"/>
  <c r="J878" i="9"/>
  <c r="I878" i="9"/>
  <c r="J877" i="9"/>
  <c r="I877" i="9"/>
  <c r="J876" i="9"/>
  <c r="I876" i="9"/>
  <c r="J875" i="9"/>
  <c r="I875" i="9"/>
  <c r="J874" i="9"/>
  <c r="I874" i="9"/>
  <c r="J873" i="9"/>
  <c r="I873" i="9"/>
  <c r="J872" i="9"/>
  <c r="I872" i="9"/>
  <c r="J871" i="9"/>
  <c r="I871" i="9"/>
  <c r="J870" i="9"/>
  <c r="I870" i="9"/>
  <c r="J869" i="9"/>
  <c r="B869" i="9" s="1"/>
  <c r="I869" i="9"/>
  <c r="J868" i="9"/>
  <c r="I868" i="9"/>
  <c r="J867" i="9"/>
  <c r="B867" i="9" s="1"/>
  <c r="I867" i="9"/>
  <c r="I866" i="9"/>
  <c r="J866" i="9"/>
  <c r="AA866" i="9" s="1"/>
  <c r="J527" i="9"/>
  <c r="I527" i="9"/>
  <c r="J526" i="9"/>
  <c r="B526" i="9" s="1"/>
  <c r="I526" i="9"/>
  <c r="J525" i="9"/>
  <c r="B525" i="9" s="1"/>
  <c r="I525" i="9"/>
  <c r="J524" i="9"/>
  <c r="B524" i="9" s="1"/>
  <c r="I524" i="9"/>
  <c r="J523" i="9"/>
  <c r="B523" i="9" s="1"/>
  <c r="I523" i="9"/>
  <c r="J522" i="9"/>
  <c r="B522" i="9" s="1"/>
  <c r="I522" i="9"/>
  <c r="J521" i="9"/>
  <c r="B521" i="9" s="1"/>
  <c r="I521" i="9"/>
  <c r="J520" i="9"/>
  <c r="B520" i="9" s="1"/>
  <c r="I520" i="9"/>
  <c r="J519" i="9"/>
  <c r="I519" i="9"/>
  <c r="J518" i="9"/>
  <c r="I518" i="9"/>
  <c r="J517" i="9"/>
  <c r="I517" i="9"/>
  <c r="J516" i="9"/>
  <c r="I516" i="9"/>
  <c r="J515" i="9"/>
  <c r="I515" i="9"/>
  <c r="J514" i="9"/>
  <c r="B514" i="9" s="1"/>
  <c r="I514" i="9"/>
  <c r="J513" i="9"/>
  <c r="B513" i="9" s="1"/>
  <c r="I513" i="9"/>
  <c r="J512" i="9"/>
  <c r="B512" i="9" s="1"/>
  <c r="I512" i="9"/>
  <c r="J511" i="9"/>
  <c r="B511" i="9" s="1"/>
  <c r="I511" i="9"/>
  <c r="J510" i="9"/>
  <c r="B510" i="9" s="1"/>
  <c r="I510" i="9"/>
  <c r="J509" i="9"/>
  <c r="B509" i="9" s="1"/>
  <c r="I509" i="9"/>
  <c r="J508" i="9"/>
  <c r="B508" i="9" s="1"/>
  <c r="I508" i="9"/>
  <c r="J507" i="9"/>
  <c r="I507" i="9"/>
  <c r="J506" i="9"/>
  <c r="I506" i="9"/>
  <c r="J505" i="9"/>
  <c r="B505" i="9" s="1"/>
  <c r="I505" i="9"/>
  <c r="J504" i="9"/>
  <c r="I504" i="9"/>
  <c r="J503" i="9"/>
  <c r="I503" i="9"/>
  <c r="J502" i="9"/>
  <c r="B502" i="9" s="1"/>
  <c r="I502" i="9"/>
  <c r="J501" i="9"/>
  <c r="B501" i="9" s="1"/>
  <c r="I501" i="9"/>
  <c r="J500" i="9"/>
  <c r="B500" i="9" s="1"/>
  <c r="I500" i="9"/>
  <c r="J499" i="9"/>
  <c r="B499" i="9" s="1"/>
  <c r="I499" i="9"/>
  <c r="J498" i="9"/>
  <c r="B498" i="9" s="1"/>
  <c r="I498" i="9"/>
  <c r="J497" i="9"/>
  <c r="B497" i="9" s="1"/>
  <c r="I497" i="9"/>
  <c r="J496" i="9"/>
  <c r="B496" i="9" s="1"/>
  <c r="I496" i="9"/>
  <c r="J495" i="9"/>
  <c r="I495" i="9"/>
  <c r="J494" i="9"/>
  <c r="I494" i="9"/>
  <c r="J493" i="9"/>
  <c r="I493" i="9"/>
  <c r="J492" i="9"/>
  <c r="I492" i="9"/>
  <c r="J491" i="9"/>
  <c r="I491" i="9"/>
  <c r="J490" i="9"/>
  <c r="B490" i="9" s="1"/>
  <c r="I490" i="9"/>
  <c r="J489" i="9"/>
  <c r="B489" i="9" s="1"/>
  <c r="I489" i="9"/>
  <c r="J488" i="9"/>
  <c r="B488" i="9" s="1"/>
  <c r="I488" i="9"/>
  <c r="J487" i="9"/>
  <c r="B487" i="9" s="1"/>
  <c r="I487" i="9"/>
  <c r="J486" i="9"/>
  <c r="B486" i="9" s="1"/>
  <c r="I486" i="9"/>
  <c r="J485" i="9"/>
  <c r="B485" i="9" s="1"/>
  <c r="I485" i="9"/>
  <c r="J484" i="9"/>
  <c r="B484" i="9" s="1"/>
  <c r="I484" i="9"/>
  <c r="J483" i="9"/>
  <c r="I483" i="9"/>
  <c r="J482" i="9"/>
  <c r="I482" i="9"/>
  <c r="J481" i="9"/>
  <c r="I481" i="9"/>
  <c r="J480" i="9"/>
  <c r="I480" i="9"/>
  <c r="J479" i="9"/>
  <c r="I479" i="9"/>
  <c r="J478" i="9"/>
  <c r="B478" i="9" s="1"/>
  <c r="I478" i="9"/>
  <c r="J477" i="9"/>
  <c r="B477" i="9" s="1"/>
  <c r="I477" i="9"/>
  <c r="J476" i="9"/>
  <c r="B476" i="9" s="1"/>
  <c r="I476" i="9"/>
  <c r="J475" i="9"/>
  <c r="B475" i="9" s="1"/>
  <c r="I475" i="9"/>
  <c r="J474" i="9"/>
  <c r="B474" i="9" s="1"/>
  <c r="I474" i="9"/>
  <c r="J473" i="9"/>
  <c r="B473" i="9" s="1"/>
  <c r="I473" i="9"/>
  <c r="J472" i="9"/>
  <c r="B472" i="9" s="1"/>
  <c r="I472" i="9"/>
  <c r="J471" i="9"/>
  <c r="I471" i="9"/>
  <c r="J470" i="9"/>
  <c r="I470" i="9"/>
  <c r="J469" i="9"/>
  <c r="I469" i="9"/>
  <c r="J468" i="9"/>
  <c r="I468" i="9"/>
  <c r="J467" i="9"/>
  <c r="I467" i="9"/>
  <c r="J466" i="9"/>
  <c r="B466" i="9" s="1"/>
  <c r="I466" i="9"/>
  <c r="J465" i="9"/>
  <c r="B465" i="9" s="1"/>
  <c r="I465" i="9"/>
  <c r="J464" i="9"/>
  <c r="B464" i="9" s="1"/>
  <c r="I464" i="9"/>
  <c r="J463" i="9"/>
  <c r="B463" i="9" s="1"/>
  <c r="I463" i="9"/>
  <c r="J462" i="9"/>
  <c r="B462" i="9" s="1"/>
  <c r="I462" i="9"/>
  <c r="J461" i="9"/>
  <c r="B461" i="9" s="1"/>
  <c r="I461" i="9"/>
  <c r="J460" i="9"/>
  <c r="B460" i="9" s="1"/>
  <c r="I460" i="9"/>
  <c r="J459" i="9"/>
  <c r="I459" i="9"/>
  <c r="J458" i="9"/>
  <c r="I458" i="9"/>
  <c r="J457" i="9"/>
  <c r="I457" i="9"/>
  <c r="J456" i="9"/>
  <c r="I456" i="9"/>
  <c r="J455" i="9"/>
  <c r="I455" i="9"/>
  <c r="J454" i="9"/>
  <c r="B454" i="9" s="1"/>
  <c r="I454" i="9"/>
  <c r="J453" i="9"/>
  <c r="B453" i="9" s="1"/>
  <c r="I453" i="9"/>
  <c r="J452" i="9"/>
  <c r="B452" i="9" s="1"/>
  <c r="I452" i="9"/>
  <c r="J451" i="9"/>
  <c r="B451" i="9" s="1"/>
  <c r="I451" i="9"/>
  <c r="J450" i="9"/>
  <c r="B450" i="9" s="1"/>
  <c r="I450" i="9"/>
  <c r="J449" i="9"/>
  <c r="B449" i="9" s="1"/>
  <c r="I449" i="9"/>
  <c r="J448" i="9"/>
  <c r="B448" i="9" s="1"/>
  <c r="I448" i="9"/>
  <c r="J447" i="9"/>
  <c r="I447" i="9"/>
  <c r="J446" i="9"/>
  <c r="I446" i="9"/>
  <c r="J445" i="9"/>
  <c r="B445" i="9" s="1"/>
  <c r="I445" i="9"/>
  <c r="J444" i="9"/>
  <c r="I444" i="9"/>
  <c r="J443" i="9"/>
  <c r="I443" i="9"/>
  <c r="J442" i="9"/>
  <c r="B442" i="9" s="1"/>
  <c r="I442" i="9"/>
  <c r="J441" i="9"/>
  <c r="B441" i="9" s="1"/>
  <c r="I441" i="9"/>
  <c r="J440" i="9"/>
  <c r="B440" i="9" s="1"/>
  <c r="I440" i="9"/>
  <c r="J439" i="9"/>
  <c r="B439" i="9" s="1"/>
  <c r="I439" i="9"/>
  <c r="J438" i="9"/>
  <c r="B438" i="9" s="1"/>
  <c r="I438" i="9"/>
  <c r="J437" i="9"/>
  <c r="B437" i="9" s="1"/>
  <c r="I437" i="9"/>
  <c r="J436" i="9"/>
  <c r="B436" i="9" s="1"/>
  <c r="I436" i="9"/>
  <c r="J435" i="9"/>
  <c r="I435" i="9"/>
  <c r="J434" i="9"/>
  <c r="I434" i="9"/>
  <c r="J433" i="9"/>
  <c r="I433" i="9"/>
  <c r="J432" i="9"/>
  <c r="I432" i="9"/>
  <c r="J431" i="9"/>
  <c r="I431" i="9"/>
  <c r="J430" i="9"/>
  <c r="B430" i="9" s="1"/>
  <c r="I430" i="9"/>
  <c r="J429" i="9"/>
  <c r="B429" i="9" s="1"/>
  <c r="I429" i="9"/>
  <c r="J428" i="9"/>
  <c r="B428" i="9" s="1"/>
  <c r="I428" i="9"/>
  <c r="J427" i="9"/>
  <c r="B427" i="9" s="1"/>
  <c r="I427" i="9"/>
  <c r="J426" i="9"/>
  <c r="B426" i="9" s="1"/>
  <c r="I426" i="9"/>
  <c r="J425" i="9"/>
  <c r="B425" i="9" s="1"/>
  <c r="I425" i="9"/>
  <c r="J424" i="9"/>
  <c r="B424" i="9" s="1"/>
  <c r="I424" i="9"/>
  <c r="J423" i="9"/>
  <c r="I423" i="9"/>
  <c r="J422" i="9"/>
  <c r="I422" i="9"/>
  <c r="J421" i="9"/>
  <c r="B421" i="9" s="1"/>
  <c r="I421" i="9"/>
  <c r="J420" i="9"/>
  <c r="I420" i="9"/>
  <c r="J419" i="9"/>
  <c r="I419" i="9"/>
  <c r="J418" i="9"/>
  <c r="B418" i="9" s="1"/>
  <c r="I418" i="9"/>
  <c r="J417" i="9"/>
  <c r="B417" i="9" s="1"/>
  <c r="I417" i="9"/>
  <c r="J416" i="9"/>
  <c r="B416" i="9" s="1"/>
  <c r="I416" i="9"/>
  <c r="J415" i="9"/>
  <c r="B415" i="9" s="1"/>
  <c r="I415" i="9"/>
  <c r="J414" i="9"/>
  <c r="B414" i="9" s="1"/>
  <c r="I414" i="9"/>
  <c r="J413" i="9"/>
  <c r="B413" i="9" s="1"/>
  <c r="I413" i="9"/>
  <c r="J412" i="9"/>
  <c r="B412" i="9" s="1"/>
  <c r="I412" i="9"/>
  <c r="J411" i="9"/>
  <c r="I411" i="9"/>
  <c r="J410" i="9"/>
  <c r="I410" i="9"/>
  <c r="J409" i="9"/>
  <c r="I409" i="9"/>
  <c r="J408" i="9"/>
  <c r="I408" i="9"/>
  <c r="J407" i="9"/>
  <c r="I407" i="9"/>
  <c r="J406" i="9"/>
  <c r="B406" i="9" s="1"/>
  <c r="I406" i="9"/>
  <c r="J405" i="9"/>
  <c r="B405" i="9" s="1"/>
  <c r="I405" i="9"/>
  <c r="J404" i="9"/>
  <c r="B404" i="9" s="1"/>
  <c r="I404" i="9"/>
  <c r="J403" i="9"/>
  <c r="B403" i="9" s="1"/>
  <c r="I403" i="9"/>
  <c r="J402" i="9"/>
  <c r="B402" i="9" s="1"/>
  <c r="I402" i="9"/>
  <c r="J401" i="9"/>
  <c r="B401" i="9" s="1"/>
  <c r="I401" i="9"/>
  <c r="J400" i="9"/>
  <c r="B400" i="9" s="1"/>
  <c r="I400" i="9"/>
  <c r="J399" i="9"/>
  <c r="I399" i="9"/>
  <c r="J398" i="9"/>
  <c r="I398" i="9"/>
  <c r="J397" i="9"/>
  <c r="I397" i="9"/>
  <c r="J396" i="9"/>
  <c r="I396" i="9"/>
  <c r="J395" i="9"/>
  <c r="I395" i="9"/>
  <c r="J394" i="9"/>
  <c r="B394" i="9" s="1"/>
  <c r="I394" i="9"/>
  <c r="J352" i="9"/>
  <c r="B352" i="9" s="1"/>
  <c r="I352" i="9"/>
  <c r="J351" i="9"/>
  <c r="I351" i="9"/>
  <c r="J350" i="9"/>
  <c r="I350" i="9"/>
  <c r="J349" i="9"/>
  <c r="I349" i="9"/>
  <c r="J348" i="9"/>
  <c r="B348" i="9" s="1"/>
  <c r="I348" i="9"/>
  <c r="J347" i="9"/>
  <c r="B347" i="9" s="1"/>
  <c r="I347" i="9"/>
  <c r="J346" i="9"/>
  <c r="B346" i="9" s="1"/>
  <c r="I346" i="9"/>
  <c r="J345" i="9"/>
  <c r="B345" i="9" s="1"/>
  <c r="I345" i="9"/>
  <c r="J344" i="9"/>
  <c r="B344" i="9" s="1"/>
  <c r="I344" i="9"/>
  <c r="J343" i="9"/>
  <c r="B343" i="9" s="1"/>
  <c r="I343" i="9"/>
  <c r="J342" i="9"/>
  <c r="B342" i="9" s="1"/>
  <c r="I342" i="9"/>
  <c r="J341" i="9"/>
  <c r="B341" i="9" s="1"/>
  <c r="I341" i="9"/>
  <c r="J340" i="9"/>
  <c r="B340" i="9" s="1"/>
  <c r="I340" i="9"/>
  <c r="J339" i="9"/>
  <c r="I339" i="9"/>
  <c r="J338" i="9"/>
  <c r="I338" i="9"/>
  <c r="J337" i="9"/>
  <c r="I337" i="9"/>
  <c r="J336" i="9"/>
  <c r="B336" i="9" s="1"/>
  <c r="I336" i="9"/>
  <c r="J335" i="9"/>
  <c r="B335" i="9" s="1"/>
  <c r="I335" i="9"/>
  <c r="J334" i="9"/>
  <c r="B334" i="9" s="1"/>
  <c r="I334" i="9"/>
  <c r="J333" i="9"/>
  <c r="B333" i="9" s="1"/>
  <c r="I333" i="9"/>
  <c r="J332" i="9"/>
  <c r="B332" i="9" s="1"/>
  <c r="I332" i="9"/>
  <c r="J331" i="9"/>
  <c r="B331" i="9" s="1"/>
  <c r="I331" i="9"/>
  <c r="J330" i="9"/>
  <c r="B330" i="9" s="1"/>
  <c r="I330" i="9"/>
  <c r="J329" i="9"/>
  <c r="B329" i="9" s="1"/>
  <c r="I329" i="9"/>
  <c r="J328" i="9"/>
  <c r="B328" i="9" s="1"/>
  <c r="I328" i="9"/>
  <c r="I317" i="9"/>
  <c r="J317" i="9"/>
  <c r="I318" i="9"/>
  <c r="J318" i="9"/>
  <c r="B318" i="9" s="1"/>
  <c r="I319" i="9"/>
  <c r="J319" i="9"/>
  <c r="B319" i="9" s="1"/>
  <c r="I320" i="9"/>
  <c r="J320" i="9"/>
  <c r="B320" i="9" s="1"/>
  <c r="I321" i="9"/>
  <c r="J321" i="9"/>
  <c r="B321" i="9" s="1"/>
  <c r="I322" i="9"/>
  <c r="J322" i="9"/>
  <c r="B322" i="9" s="1"/>
  <c r="I323" i="9"/>
  <c r="J323" i="9"/>
  <c r="B323" i="9" s="1"/>
  <c r="I324" i="9"/>
  <c r="J324" i="9"/>
  <c r="B324" i="9" s="1"/>
  <c r="I325" i="9"/>
  <c r="J325" i="9"/>
  <c r="B325" i="9" s="1"/>
  <c r="I326" i="9"/>
  <c r="J326" i="9"/>
  <c r="I327" i="9"/>
  <c r="J327" i="9"/>
  <c r="J316" i="9"/>
  <c r="B316" i="9" s="1"/>
  <c r="I316" i="9"/>
  <c r="J315" i="9"/>
  <c r="I315" i="9"/>
  <c r="J314" i="9"/>
  <c r="I314" i="9"/>
  <c r="J313" i="9"/>
  <c r="I313" i="9"/>
  <c r="J312" i="9"/>
  <c r="B312" i="9" s="1"/>
  <c r="I312" i="9"/>
  <c r="J311" i="9"/>
  <c r="B311" i="9" s="1"/>
  <c r="I311" i="9"/>
  <c r="J310" i="9"/>
  <c r="B310" i="9" s="1"/>
  <c r="I310" i="9"/>
  <c r="J309" i="9"/>
  <c r="B309" i="9" s="1"/>
  <c r="I309" i="9"/>
  <c r="J308" i="9"/>
  <c r="B308" i="9" s="1"/>
  <c r="I308" i="9"/>
  <c r="J307" i="9"/>
  <c r="B307" i="9" s="1"/>
  <c r="I307" i="9"/>
  <c r="J306" i="9"/>
  <c r="B306" i="9" s="1"/>
  <c r="I306" i="9"/>
  <c r="J305" i="9"/>
  <c r="B305" i="9" s="1"/>
  <c r="I305" i="9"/>
  <c r="J304" i="9"/>
  <c r="B304" i="9" s="1"/>
  <c r="I304" i="9"/>
  <c r="J303" i="9"/>
  <c r="I303" i="9"/>
  <c r="J302" i="9"/>
  <c r="B302" i="9" s="1"/>
  <c r="I302" i="9"/>
  <c r="J301" i="9"/>
  <c r="I301" i="9"/>
  <c r="J300" i="9"/>
  <c r="B300" i="9" s="1"/>
  <c r="I300" i="9"/>
  <c r="J299" i="9"/>
  <c r="B299" i="9" s="1"/>
  <c r="I299" i="9"/>
  <c r="J298" i="9"/>
  <c r="B298" i="9" s="1"/>
  <c r="I298" i="9"/>
  <c r="J297" i="9"/>
  <c r="B297" i="9" s="1"/>
  <c r="I297" i="9"/>
  <c r="J296" i="9"/>
  <c r="B296" i="9" s="1"/>
  <c r="I296" i="9"/>
  <c r="J295" i="9"/>
  <c r="B295" i="9" s="1"/>
  <c r="I295" i="9"/>
  <c r="J294" i="9"/>
  <c r="B294" i="9" s="1"/>
  <c r="I294" i="9"/>
  <c r="J293" i="9"/>
  <c r="B293" i="9" s="1"/>
  <c r="I293" i="9"/>
  <c r="J292" i="9"/>
  <c r="B292" i="9" s="1"/>
  <c r="I292" i="9"/>
  <c r="J291" i="9"/>
  <c r="I291" i="9"/>
  <c r="J290" i="9"/>
  <c r="I290" i="9"/>
  <c r="J289" i="9"/>
  <c r="I289" i="9"/>
  <c r="J288" i="9"/>
  <c r="B288" i="9" s="1"/>
  <c r="I288" i="9"/>
  <c r="J287" i="9"/>
  <c r="B287" i="9" s="1"/>
  <c r="I287" i="9"/>
  <c r="J286" i="9"/>
  <c r="B286" i="9" s="1"/>
  <c r="I286" i="9"/>
  <c r="J285" i="9"/>
  <c r="B285" i="9" s="1"/>
  <c r="I285" i="9"/>
  <c r="J284" i="9"/>
  <c r="B284" i="9" s="1"/>
  <c r="I284" i="9"/>
  <c r="J283" i="9"/>
  <c r="B283" i="9" s="1"/>
  <c r="I283" i="9"/>
  <c r="J282" i="9"/>
  <c r="B282" i="9" s="1"/>
  <c r="I282" i="9"/>
  <c r="J281" i="9"/>
  <c r="B281" i="9" s="1"/>
  <c r="I281" i="9"/>
  <c r="J280" i="9"/>
  <c r="B280" i="9" s="1"/>
  <c r="I280" i="9"/>
  <c r="J279" i="9"/>
  <c r="AA279" i="9" s="1"/>
  <c r="I279" i="9"/>
  <c r="J278" i="9"/>
  <c r="I278" i="9"/>
  <c r="J277" i="9"/>
  <c r="I277" i="9"/>
  <c r="J276" i="9"/>
  <c r="B276" i="9" s="1"/>
  <c r="I276" i="9"/>
  <c r="J275" i="9"/>
  <c r="B275" i="9" s="1"/>
  <c r="I275" i="9"/>
  <c r="J274" i="9"/>
  <c r="B274" i="9" s="1"/>
  <c r="I274" i="9"/>
  <c r="J273" i="9"/>
  <c r="B273" i="9" s="1"/>
  <c r="I273" i="9"/>
  <c r="J272" i="9"/>
  <c r="B272" i="9" s="1"/>
  <c r="I272" i="9"/>
  <c r="J271" i="9"/>
  <c r="B271" i="9" s="1"/>
  <c r="I271" i="9"/>
  <c r="J270" i="9"/>
  <c r="B270" i="9" s="1"/>
  <c r="I270" i="9"/>
  <c r="J269" i="9"/>
  <c r="B269" i="9" s="1"/>
  <c r="I269" i="9"/>
  <c r="J268" i="9"/>
  <c r="B268" i="9" s="1"/>
  <c r="I268" i="9"/>
  <c r="J267" i="9"/>
  <c r="AA267" i="9" s="1"/>
  <c r="I267" i="9"/>
  <c r="J266" i="9"/>
  <c r="I266" i="9"/>
  <c r="J265" i="9"/>
  <c r="I265" i="9"/>
  <c r="J264" i="9"/>
  <c r="B264" i="9" s="1"/>
  <c r="I264" i="9"/>
  <c r="J263" i="9"/>
  <c r="B263" i="9" s="1"/>
  <c r="I263" i="9"/>
  <c r="J262" i="9"/>
  <c r="B262" i="9" s="1"/>
  <c r="I262" i="9"/>
  <c r="J261" i="9"/>
  <c r="B261" i="9" s="1"/>
  <c r="I261" i="9"/>
  <c r="J260" i="9"/>
  <c r="B260" i="9" s="1"/>
  <c r="I260" i="9"/>
  <c r="J259" i="9"/>
  <c r="B259" i="9" s="1"/>
  <c r="I259" i="9"/>
  <c r="J258" i="9"/>
  <c r="B258" i="9" s="1"/>
  <c r="I258" i="9"/>
  <c r="J257" i="9"/>
  <c r="B257" i="9" s="1"/>
  <c r="I257" i="9"/>
  <c r="J256" i="9"/>
  <c r="B256" i="9" s="1"/>
  <c r="I256" i="9"/>
  <c r="J255" i="9"/>
  <c r="AA255" i="9" s="1"/>
  <c r="I255" i="9"/>
  <c r="J254" i="9"/>
  <c r="I254" i="9"/>
  <c r="J253" i="9"/>
  <c r="I253" i="9"/>
  <c r="J252" i="9"/>
  <c r="B252" i="9" s="1"/>
  <c r="I252" i="9"/>
  <c r="J251" i="9"/>
  <c r="B251" i="9" s="1"/>
  <c r="I251" i="9"/>
  <c r="J250" i="9"/>
  <c r="B250" i="9" s="1"/>
  <c r="I250" i="9"/>
  <c r="J249" i="9"/>
  <c r="B249" i="9" s="1"/>
  <c r="I249" i="9"/>
  <c r="J248" i="9"/>
  <c r="B248" i="9" s="1"/>
  <c r="I248" i="9"/>
  <c r="J247" i="9"/>
  <c r="B247" i="9" s="1"/>
  <c r="I247" i="9"/>
  <c r="J246" i="9"/>
  <c r="B246" i="9" s="1"/>
  <c r="I246" i="9"/>
  <c r="J245" i="9"/>
  <c r="B245" i="9" s="1"/>
  <c r="I245" i="9"/>
  <c r="J244" i="9"/>
  <c r="B244" i="9" s="1"/>
  <c r="I244" i="9"/>
  <c r="J243" i="9"/>
  <c r="AA243" i="9" s="1"/>
  <c r="I243" i="9"/>
  <c r="J242" i="9"/>
  <c r="I242" i="9"/>
  <c r="J241" i="9"/>
  <c r="I241" i="9"/>
  <c r="J240" i="9"/>
  <c r="B240" i="9" s="1"/>
  <c r="I240" i="9"/>
  <c r="J239" i="9"/>
  <c r="B239" i="9" s="1"/>
  <c r="I239" i="9"/>
  <c r="J238" i="9"/>
  <c r="B238" i="9" s="1"/>
  <c r="I238" i="9"/>
  <c r="J237" i="9"/>
  <c r="B237" i="9" s="1"/>
  <c r="I237" i="9"/>
  <c r="J236" i="9"/>
  <c r="B236" i="9" s="1"/>
  <c r="I236" i="9"/>
  <c r="J235" i="9"/>
  <c r="B235" i="9" s="1"/>
  <c r="I235" i="9"/>
  <c r="J234" i="9"/>
  <c r="B234" i="9" s="1"/>
  <c r="I234" i="9"/>
  <c r="J233" i="9"/>
  <c r="B233" i="9" s="1"/>
  <c r="I233" i="9"/>
  <c r="J232" i="9"/>
  <c r="B232" i="9" s="1"/>
  <c r="I232" i="9"/>
  <c r="J231" i="9"/>
  <c r="AA231" i="9" s="1"/>
  <c r="I231" i="9"/>
  <c r="J230" i="9"/>
  <c r="B230" i="9" s="1"/>
  <c r="I230" i="9"/>
  <c r="J229" i="9"/>
  <c r="I229" i="9"/>
  <c r="J228" i="9"/>
  <c r="B228" i="9" s="1"/>
  <c r="I228" i="9"/>
  <c r="J227" i="9"/>
  <c r="B227" i="9" s="1"/>
  <c r="I227" i="9"/>
  <c r="J226" i="9"/>
  <c r="B226" i="9" s="1"/>
  <c r="I226" i="9"/>
  <c r="J225" i="9"/>
  <c r="B225" i="9" s="1"/>
  <c r="I225" i="9"/>
  <c r="J224" i="9"/>
  <c r="B224" i="9" s="1"/>
  <c r="I224" i="9"/>
  <c r="J223" i="9"/>
  <c r="B223" i="9" s="1"/>
  <c r="I223" i="9"/>
  <c r="J222" i="9"/>
  <c r="B222" i="9" s="1"/>
  <c r="I222" i="9"/>
  <c r="J221" i="9"/>
  <c r="B221" i="9" s="1"/>
  <c r="I221" i="9"/>
  <c r="J220" i="9"/>
  <c r="B220" i="9" s="1"/>
  <c r="I220" i="9"/>
  <c r="J219" i="9"/>
  <c r="AA219" i="9" s="1"/>
  <c r="I219" i="9"/>
  <c r="J218" i="9"/>
  <c r="I218" i="9"/>
  <c r="J217" i="9"/>
  <c r="I217" i="9"/>
  <c r="J216" i="9"/>
  <c r="B216" i="9" s="1"/>
  <c r="I216" i="9"/>
  <c r="J215" i="9"/>
  <c r="B215" i="9" s="1"/>
  <c r="I215" i="9"/>
  <c r="J214" i="9"/>
  <c r="B214" i="9" s="1"/>
  <c r="I214" i="9"/>
  <c r="J213" i="9"/>
  <c r="B213" i="9" s="1"/>
  <c r="I213" i="9"/>
  <c r="J212" i="9"/>
  <c r="B212" i="9" s="1"/>
  <c r="I212" i="9"/>
  <c r="J211" i="9"/>
  <c r="B211" i="9" s="1"/>
  <c r="I211" i="9"/>
  <c r="J210" i="9"/>
  <c r="B210" i="9" s="1"/>
  <c r="I210" i="9"/>
  <c r="J209" i="9"/>
  <c r="B209" i="9" s="1"/>
  <c r="I209" i="9"/>
  <c r="J208" i="9"/>
  <c r="B208" i="9" s="1"/>
  <c r="I208" i="9"/>
  <c r="J207" i="9"/>
  <c r="I207" i="9"/>
  <c r="J206" i="9"/>
  <c r="I206" i="9"/>
  <c r="J205" i="9"/>
  <c r="AA205" i="9" s="1"/>
  <c r="I205" i="9"/>
  <c r="J204" i="9"/>
  <c r="B204" i="9" s="1"/>
  <c r="I204" i="9"/>
  <c r="J203" i="9"/>
  <c r="B203" i="9" s="1"/>
  <c r="I203" i="9"/>
  <c r="J202" i="9"/>
  <c r="B202" i="9" s="1"/>
  <c r="I202" i="9"/>
  <c r="J201" i="9"/>
  <c r="B201" i="9" s="1"/>
  <c r="I201" i="9"/>
  <c r="J200" i="9"/>
  <c r="B200" i="9" s="1"/>
  <c r="I200" i="9"/>
  <c r="J199" i="9"/>
  <c r="B199" i="9" s="1"/>
  <c r="I199" i="9"/>
  <c r="J198" i="9"/>
  <c r="B198" i="9" s="1"/>
  <c r="I198" i="9"/>
  <c r="J197" i="9"/>
  <c r="B197" i="9" s="1"/>
  <c r="I197" i="9"/>
  <c r="J196" i="9"/>
  <c r="B196" i="9" s="1"/>
  <c r="I196" i="9"/>
  <c r="J195" i="9"/>
  <c r="I195" i="9"/>
  <c r="J194" i="9"/>
  <c r="I194" i="9"/>
  <c r="J193" i="9"/>
  <c r="AA193" i="9" s="1"/>
  <c r="I193" i="9"/>
  <c r="J192" i="9"/>
  <c r="B192" i="9" s="1"/>
  <c r="I192" i="9"/>
  <c r="J191" i="9"/>
  <c r="B191" i="9" s="1"/>
  <c r="I191" i="9"/>
  <c r="J190" i="9"/>
  <c r="B190" i="9" s="1"/>
  <c r="I190" i="9"/>
  <c r="J189" i="9"/>
  <c r="B189" i="9" s="1"/>
  <c r="I189" i="9"/>
  <c r="J188" i="9"/>
  <c r="B188" i="9" s="1"/>
  <c r="I188" i="9"/>
  <c r="J187" i="9"/>
  <c r="B187" i="9" s="1"/>
  <c r="I187" i="9"/>
  <c r="J186" i="9"/>
  <c r="B186" i="9" s="1"/>
  <c r="I186" i="9"/>
  <c r="J185" i="9"/>
  <c r="B185" i="9" s="1"/>
  <c r="I185" i="9"/>
  <c r="J184" i="9"/>
  <c r="B184" i="9" s="1"/>
  <c r="I184" i="9"/>
  <c r="J183" i="9"/>
  <c r="I183" i="9"/>
  <c r="J182" i="9"/>
  <c r="I182" i="9"/>
  <c r="J181" i="9"/>
  <c r="I181" i="9"/>
  <c r="J180" i="9"/>
  <c r="B180" i="9" s="1"/>
  <c r="I180" i="9"/>
  <c r="J179" i="9"/>
  <c r="B179" i="9" s="1"/>
  <c r="I179" i="9"/>
  <c r="J178" i="9"/>
  <c r="B178" i="9" s="1"/>
  <c r="I178" i="9"/>
  <c r="J177" i="9"/>
  <c r="B177" i="9" s="1"/>
  <c r="I177" i="9"/>
  <c r="J176" i="9"/>
  <c r="B176" i="9" s="1"/>
  <c r="I176" i="9"/>
  <c r="J175" i="9"/>
  <c r="B175" i="9" s="1"/>
  <c r="I175" i="9"/>
  <c r="J174" i="9"/>
  <c r="B174" i="9" s="1"/>
  <c r="I174" i="9"/>
  <c r="J173" i="9"/>
  <c r="B173" i="9" s="1"/>
  <c r="I173" i="9"/>
  <c r="J172" i="9"/>
  <c r="B172" i="9" s="1"/>
  <c r="I172" i="9"/>
  <c r="J171" i="9"/>
  <c r="I171" i="9"/>
  <c r="J170" i="9"/>
  <c r="I170" i="9"/>
  <c r="J169" i="9"/>
  <c r="I169" i="9"/>
  <c r="J168" i="9"/>
  <c r="B168" i="9" s="1"/>
  <c r="I168" i="9"/>
  <c r="J167" i="9"/>
  <c r="B167" i="9" s="1"/>
  <c r="I167" i="9"/>
  <c r="J166" i="9"/>
  <c r="B166" i="9" s="1"/>
  <c r="I166" i="9"/>
  <c r="J165" i="9"/>
  <c r="B165" i="9" s="1"/>
  <c r="I165" i="9"/>
  <c r="J164" i="9"/>
  <c r="B164" i="9" s="1"/>
  <c r="I164" i="9"/>
  <c r="J163" i="9"/>
  <c r="B163" i="9" s="1"/>
  <c r="I163" i="9"/>
  <c r="J162" i="9"/>
  <c r="B162" i="9" s="1"/>
  <c r="I162" i="9"/>
  <c r="J161" i="9"/>
  <c r="B161" i="9" s="1"/>
  <c r="I161" i="9"/>
  <c r="J160" i="9"/>
  <c r="B160" i="9" s="1"/>
  <c r="I160" i="9"/>
  <c r="J159" i="9"/>
  <c r="I159" i="9"/>
  <c r="J158" i="9"/>
  <c r="I158" i="9"/>
  <c r="J157" i="9"/>
  <c r="AA157" i="9" s="1"/>
  <c r="I157" i="9"/>
  <c r="J156" i="9"/>
  <c r="B156" i="9" s="1"/>
  <c r="I156" i="9"/>
  <c r="J155" i="9"/>
  <c r="B155" i="9" s="1"/>
  <c r="I155" i="9"/>
  <c r="J154" i="9"/>
  <c r="B154" i="9" s="1"/>
  <c r="I154" i="9"/>
  <c r="J153" i="9"/>
  <c r="B153" i="9" s="1"/>
  <c r="I153" i="9"/>
  <c r="J152" i="9"/>
  <c r="B152" i="9" s="1"/>
  <c r="I152" i="9"/>
  <c r="J151" i="9"/>
  <c r="B151" i="9" s="1"/>
  <c r="I151" i="9"/>
  <c r="J150" i="9"/>
  <c r="B150" i="9" s="1"/>
  <c r="I150" i="9"/>
  <c r="J149" i="9"/>
  <c r="B149" i="9" s="1"/>
  <c r="I149" i="9"/>
  <c r="J148" i="9"/>
  <c r="B148" i="9" s="1"/>
  <c r="I148" i="9"/>
  <c r="J147" i="9"/>
  <c r="AA147" i="9" s="1"/>
  <c r="I147" i="9"/>
  <c r="J146" i="9"/>
  <c r="B146" i="9" s="1"/>
  <c r="I146" i="9"/>
  <c r="J145" i="9"/>
  <c r="AA145" i="9" s="1"/>
  <c r="I145" i="9"/>
  <c r="J144" i="9"/>
  <c r="B144" i="9" s="1"/>
  <c r="I144" i="9"/>
  <c r="J143" i="9"/>
  <c r="B143" i="9" s="1"/>
  <c r="I143" i="9"/>
  <c r="J142" i="9"/>
  <c r="B142" i="9" s="1"/>
  <c r="I142" i="9"/>
  <c r="J141" i="9"/>
  <c r="B141" i="9" s="1"/>
  <c r="I141" i="9"/>
  <c r="J140" i="9"/>
  <c r="B140" i="9" s="1"/>
  <c r="I140" i="9"/>
  <c r="J139" i="9"/>
  <c r="B139" i="9" s="1"/>
  <c r="I139" i="9"/>
  <c r="J138" i="9"/>
  <c r="B138" i="9" s="1"/>
  <c r="I138" i="9"/>
  <c r="J137" i="9"/>
  <c r="B137" i="9" s="1"/>
  <c r="I137" i="9"/>
  <c r="J136" i="9"/>
  <c r="B136" i="9" s="1"/>
  <c r="I136" i="9"/>
  <c r="J135" i="9"/>
  <c r="AA135" i="9" s="1"/>
  <c r="I135" i="9"/>
  <c r="J134" i="9"/>
  <c r="I134" i="9"/>
  <c r="J133" i="9"/>
  <c r="AA133" i="9" s="1"/>
  <c r="I133" i="9"/>
  <c r="J132" i="9"/>
  <c r="B132" i="9" s="1"/>
  <c r="I132" i="9"/>
  <c r="J131" i="9"/>
  <c r="B131" i="9" s="1"/>
  <c r="I131" i="9"/>
  <c r="J130" i="9"/>
  <c r="B130" i="9" s="1"/>
  <c r="I130" i="9"/>
  <c r="J129" i="9"/>
  <c r="B129" i="9" s="1"/>
  <c r="I129" i="9"/>
  <c r="J128" i="9"/>
  <c r="B128" i="9" s="1"/>
  <c r="I128" i="9"/>
  <c r="J127" i="9"/>
  <c r="B127" i="9" s="1"/>
  <c r="I127" i="9"/>
  <c r="J126" i="9"/>
  <c r="B126" i="9" s="1"/>
  <c r="I126" i="9"/>
  <c r="J125" i="9"/>
  <c r="B125" i="9" s="1"/>
  <c r="I125" i="9"/>
  <c r="J124" i="9"/>
  <c r="B124" i="9" s="1"/>
  <c r="I124" i="9"/>
  <c r="J123" i="9"/>
  <c r="AA123" i="9" s="1"/>
  <c r="I123" i="9"/>
  <c r="J122" i="9"/>
  <c r="I122" i="9"/>
  <c r="J121" i="9"/>
  <c r="AA121" i="9" s="1"/>
  <c r="I121" i="9"/>
  <c r="J120" i="9"/>
  <c r="B120" i="9" s="1"/>
  <c r="I120" i="9"/>
  <c r="J119" i="9"/>
  <c r="B119" i="9" s="1"/>
  <c r="I119" i="9"/>
  <c r="J118" i="9"/>
  <c r="B118" i="9" s="1"/>
  <c r="I118" i="9"/>
  <c r="J117" i="9"/>
  <c r="B117" i="9" s="1"/>
  <c r="I117" i="9"/>
  <c r="J116" i="9"/>
  <c r="B116" i="9" s="1"/>
  <c r="I116" i="9"/>
  <c r="J115" i="9"/>
  <c r="B115" i="9" s="1"/>
  <c r="I115" i="9"/>
  <c r="J114" i="9"/>
  <c r="B114" i="9" s="1"/>
  <c r="I114" i="9"/>
  <c r="J113" i="9"/>
  <c r="B113" i="9" s="1"/>
  <c r="I113" i="9"/>
  <c r="J112" i="9"/>
  <c r="B112" i="9" s="1"/>
  <c r="I112" i="9"/>
  <c r="J111" i="9"/>
  <c r="AA111" i="9" s="1"/>
  <c r="I111" i="9"/>
  <c r="J110" i="9"/>
  <c r="I110" i="9"/>
  <c r="J109" i="9"/>
  <c r="AA109" i="9" s="1"/>
  <c r="I109" i="9"/>
  <c r="J108" i="9"/>
  <c r="B108" i="9" s="1"/>
  <c r="I108" i="9"/>
  <c r="J107" i="9"/>
  <c r="B107" i="9" s="1"/>
  <c r="I107" i="9"/>
  <c r="J106" i="9"/>
  <c r="B106" i="9" s="1"/>
  <c r="I106" i="9"/>
  <c r="J105" i="9"/>
  <c r="B105" i="9" s="1"/>
  <c r="I105" i="9"/>
  <c r="J104" i="9"/>
  <c r="B104" i="9" s="1"/>
  <c r="I104" i="9"/>
  <c r="J103" i="9"/>
  <c r="B103" i="9" s="1"/>
  <c r="I103" i="9"/>
  <c r="J102" i="9"/>
  <c r="B102" i="9" s="1"/>
  <c r="I102" i="9"/>
  <c r="J101" i="9"/>
  <c r="B101" i="9" s="1"/>
  <c r="I101" i="9"/>
  <c r="J100" i="9"/>
  <c r="B100" i="9" s="1"/>
  <c r="I100" i="9"/>
  <c r="J99" i="9"/>
  <c r="AA99" i="9" s="1"/>
  <c r="I99" i="9"/>
  <c r="J98" i="9"/>
  <c r="I98" i="9"/>
  <c r="J97" i="9"/>
  <c r="AA97" i="9" s="1"/>
  <c r="I97" i="9"/>
  <c r="J96" i="9"/>
  <c r="B96" i="9" s="1"/>
  <c r="I96" i="9"/>
  <c r="J95" i="9"/>
  <c r="B95" i="9" s="1"/>
  <c r="I95" i="9"/>
  <c r="J94" i="9"/>
  <c r="B94" i="9" s="1"/>
  <c r="I94" i="9"/>
  <c r="J93" i="9"/>
  <c r="B93" i="9" s="1"/>
  <c r="I93" i="9"/>
  <c r="J92" i="9"/>
  <c r="B92" i="9" s="1"/>
  <c r="I92" i="9"/>
  <c r="J91" i="9"/>
  <c r="B91" i="9" s="1"/>
  <c r="I91" i="9"/>
  <c r="J90" i="9"/>
  <c r="B90" i="9" s="1"/>
  <c r="I90" i="9"/>
  <c r="J89" i="9"/>
  <c r="B89" i="9" s="1"/>
  <c r="I89" i="9"/>
  <c r="J88" i="9"/>
  <c r="B88" i="9" s="1"/>
  <c r="I88" i="9"/>
  <c r="J87" i="9"/>
  <c r="AA87" i="9" s="1"/>
  <c r="I87" i="9"/>
  <c r="J86" i="9"/>
  <c r="I86" i="9"/>
  <c r="J85" i="9"/>
  <c r="AA85" i="9" s="1"/>
  <c r="I85" i="9"/>
  <c r="J84" i="9"/>
  <c r="B84" i="9" s="1"/>
  <c r="I84" i="9"/>
  <c r="J83" i="9"/>
  <c r="B83" i="9" s="1"/>
  <c r="I83" i="9"/>
  <c r="J82" i="9"/>
  <c r="B82" i="9" s="1"/>
  <c r="I82" i="9"/>
  <c r="J81" i="9"/>
  <c r="B81" i="9" s="1"/>
  <c r="I81" i="9"/>
  <c r="J80" i="9"/>
  <c r="B80" i="9" s="1"/>
  <c r="I80" i="9"/>
  <c r="J79" i="9"/>
  <c r="B79" i="9" s="1"/>
  <c r="I79" i="9"/>
  <c r="J78" i="9"/>
  <c r="B78" i="9" s="1"/>
  <c r="I78" i="9"/>
  <c r="J77" i="9"/>
  <c r="B77" i="9" s="1"/>
  <c r="I77" i="9"/>
  <c r="J76" i="9"/>
  <c r="B76" i="9" s="1"/>
  <c r="I76" i="9"/>
  <c r="J75" i="9"/>
  <c r="AA75" i="9" s="1"/>
  <c r="I75" i="9"/>
  <c r="J74" i="9"/>
  <c r="I74" i="9"/>
  <c r="J73" i="9"/>
  <c r="AA73" i="9" s="1"/>
  <c r="I73" i="9"/>
  <c r="J72" i="9"/>
  <c r="B72" i="9" s="1"/>
  <c r="I72" i="9"/>
  <c r="J71" i="9"/>
  <c r="B71" i="9" s="1"/>
  <c r="I71" i="9"/>
  <c r="J70" i="9"/>
  <c r="B70" i="9" s="1"/>
  <c r="I70" i="9"/>
  <c r="J69" i="9"/>
  <c r="B69" i="9" s="1"/>
  <c r="I69" i="9"/>
  <c r="J68" i="9"/>
  <c r="B68" i="9" s="1"/>
  <c r="I68" i="9"/>
  <c r="J67" i="9"/>
  <c r="B67" i="9" s="1"/>
  <c r="I67" i="9"/>
  <c r="J66" i="9"/>
  <c r="B66" i="9" s="1"/>
  <c r="I66" i="9"/>
  <c r="J65" i="9"/>
  <c r="B65" i="9" s="1"/>
  <c r="I65" i="9"/>
  <c r="J64" i="9"/>
  <c r="B64" i="9" s="1"/>
  <c r="I64" i="9"/>
  <c r="J63" i="9"/>
  <c r="AA63" i="9" s="1"/>
  <c r="I63" i="9"/>
  <c r="J62" i="9"/>
  <c r="I62" i="9"/>
  <c r="J61" i="9"/>
  <c r="AA61" i="9" s="1"/>
  <c r="I61" i="9"/>
  <c r="J60" i="9"/>
  <c r="B60" i="9" s="1"/>
  <c r="I60" i="9"/>
  <c r="J59" i="9"/>
  <c r="B59" i="9" s="1"/>
  <c r="I59" i="9"/>
  <c r="J58" i="9"/>
  <c r="B58" i="9" s="1"/>
  <c r="I58" i="9"/>
  <c r="J57" i="9"/>
  <c r="B57" i="9" s="1"/>
  <c r="I57" i="9"/>
  <c r="J56" i="9"/>
  <c r="B56" i="9" s="1"/>
  <c r="I56" i="9"/>
  <c r="J55" i="9"/>
  <c r="B55" i="9" s="1"/>
  <c r="I55" i="9"/>
  <c r="J54" i="9"/>
  <c r="B54" i="9" s="1"/>
  <c r="I54" i="9"/>
  <c r="J53" i="9"/>
  <c r="B53" i="9" s="1"/>
  <c r="I53" i="9"/>
  <c r="H44" i="9"/>
  <c r="J43" i="9"/>
  <c r="I43" i="9" s="1"/>
  <c r="H43" i="9" s="1"/>
  <c r="J42" i="9"/>
  <c r="I42" i="9" s="1"/>
  <c r="J41" i="9"/>
  <c r="I41" i="9" s="1"/>
  <c r="H41" i="9" s="1"/>
  <c r="J40" i="9"/>
  <c r="I40" i="9" s="1"/>
  <c r="J39" i="9"/>
  <c r="I39" i="9" s="1"/>
  <c r="J38" i="9"/>
  <c r="I38" i="9" s="1"/>
  <c r="H38" i="9" s="1"/>
  <c r="J37" i="9"/>
  <c r="I37" i="9" s="1"/>
  <c r="G37" i="9" s="1"/>
  <c r="J36" i="9"/>
  <c r="I36" i="9" s="1"/>
  <c r="J35" i="9"/>
  <c r="I35" i="9" s="1"/>
  <c r="H35" i="9" s="1"/>
  <c r="J34" i="9"/>
  <c r="I34" i="9" s="1"/>
  <c r="H34" i="9" s="1"/>
  <c r="J33" i="9"/>
  <c r="I33" i="9" s="1"/>
  <c r="J32" i="9"/>
  <c r="I32" i="9" s="1"/>
  <c r="H32" i="9" s="1"/>
  <c r="J31" i="9"/>
  <c r="I31" i="9" s="1"/>
  <c r="H31" i="9" s="1"/>
  <c r="J30" i="9"/>
  <c r="I30" i="9" s="1"/>
  <c r="J29" i="9"/>
  <c r="I29" i="9" s="1"/>
  <c r="H29" i="9" s="1"/>
  <c r="J28" i="9"/>
  <c r="I28" i="9" s="1"/>
  <c r="J27" i="9"/>
  <c r="I27" i="9" s="1"/>
  <c r="J26" i="9"/>
  <c r="I26" i="9" s="1"/>
  <c r="H26" i="9" s="1"/>
  <c r="J25" i="9"/>
  <c r="I25" i="9" s="1"/>
  <c r="G25" i="9" s="1"/>
  <c r="J24" i="9"/>
  <c r="I24" i="9" s="1"/>
  <c r="G24" i="9" s="1"/>
  <c r="J23" i="9"/>
  <c r="I23" i="9" s="1"/>
  <c r="H23" i="9" s="1"/>
  <c r="J22" i="9"/>
  <c r="I22" i="9" s="1"/>
  <c r="J21" i="9"/>
  <c r="I21" i="9" s="1"/>
  <c r="J20" i="9"/>
  <c r="I20" i="9" s="1"/>
  <c r="H20" i="9" s="1"/>
  <c r="J19" i="9"/>
  <c r="I19" i="9" s="1"/>
  <c r="H19" i="9" s="1"/>
  <c r="J18" i="9"/>
  <c r="I18" i="9" s="1"/>
  <c r="J17" i="9"/>
  <c r="I17" i="9" s="1"/>
  <c r="H17" i="9" s="1"/>
  <c r="J16" i="9"/>
  <c r="I16" i="9" s="1"/>
  <c r="J15" i="9"/>
  <c r="I15" i="9" s="1"/>
  <c r="J14" i="9"/>
  <c r="I14" i="9" s="1"/>
  <c r="H14" i="9" s="1"/>
  <c r="J13" i="9"/>
  <c r="I13" i="9" s="1"/>
  <c r="G13" i="9" s="1"/>
  <c r="J12" i="9"/>
  <c r="I12" i="9" s="1"/>
  <c r="G12" i="9" s="1"/>
  <c r="J11" i="9"/>
  <c r="I11" i="9" s="1"/>
  <c r="H11" i="9" s="1"/>
  <c r="J10" i="9"/>
  <c r="I10" i="9" s="1"/>
  <c r="H10" i="9" s="1"/>
  <c r="J9" i="9"/>
  <c r="I9" i="9" s="1"/>
  <c r="J8" i="9"/>
  <c r="I8" i="9" s="1"/>
  <c r="H8" i="9" s="1"/>
  <c r="J7" i="9"/>
  <c r="I7" i="9" s="1"/>
  <c r="H7" i="9" s="1"/>
  <c r="J6" i="9"/>
  <c r="I6" i="9" s="1"/>
  <c r="J5" i="9"/>
  <c r="I5" i="9" s="1"/>
  <c r="H5" i="9" s="1"/>
  <c r="J4" i="9"/>
  <c r="I4" i="9" s="1"/>
  <c r="J3" i="9"/>
  <c r="I3" i="9" s="1"/>
  <c r="J2" i="9"/>
  <c r="I2" i="9" s="1"/>
  <c r="G2" i="9" s="1"/>
  <c r="AA159" i="9" l="1"/>
  <c r="AA303" i="9"/>
  <c r="AA315" i="9"/>
  <c r="AA1104" i="9"/>
  <c r="AA1116" i="9"/>
  <c r="AA1128" i="9"/>
  <c r="AA171" i="9"/>
  <c r="AA327" i="9"/>
  <c r="AA705" i="9"/>
  <c r="B698" i="9"/>
  <c r="AA370" i="9"/>
  <c r="AA382" i="9"/>
  <c r="AA169" i="9"/>
  <c r="AA181" i="9"/>
  <c r="AA217" i="9"/>
  <c r="AA229" i="9"/>
  <c r="AA241" i="9"/>
  <c r="AA253" i="9"/>
  <c r="AA265" i="9"/>
  <c r="AA277" i="9"/>
  <c r="AA301" i="9"/>
  <c r="AA313" i="9"/>
  <c r="AA337" i="9"/>
  <c r="AA349" i="9"/>
  <c r="AA360" i="9"/>
  <c r="AA372" i="9"/>
  <c r="AA384" i="9"/>
  <c r="AA183" i="9"/>
  <c r="AA195" i="9"/>
  <c r="AA207" i="9"/>
  <c r="AA339" i="9"/>
  <c r="AA351" i="9"/>
  <c r="AA362" i="9"/>
  <c r="AA368" i="9"/>
  <c r="AA374" i="9"/>
  <c r="AA380" i="9"/>
  <c r="AA386" i="9"/>
  <c r="AA317" i="9"/>
  <c r="U356" i="9"/>
  <c r="B368" i="9"/>
  <c r="AA291" i="9"/>
  <c r="AA101" i="9"/>
  <c r="B61" i="9"/>
  <c r="B380" i="9"/>
  <c r="B964" i="9"/>
  <c r="AA173" i="9"/>
  <c r="AA972" i="9"/>
  <c r="AA978" i="9"/>
  <c r="AA984" i="9"/>
  <c r="AA996" i="9"/>
  <c r="AA1008" i="9"/>
  <c r="AA1020" i="9"/>
  <c r="AA1033" i="9"/>
  <c r="AA1039" i="9"/>
  <c r="AA1045" i="9"/>
  <c r="AA1051" i="9"/>
  <c r="AA1057" i="9"/>
  <c r="AA1063" i="9"/>
  <c r="AA1069" i="9"/>
  <c r="AA1075" i="9"/>
  <c r="AA1081" i="9"/>
  <c r="AA1087" i="9"/>
  <c r="AA1093" i="9"/>
  <c r="AA1099" i="9"/>
  <c r="AA1105" i="9"/>
  <c r="AA1111" i="9"/>
  <c r="AA1117" i="9"/>
  <c r="AA1123" i="9"/>
  <c r="AA1129" i="9"/>
  <c r="AA1135" i="9"/>
  <c r="AA363" i="9"/>
  <c r="B205" i="9"/>
  <c r="AA245" i="9"/>
  <c r="AA1140" i="9"/>
  <c r="AA533" i="9"/>
  <c r="AA557" i="9"/>
  <c r="AA563" i="9"/>
  <c r="AA575" i="9"/>
  <c r="AA593" i="9"/>
  <c r="AA835" i="9"/>
  <c r="AA328" i="9"/>
  <c r="B337" i="9"/>
  <c r="B1140" i="9"/>
  <c r="AA326" i="9"/>
  <c r="B1141" i="9"/>
  <c r="B1142" i="9"/>
  <c r="AA377" i="9"/>
  <c r="B1143" i="9"/>
  <c r="AA388" i="9"/>
  <c r="AA964" i="9"/>
  <c r="AA289" i="9"/>
  <c r="A1144" i="9"/>
  <c r="B1146" i="9"/>
  <c r="AA532" i="9"/>
  <c r="AA538" i="9"/>
  <c r="AA544" i="9"/>
  <c r="AA550" i="9"/>
  <c r="AA568" i="9"/>
  <c r="AA574" i="9"/>
  <c r="AA580" i="9"/>
  <c r="B789" i="9"/>
  <c r="AA820" i="9"/>
  <c r="B771" i="9"/>
  <c r="B795" i="9"/>
  <c r="B753" i="9"/>
  <c r="AA760" i="9"/>
  <c r="B777" i="9"/>
  <c r="B801" i="9"/>
  <c r="B783" i="9"/>
  <c r="AA717" i="9"/>
  <c r="AA720" i="9"/>
  <c r="AA709" i="9"/>
  <c r="AA715" i="9"/>
  <c r="AA721" i="9"/>
  <c r="B704" i="9"/>
  <c r="B686" i="9"/>
  <c r="B692" i="9"/>
  <c r="B657" i="9"/>
  <c r="AA651" i="9"/>
  <c r="AA657" i="9"/>
  <c r="AA663" i="9"/>
  <c r="AA669" i="9"/>
  <c r="AA675" i="9"/>
  <c r="AA652" i="9"/>
  <c r="B669" i="9"/>
  <c r="AA677" i="9"/>
  <c r="B675" i="9"/>
  <c r="AA640" i="9"/>
  <c r="AA622" i="9"/>
  <c r="AA598" i="9"/>
  <c r="AA444" i="9"/>
  <c r="AA456" i="9"/>
  <c r="AA468" i="9"/>
  <c r="AA573" i="9"/>
  <c r="B543" i="9"/>
  <c r="AA556" i="9"/>
  <c r="AA531" i="9"/>
  <c r="AA537" i="9"/>
  <c r="AA543" i="9"/>
  <c r="AA549" i="9"/>
  <c r="AA555" i="9"/>
  <c r="AA561" i="9"/>
  <c r="AA567" i="9"/>
  <c r="AA579" i="9"/>
  <c r="AA585" i="9"/>
  <c r="AA591" i="9"/>
  <c r="AA597" i="9"/>
  <c r="AA603" i="9"/>
  <c r="AA609" i="9"/>
  <c r="AA615" i="9"/>
  <c r="AA621" i="9"/>
  <c r="AA627" i="9"/>
  <c r="AA633" i="9"/>
  <c r="AA639" i="9"/>
  <c r="AA711" i="9"/>
  <c r="B597" i="9"/>
  <c r="B621" i="9"/>
  <c r="AA562" i="9"/>
  <c r="AA645" i="9"/>
  <c r="B627" i="9"/>
  <c r="AA586" i="9"/>
  <c r="B549" i="9"/>
  <c r="B579" i="9"/>
  <c r="B603" i="9"/>
  <c r="AA592" i="9"/>
  <c r="B531" i="9"/>
  <c r="B633" i="9"/>
  <c r="AA610" i="9"/>
  <c r="AA616" i="9"/>
  <c r="B537" i="9"/>
  <c r="B639" i="9"/>
  <c r="B567" i="9"/>
  <c r="AA941" i="9"/>
  <c r="B193" i="9"/>
  <c r="B326" i="9"/>
  <c r="B1087" i="9"/>
  <c r="AA100" i="9"/>
  <c r="AA172" i="9"/>
  <c r="AA244" i="9"/>
  <c r="AA316" i="9"/>
  <c r="AA1025" i="9"/>
  <c r="AA1062" i="9"/>
  <c r="AA1134" i="9"/>
  <c r="AA1072" i="9"/>
  <c r="AA357" i="9"/>
  <c r="AA369" i="9"/>
  <c r="AA375" i="9"/>
  <c r="AA381" i="9"/>
  <c r="AA387" i="9"/>
  <c r="B73" i="9"/>
  <c r="B217" i="9"/>
  <c r="B349" i="9"/>
  <c r="B381" i="9"/>
  <c r="B542" i="9"/>
  <c r="B566" i="9"/>
  <c r="B590" i="9"/>
  <c r="B680" i="9"/>
  <c r="B1099" i="9"/>
  <c r="AA112" i="9"/>
  <c r="AA184" i="9"/>
  <c r="AA256" i="9"/>
  <c r="AA329" i="9"/>
  <c r="AA389" i="9"/>
  <c r="AA965" i="9"/>
  <c r="AA1074" i="9"/>
  <c r="B85" i="9"/>
  <c r="B229" i="9"/>
  <c r="AA113" i="9"/>
  <c r="AA185" i="9"/>
  <c r="AA257" i="9"/>
  <c r="AA340" i="9"/>
  <c r="AA976" i="9"/>
  <c r="AA1084" i="9"/>
  <c r="AA967" i="9"/>
  <c r="AA973" i="9"/>
  <c r="AA979" i="9"/>
  <c r="AA985" i="9"/>
  <c r="AA991" i="9"/>
  <c r="AA997" i="9"/>
  <c r="AA1003" i="9"/>
  <c r="AA1009" i="9"/>
  <c r="AA1015" i="9"/>
  <c r="AA1021" i="9"/>
  <c r="AA1034" i="9"/>
  <c r="AA1040" i="9"/>
  <c r="AA1046" i="9"/>
  <c r="AA1052" i="9"/>
  <c r="AA1058" i="9"/>
  <c r="AA1064" i="9"/>
  <c r="AA1070" i="9"/>
  <c r="AA1076" i="9"/>
  <c r="AA1082" i="9"/>
  <c r="AA1088" i="9"/>
  <c r="AA1094" i="9"/>
  <c r="AA1100" i="9"/>
  <c r="AA1106" i="9"/>
  <c r="AA1112" i="9"/>
  <c r="AA1118" i="9"/>
  <c r="AA1124" i="9"/>
  <c r="AA1130" i="9"/>
  <c r="AA1136" i="9"/>
  <c r="AA358" i="9"/>
  <c r="B97" i="9"/>
  <c r="B241" i="9"/>
  <c r="B1039" i="9"/>
  <c r="B1111" i="9"/>
  <c r="AA124" i="9"/>
  <c r="AA196" i="9"/>
  <c r="AA268" i="9"/>
  <c r="AA341" i="9"/>
  <c r="AA749" i="9"/>
  <c r="AA797" i="9"/>
  <c r="AA977" i="9"/>
  <c r="AA1086" i="9"/>
  <c r="B109" i="9"/>
  <c r="B253" i="9"/>
  <c r="AA125" i="9"/>
  <c r="AA197" i="9"/>
  <c r="AA269" i="9"/>
  <c r="AA352" i="9"/>
  <c r="AA798" i="9"/>
  <c r="AA988" i="9"/>
  <c r="AA1096" i="9"/>
  <c r="AA968" i="9"/>
  <c r="AA974" i="9"/>
  <c r="AA980" i="9"/>
  <c r="AA986" i="9"/>
  <c r="AA992" i="9"/>
  <c r="AA998" i="9"/>
  <c r="AA1004" i="9"/>
  <c r="AA1010" i="9"/>
  <c r="AA1016" i="9"/>
  <c r="AA1022" i="9"/>
  <c r="AA1041" i="9"/>
  <c r="AA1053" i="9"/>
  <c r="AA1065" i="9"/>
  <c r="AA1077" i="9"/>
  <c r="AA1089" i="9"/>
  <c r="AA1101" i="9"/>
  <c r="AA1113" i="9"/>
  <c r="AA1125" i="9"/>
  <c r="AA1137" i="9"/>
  <c r="AA359" i="9"/>
  <c r="AA371" i="9"/>
  <c r="AA383" i="9"/>
  <c r="B121" i="9"/>
  <c r="B265" i="9"/>
  <c r="B620" i="9"/>
  <c r="B668" i="9"/>
  <c r="B710" i="9"/>
  <c r="B837" i="9"/>
  <c r="B1051" i="9"/>
  <c r="B1123" i="9"/>
  <c r="AA64" i="9"/>
  <c r="AA136" i="9"/>
  <c r="AA208" i="9"/>
  <c r="AA280" i="9"/>
  <c r="AA353" i="9"/>
  <c r="AA989" i="9"/>
  <c r="AA1098" i="9"/>
  <c r="AA325" i="9"/>
  <c r="B133" i="9"/>
  <c r="B277" i="9"/>
  <c r="B731" i="9"/>
  <c r="AA65" i="9"/>
  <c r="AA137" i="9"/>
  <c r="AA209" i="9"/>
  <c r="AA281" i="9"/>
  <c r="AA665" i="9"/>
  <c r="AA1000" i="9"/>
  <c r="AA1036" i="9"/>
  <c r="AA1108" i="9"/>
  <c r="AA831" i="9"/>
  <c r="AA843" i="9"/>
  <c r="B966" i="9"/>
  <c r="B1063" i="9"/>
  <c r="B1135" i="9"/>
  <c r="AA76" i="9"/>
  <c r="AA148" i="9"/>
  <c r="AA220" i="9"/>
  <c r="AA292" i="9"/>
  <c r="AA1001" i="9"/>
  <c r="AA1038" i="9"/>
  <c r="AA1110" i="9"/>
  <c r="B157" i="9"/>
  <c r="B301" i="9"/>
  <c r="B356" i="9"/>
  <c r="B713" i="9"/>
  <c r="B821" i="9"/>
  <c r="B967" i="9"/>
  <c r="B1065" i="9"/>
  <c r="B1137" i="9"/>
  <c r="AA23" i="9"/>
  <c r="AA77" i="9"/>
  <c r="AA149" i="9"/>
  <c r="AA221" i="9"/>
  <c r="AA293" i="9"/>
  <c r="AA364" i="9"/>
  <c r="AA1012" i="9"/>
  <c r="AA1048" i="9"/>
  <c r="AA1120" i="9"/>
  <c r="AA832" i="9"/>
  <c r="AA844" i="9"/>
  <c r="B145" i="9"/>
  <c r="B289" i="9"/>
  <c r="AA62" i="9"/>
  <c r="AA74" i="9"/>
  <c r="AA86" i="9"/>
  <c r="AA98" i="9"/>
  <c r="AA110" i="9"/>
  <c r="AA122" i="9"/>
  <c r="AA134" i="9"/>
  <c r="AA158" i="9"/>
  <c r="AA170" i="9"/>
  <c r="AA182" i="9"/>
  <c r="AA194" i="9"/>
  <c r="AA206" i="9"/>
  <c r="AA218" i="9"/>
  <c r="AA242" i="9"/>
  <c r="AA254" i="9"/>
  <c r="AA266" i="9"/>
  <c r="AA278" i="9"/>
  <c r="AA290" i="9"/>
  <c r="AA314" i="9"/>
  <c r="AA338" i="9"/>
  <c r="AA350" i="9"/>
  <c r="AA873" i="9"/>
  <c r="AA885" i="9"/>
  <c r="AA897" i="9"/>
  <c r="AA909" i="9"/>
  <c r="AA921" i="9"/>
  <c r="AA933" i="9"/>
  <c r="AA945" i="9"/>
  <c r="AA970" i="9"/>
  <c r="AA982" i="9"/>
  <c r="AA994" i="9"/>
  <c r="AA1006" i="9"/>
  <c r="AA1018" i="9"/>
  <c r="AA1043" i="9"/>
  <c r="AA1055" i="9"/>
  <c r="AA1067" i="9"/>
  <c r="AA1079" i="9"/>
  <c r="AA1091" i="9"/>
  <c r="AA1103" i="9"/>
  <c r="AA1115" i="9"/>
  <c r="AA1127" i="9"/>
  <c r="AA361" i="9"/>
  <c r="AA373" i="9"/>
  <c r="AA385" i="9"/>
  <c r="B169" i="9"/>
  <c r="B313" i="9"/>
  <c r="B357" i="9"/>
  <c r="B979" i="9"/>
  <c r="B1075" i="9"/>
  <c r="A1145" i="9"/>
  <c r="AA35" i="9"/>
  <c r="AA88" i="9"/>
  <c r="AA160" i="9"/>
  <c r="AA232" i="9"/>
  <c r="AA304" i="9"/>
  <c r="AA365" i="9"/>
  <c r="AA725" i="9"/>
  <c r="AA773" i="9"/>
  <c r="AA821" i="9"/>
  <c r="AA1013" i="9"/>
  <c r="AA1050" i="9"/>
  <c r="AA1122" i="9"/>
  <c r="B181" i="9"/>
  <c r="B991" i="9"/>
  <c r="B1077" i="9"/>
  <c r="AA89" i="9"/>
  <c r="AA161" i="9"/>
  <c r="AA233" i="9"/>
  <c r="AA305" i="9"/>
  <c r="AA376" i="9"/>
  <c r="AA569" i="9"/>
  <c r="AA726" i="9"/>
  <c r="AA774" i="9"/>
  <c r="AA1024" i="9"/>
  <c r="AA1060" i="9"/>
  <c r="AA1132" i="9"/>
  <c r="AA870" i="9"/>
  <c r="AA876" i="9"/>
  <c r="AA882" i="9"/>
  <c r="AA888" i="9"/>
  <c r="AA894" i="9"/>
  <c r="AA900" i="9"/>
  <c r="AA906" i="9"/>
  <c r="AA912" i="9"/>
  <c r="AA918" i="9"/>
  <c r="AA924" i="9"/>
  <c r="AA930" i="9"/>
  <c r="AA936" i="9"/>
  <c r="AA942" i="9"/>
  <c r="AA948" i="9"/>
  <c r="AA949" i="9"/>
  <c r="AA869" i="9"/>
  <c r="AA881" i="9"/>
  <c r="AA893" i="9"/>
  <c r="AA905" i="9"/>
  <c r="AA917" i="9"/>
  <c r="AA929" i="9"/>
  <c r="AA871" i="9"/>
  <c r="AA877" i="9"/>
  <c r="AA883" i="9"/>
  <c r="AA889" i="9"/>
  <c r="AA895" i="9"/>
  <c r="AA901" i="9"/>
  <c r="AA907" i="9"/>
  <c r="AA913" i="9"/>
  <c r="AA919" i="9"/>
  <c r="B918" i="9"/>
  <c r="AA886" i="9"/>
  <c r="AA898" i="9"/>
  <c r="AA910" i="9"/>
  <c r="AA922" i="9"/>
  <c r="AA934" i="9"/>
  <c r="AA946" i="9"/>
  <c r="AA940" i="9"/>
  <c r="B906" i="9"/>
  <c r="AA952" i="9"/>
  <c r="AA875" i="9"/>
  <c r="AA887" i="9"/>
  <c r="AA899" i="9"/>
  <c r="AA911" i="9"/>
  <c r="AA923" i="9"/>
  <c r="AA935" i="9"/>
  <c r="AA947" i="9"/>
  <c r="B930" i="9"/>
  <c r="AA868" i="9"/>
  <c r="B870" i="9"/>
  <c r="B942" i="9"/>
  <c r="AA880" i="9"/>
  <c r="AA925" i="9"/>
  <c r="AA931" i="9"/>
  <c r="AA937" i="9"/>
  <c r="AA943" i="9"/>
  <c r="AA892" i="9"/>
  <c r="B882" i="9"/>
  <c r="AA904" i="9"/>
  <c r="AA874" i="9"/>
  <c r="AA872" i="9"/>
  <c r="AA878" i="9"/>
  <c r="AA884" i="9"/>
  <c r="AA890" i="9"/>
  <c r="AA896" i="9"/>
  <c r="AA902" i="9"/>
  <c r="AA908" i="9"/>
  <c r="AA914" i="9"/>
  <c r="AA920" i="9"/>
  <c r="AA926" i="9"/>
  <c r="AA932" i="9"/>
  <c r="AA938" i="9"/>
  <c r="AA944" i="9"/>
  <c r="AA950" i="9"/>
  <c r="AA916" i="9"/>
  <c r="B894" i="9"/>
  <c r="AA928" i="9"/>
  <c r="AA536" i="9"/>
  <c r="AA548" i="9"/>
  <c r="AA420" i="9"/>
  <c r="AA432" i="9"/>
  <c r="AA480" i="9"/>
  <c r="AA492" i="9"/>
  <c r="AA504" i="9"/>
  <c r="AA396" i="9"/>
  <c r="AA408" i="9"/>
  <c r="AA792" i="9"/>
  <c r="AA804" i="9"/>
  <c r="AA810" i="9"/>
  <c r="AA816" i="9"/>
  <c r="AA635" i="9"/>
  <c r="AA571" i="9"/>
  <c r="AA577" i="9"/>
  <c r="AA583" i="9"/>
  <c r="AA589" i="9"/>
  <c r="AA595" i="9"/>
  <c r="AA601" i="9"/>
  <c r="AA607" i="9"/>
  <c r="AA613" i="9"/>
  <c r="AA625" i="9"/>
  <c r="AA805" i="9"/>
  <c r="AA817" i="9"/>
  <c r="AA539" i="9"/>
  <c r="AA481" i="9"/>
  <c r="AA493" i="9"/>
  <c r="AA517" i="9"/>
  <c r="B557" i="9"/>
  <c r="B575" i="9"/>
  <c r="B593" i="9"/>
  <c r="AA605" i="9"/>
  <c r="AA701" i="9"/>
  <c r="AA827" i="9"/>
  <c r="B611" i="9"/>
  <c r="B629" i="9"/>
  <c r="B647" i="9"/>
  <c r="AA545" i="9"/>
  <c r="AA641" i="9"/>
  <c r="AA671" i="9"/>
  <c r="AA731" i="9"/>
  <c r="AA755" i="9"/>
  <c r="AA779" i="9"/>
  <c r="AA803" i="9"/>
  <c r="AA828" i="9"/>
  <c r="AA540" i="9"/>
  <c r="AA552" i="9"/>
  <c r="AA564" i="9"/>
  <c r="AA576" i="9"/>
  <c r="AA588" i="9"/>
  <c r="AA612" i="9"/>
  <c r="AA624" i="9"/>
  <c r="AA636" i="9"/>
  <c r="AA648" i="9"/>
  <c r="AA660" i="9"/>
  <c r="AA672" i="9"/>
  <c r="AA684" i="9"/>
  <c r="AA696" i="9"/>
  <c r="B683" i="9"/>
  <c r="B719" i="9"/>
  <c r="B737" i="9"/>
  <c r="B755" i="9"/>
  <c r="B791" i="9"/>
  <c r="B809" i="9"/>
  <c r="AA707" i="9"/>
  <c r="AA780" i="9"/>
  <c r="B396" i="9"/>
  <c r="AA581" i="9"/>
  <c r="AA516" i="9"/>
  <c r="B563" i="9"/>
  <c r="AA551" i="9"/>
  <c r="AA617" i="9"/>
  <c r="AA737" i="9"/>
  <c r="AA761" i="9"/>
  <c r="AA785" i="9"/>
  <c r="AA809" i="9"/>
  <c r="B653" i="9"/>
  <c r="AA587" i="9"/>
  <c r="AA762" i="9"/>
  <c r="B689" i="9"/>
  <c r="B743" i="9"/>
  <c r="B815" i="9"/>
  <c r="AA623" i="9"/>
  <c r="AA719" i="9"/>
  <c r="AA743" i="9"/>
  <c r="AA767" i="9"/>
  <c r="AA791" i="9"/>
  <c r="AA815" i="9"/>
  <c r="B533" i="9"/>
  <c r="AA659" i="9"/>
  <c r="AA397" i="9"/>
  <c r="AA457" i="9"/>
  <c r="B432" i="9"/>
  <c r="AA401" i="9"/>
  <c r="AA473" i="9"/>
  <c r="B444" i="9"/>
  <c r="AA402" i="9"/>
  <c r="AA474" i="9"/>
  <c r="AA422" i="9"/>
  <c r="AA446" i="9"/>
  <c r="AA482" i="9"/>
  <c r="AA518" i="9"/>
  <c r="B456" i="9"/>
  <c r="AA413" i="9"/>
  <c r="AA485" i="9"/>
  <c r="AA469" i="9"/>
  <c r="AA434" i="9"/>
  <c r="AA458" i="9"/>
  <c r="AA470" i="9"/>
  <c r="AA494" i="9"/>
  <c r="AA506" i="9"/>
  <c r="B468" i="9"/>
  <c r="AA414" i="9"/>
  <c r="AA486" i="9"/>
  <c r="AA433" i="9"/>
  <c r="AA411" i="9"/>
  <c r="AA435" i="9"/>
  <c r="AA459" i="9"/>
  <c r="AA495" i="9"/>
  <c r="AA507" i="9"/>
  <c r="B480" i="9"/>
  <c r="AA425" i="9"/>
  <c r="AA497" i="9"/>
  <c r="AA399" i="9"/>
  <c r="AA423" i="9"/>
  <c r="AA447" i="9"/>
  <c r="AA471" i="9"/>
  <c r="AA483" i="9"/>
  <c r="AA519" i="9"/>
  <c r="B492" i="9"/>
  <c r="AA426" i="9"/>
  <c r="AA498" i="9"/>
  <c r="AA529" i="9"/>
  <c r="AA541" i="9"/>
  <c r="AA553" i="9"/>
  <c r="AA559" i="9"/>
  <c r="AA565" i="9"/>
  <c r="B504" i="9"/>
  <c r="AA437" i="9"/>
  <c r="AA509" i="9"/>
  <c r="AA398" i="9"/>
  <c r="B516" i="9"/>
  <c r="AA438" i="9"/>
  <c r="AA510" i="9"/>
  <c r="AA409" i="9"/>
  <c r="AA410" i="9"/>
  <c r="AA395" i="9"/>
  <c r="AA407" i="9"/>
  <c r="AA419" i="9"/>
  <c r="AA431" i="9"/>
  <c r="AA443" i="9"/>
  <c r="AA455" i="9"/>
  <c r="AA467" i="9"/>
  <c r="AA479" i="9"/>
  <c r="AA491" i="9"/>
  <c r="AA503" i="9"/>
  <c r="AA515" i="9"/>
  <c r="AA527" i="9"/>
  <c r="AA449" i="9"/>
  <c r="AA521" i="9"/>
  <c r="AA450" i="9"/>
  <c r="AA522" i="9"/>
  <c r="AA461" i="9"/>
  <c r="B408" i="9"/>
  <c r="B420" i="9"/>
  <c r="AA462" i="9"/>
  <c r="AA11" i="9"/>
  <c r="U4" i="9"/>
  <c r="AA1035" i="9"/>
  <c r="AA1047" i="9"/>
  <c r="AA1059" i="9"/>
  <c r="AA1071" i="9"/>
  <c r="AA1083" i="9"/>
  <c r="AA1095" i="9"/>
  <c r="AA1107" i="9"/>
  <c r="AA1119" i="9"/>
  <c r="AA1131" i="9"/>
  <c r="B1040" i="9"/>
  <c r="B1052" i="9"/>
  <c r="B1064" i="9"/>
  <c r="B1076" i="9"/>
  <c r="B1088" i="9"/>
  <c r="B1100" i="9"/>
  <c r="B1112" i="9"/>
  <c r="B1124" i="9"/>
  <c r="B1136" i="9"/>
  <c r="AA1037" i="9"/>
  <c r="AA1049" i="9"/>
  <c r="AA1061" i="9"/>
  <c r="AA1073" i="9"/>
  <c r="AA1085" i="9"/>
  <c r="AA1097" i="9"/>
  <c r="AA1109" i="9"/>
  <c r="AA1121" i="9"/>
  <c r="AA1133" i="9"/>
  <c r="B1042" i="9"/>
  <c r="B1054" i="9"/>
  <c r="B1066" i="9"/>
  <c r="B1078" i="9"/>
  <c r="B1090" i="9"/>
  <c r="B1102" i="9"/>
  <c r="B1114" i="9"/>
  <c r="B1126" i="9"/>
  <c r="B1138" i="9"/>
  <c r="U1032" i="9"/>
  <c r="B1043" i="9"/>
  <c r="B1055" i="9"/>
  <c r="B1067" i="9"/>
  <c r="B1079" i="9"/>
  <c r="B1091" i="9"/>
  <c r="B1103" i="9"/>
  <c r="B1115" i="9"/>
  <c r="B1127" i="9"/>
  <c r="B1032" i="9"/>
  <c r="B1044" i="9"/>
  <c r="B1056" i="9"/>
  <c r="B1068" i="9"/>
  <c r="B1080" i="9"/>
  <c r="B1092" i="9"/>
  <c r="B1104" i="9"/>
  <c r="B1116" i="9"/>
  <c r="B1128" i="9"/>
  <c r="B1033" i="9"/>
  <c r="B1045" i="9"/>
  <c r="B1057" i="9"/>
  <c r="B1069" i="9"/>
  <c r="B1081" i="9"/>
  <c r="B1093" i="9"/>
  <c r="B1105" i="9"/>
  <c r="B1117" i="9"/>
  <c r="B1129" i="9"/>
  <c r="AA1138" i="9"/>
  <c r="B1034" i="9"/>
  <c r="B1046" i="9"/>
  <c r="B1058" i="9"/>
  <c r="B1070" i="9"/>
  <c r="B1082" i="9"/>
  <c r="B1094" i="9"/>
  <c r="B1106" i="9"/>
  <c r="B1118" i="9"/>
  <c r="B1130" i="9"/>
  <c r="B978" i="9"/>
  <c r="AA975" i="9"/>
  <c r="AA987" i="9"/>
  <c r="AA999" i="9"/>
  <c r="AA1011" i="9"/>
  <c r="AA1023" i="9"/>
  <c r="B968" i="9"/>
  <c r="B980" i="9"/>
  <c r="B992" i="9"/>
  <c r="B1004" i="9"/>
  <c r="B1016" i="9"/>
  <c r="AA990" i="9"/>
  <c r="AA1002" i="9"/>
  <c r="AA1014" i="9"/>
  <c r="B969" i="9"/>
  <c r="B981" i="9"/>
  <c r="B993" i="9"/>
  <c r="B1005" i="9"/>
  <c r="B1017" i="9"/>
  <c r="U966" i="9"/>
  <c r="B970" i="9"/>
  <c r="B982" i="9"/>
  <c r="B994" i="9"/>
  <c r="B1006" i="9"/>
  <c r="B1018" i="9"/>
  <c r="B971" i="9"/>
  <c r="B983" i="9"/>
  <c r="B995" i="9"/>
  <c r="B1007" i="9"/>
  <c r="B1019" i="9"/>
  <c r="B972" i="9"/>
  <c r="B984" i="9"/>
  <c r="B996" i="9"/>
  <c r="B1008" i="9"/>
  <c r="B1020" i="9"/>
  <c r="B973" i="9"/>
  <c r="B985" i="9"/>
  <c r="B997" i="9"/>
  <c r="B1009" i="9"/>
  <c r="B1021" i="9"/>
  <c r="B974" i="9"/>
  <c r="B986" i="9"/>
  <c r="B998" i="9"/>
  <c r="B1010" i="9"/>
  <c r="B1022" i="9"/>
  <c r="B868" i="9"/>
  <c r="B880" i="9"/>
  <c r="B892" i="9"/>
  <c r="B904" i="9"/>
  <c r="B916" i="9"/>
  <c r="B928" i="9"/>
  <c r="B940" i="9"/>
  <c r="AA867" i="9"/>
  <c r="AA879" i="9"/>
  <c r="AA891" i="9"/>
  <c r="AA903" i="9"/>
  <c r="AA915" i="9"/>
  <c r="AA927" i="9"/>
  <c r="AA939" i="9"/>
  <c r="AA951" i="9"/>
  <c r="B871" i="9"/>
  <c r="B883" i="9"/>
  <c r="B895" i="9"/>
  <c r="B907" i="9"/>
  <c r="B919" i="9"/>
  <c r="B931" i="9"/>
  <c r="B943" i="9"/>
  <c r="B872" i="9"/>
  <c r="B884" i="9"/>
  <c r="B896" i="9"/>
  <c r="B908" i="9"/>
  <c r="B920" i="9"/>
  <c r="B932" i="9"/>
  <c r="B944" i="9"/>
  <c r="B873" i="9"/>
  <c r="B885" i="9"/>
  <c r="B897" i="9"/>
  <c r="B909" i="9"/>
  <c r="B921" i="9"/>
  <c r="B933" i="9"/>
  <c r="B945" i="9"/>
  <c r="U866" i="9"/>
  <c r="B874" i="9"/>
  <c r="B886" i="9"/>
  <c r="B898" i="9"/>
  <c r="B910" i="9"/>
  <c r="B922" i="9"/>
  <c r="B934" i="9"/>
  <c r="B946" i="9"/>
  <c r="B875" i="9"/>
  <c r="B887" i="9"/>
  <c r="B899" i="9"/>
  <c r="B911" i="9"/>
  <c r="B923" i="9"/>
  <c r="B935" i="9"/>
  <c r="B947" i="9"/>
  <c r="B876" i="9"/>
  <c r="B888" i="9"/>
  <c r="B900" i="9"/>
  <c r="B912" i="9"/>
  <c r="B924" i="9"/>
  <c r="B936" i="9"/>
  <c r="B948" i="9"/>
  <c r="B877" i="9"/>
  <c r="B889" i="9"/>
  <c r="B901" i="9"/>
  <c r="B913" i="9"/>
  <c r="B925" i="9"/>
  <c r="B937" i="9"/>
  <c r="B949" i="9"/>
  <c r="B866" i="9"/>
  <c r="B878" i="9"/>
  <c r="B890" i="9"/>
  <c r="B902" i="9"/>
  <c r="B914" i="9"/>
  <c r="B926" i="9"/>
  <c r="B938" i="9"/>
  <c r="B950" i="9"/>
  <c r="B481" i="9"/>
  <c r="B395" i="9"/>
  <c r="B407" i="9"/>
  <c r="B419" i="9"/>
  <c r="B431" i="9"/>
  <c r="B443" i="9"/>
  <c r="B455" i="9"/>
  <c r="B467" i="9"/>
  <c r="B479" i="9"/>
  <c r="B491" i="9"/>
  <c r="B503" i="9"/>
  <c r="B515" i="9"/>
  <c r="B527" i="9"/>
  <c r="B571" i="9"/>
  <c r="B643" i="9"/>
  <c r="B715" i="9"/>
  <c r="AA400" i="9"/>
  <c r="AA412" i="9"/>
  <c r="AA424" i="9"/>
  <c r="AA436" i="9"/>
  <c r="AA448" i="9"/>
  <c r="AA460" i="9"/>
  <c r="AA472" i="9"/>
  <c r="AA484" i="9"/>
  <c r="AA496" i="9"/>
  <c r="AA508" i="9"/>
  <c r="AA520" i="9"/>
  <c r="B433" i="9"/>
  <c r="B398" i="9"/>
  <c r="B410" i="9"/>
  <c r="B422" i="9"/>
  <c r="B434" i="9"/>
  <c r="B446" i="9"/>
  <c r="B458" i="9"/>
  <c r="B470" i="9"/>
  <c r="B482" i="9"/>
  <c r="B494" i="9"/>
  <c r="B506" i="9"/>
  <c r="B518" i="9"/>
  <c r="B589" i="9"/>
  <c r="B661" i="9"/>
  <c r="AA403" i="9"/>
  <c r="AA415" i="9"/>
  <c r="AA427" i="9"/>
  <c r="AA439" i="9"/>
  <c r="AA451" i="9"/>
  <c r="AA463" i="9"/>
  <c r="AA475" i="9"/>
  <c r="AA487" i="9"/>
  <c r="AA499" i="9"/>
  <c r="AA511" i="9"/>
  <c r="AA523" i="9"/>
  <c r="AA542" i="9"/>
  <c r="AA722" i="9"/>
  <c r="AA734" i="9"/>
  <c r="AA746" i="9"/>
  <c r="AA758" i="9"/>
  <c r="AA770" i="9"/>
  <c r="AA782" i="9"/>
  <c r="AA794" i="9"/>
  <c r="AA806" i="9"/>
  <c r="AA818" i="9"/>
  <c r="AA614" i="9"/>
  <c r="B399" i="9"/>
  <c r="B411" i="9"/>
  <c r="B423" i="9"/>
  <c r="B435" i="9"/>
  <c r="B447" i="9"/>
  <c r="B459" i="9"/>
  <c r="B471" i="9"/>
  <c r="B483" i="9"/>
  <c r="B495" i="9"/>
  <c r="B507" i="9"/>
  <c r="B519" i="9"/>
  <c r="B547" i="9"/>
  <c r="B619" i="9"/>
  <c r="B691" i="9"/>
  <c r="AA404" i="9"/>
  <c r="AA416" i="9"/>
  <c r="AA428" i="9"/>
  <c r="AA440" i="9"/>
  <c r="AA452" i="9"/>
  <c r="AA464" i="9"/>
  <c r="AA476" i="9"/>
  <c r="AA488" i="9"/>
  <c r="AA500" i="9"/>
  <c r="AA512" i="9"/>
  <c r="AA524" i="9"/>
  <c r="B559" i="9"/>
  <c r="B577" i="9"/>
  <c r="B649" i="9"/>
  <c r="AA405" i="9"/>
  <c r="AA417" i="9"/>
  <c r="AA429" i="9"/>
  <c r="AA441" i="9"/>
  <c r="AA453" i="9"/>
  <c r="AA465" i="9"/>
  <c r="AA477" i="9"/>
  <c r="AA489" i="9"/>
  <c r="AA501" i="9"/>
  <c r="AA513" i="9"/>
  <c r="AA525" i="9"/>
  <c r="AA826" i="9"/>
  <c r="B457" i="9"/>
  <c r="B631" i="9"/>
  <c r="AA578" i="9"/>
  <c r="AA650" i="9"/>
  <c r="AA704" i="9"/>
  <c r="B535" i="9"/>
  <c r="B607" i="9"/>
  <c r="B679" i="9"/>
  <c r="AA406" i="9"/>
  <c r="AA418" i="9"/>
  <c r="AA430" i="9"/>
  <c r="AA442" i="9"/>
  <c r="AA454" i="9"/>
  <c r="AA466" i="9"/>
  <c r="AA478" i="9"/>
  <c r="AA490" i="9"/>
  <c r="AA502" i="9"/>
  <c r="AA514" i="9"/>
  <c r="AA526" i="9"/>
  <c r="AA566" i="9"/>
  <c r="AA584" i="9"/>
  <c r="AA602" i="9"/>
  <c r="AA620" i="9"/>
  <c r="AA638" i="9"/>
  <c r="AA656" i="9"/>
  <c r="AA674" i="9"/>
  <c r="AA692" i="9"/>
  <c r="AA710" i="9"/>
  <c r="AA823" i="9"/>
  <c r="B397" i="9"/>
  <c r="B493" i="9"/>
  <c r="B565" i="9"/>
  <c r="B637" i="9"/>
  <c r="B709" i="9"/>
  <c r="B409" i="9"/>
  <c r="B517" i="9"/>
  <c r="B595" i="9"/>
  <c r="B667" i="9"/>
  <c r="AA530" i="9"/>
  <c r="B469" i="9"/>
  <c r="B703" i="9"/>
  <c r="B553" i="9"/>
  <c r="B625" i="9"/>
  <c r="B697" i="9"/>
  <c r="AA421" i="9"/>
  <c r="AA445" i="9"/>
  <c r="AA505" i="9"/>
  <c r="AA596" i="9"/>
  <c r="AA686" i="9"/>
  <c r="B583" i="9"/>
  <c r="B655" i="9"/>
  <c r="AA554" i="9"/>
  <c r="AA572" i="9"/>
  <c r="AA590" i="9"/>
  <c r="AA608" i="9"/>
  <c r="AA626" i="9"/>
  <c r="AA644" i="9"/>
  <c r="AA662" i="9"/>
  <c r="AA680" i="9"/>
  <c r="AA698" i="9"/>
  <c r="AA716" i="9"/>
  <c r="AA560" i="9"/>
  <c r="AA632" i="9"/>
  <c r="AA668" i="9"/>
  <c r="B541" i="9"/>
  <c r="B613" i="9"/>
  <c r="B685" i="9"/>
  <c r="B358" i="9"/>
  <c r="B370" i="9"/>
  <c r="B382" i="9"/>
  <c r="AA366" i="9"/>
  <c r="AA378" i="9"/>
  <c r="AA390" i="9"/>
  <c r="B359" i="9"/>
  <c r="B371" i="9"/>
  <c r="B383" i="9"/>
  <c r="AA367" i="9"/>
  <c r="AA379" i="9"/>
  <c r="AA391" i="9"/>
  <c r="B360" i="9"/>
  <c r="B372" i="9"/>
  <c r="B384" i="9"/>
  <c r="AA356" i="9"/>
  <c r="B361" i="9"/>
  <c r="B373" i="9"/>
  <c r="B385" i="9"/>
  <c r="B362" i="9"/>
  <c r="B374" i="9"/>
  <c r="B386" i="9"/>
  <c r="B363" i="9"/>
  <c r="B375" i="9"/>
  <c r="B387" i="9"/>
  <c r="B86" i="9"/>
  <c r="B182" i="9"/>
  <c r="B266" i="9"/>
  <c r="B63" i="9"/>
  <c r="B75" i="9"/>
  <c r="B87" i="9"/>
  <c r="B99" i="9"/>
  <c r="B111" i="9"/>
  <c r="B123" i="9"/>
  <c r="B135" i="9"/>
  <c r="B147" i="9"/>
  <c r="B159" i="9"/>
  <c r="B171" i="9"/>
  <c r="B183" i="9"/>
  <c r="B195" i="9"/>
  <c r="B207" i="9"/>
  <c r="B219" i="9"/>
  <c r="B231" i="9"/>
  <c r="B243" i="9"/>
  <c r="B255" i="9"/>
  <c r="B267" i="9"/>
  <c r="B279" i="9"/>
  <c r="B291" i="9"/>
  <c r="B303" i="9"/>
  <c r="B315" i="9"/>
  <c r="B327" i="9"/>
  <c r="B339" i="9"/>
  <c r="B351" i="9"/>
  <c r="AA54" i="9"/>
  <c r="AA66" i="9"/>
  <c r="AA78" i="9"/>
  <c r="AA90" i="9"/>
  <c r="AA102" i="9"/>
  <c r="AA114" i="9"/>
  <c r="AA126" i="9"/>
  <c r="AA138" i="9"/>
  <c r="AA150" i="9"/>
  <c r="AA162" i="9"/>
  <c r="AA174" i="9"/>
  <c r="AA186" i="9"/>
  <c r="AA198" i="9"/>
  <c r="AA210" i="9"/>
  <c r="AA222" i="9"/>
  <c r="AA234" i="9"/>
  <c r="AA246" i="9"/>
  <c r="AA258" i="9"/>
  <c r="AA270" i="9"/>
  <c r="AA282" i="9"/>
  <c r="AA294" i="9"/>
  <c r="AA306" i="9"/>
  <c r="AA318" i="9"/>
  <c r="AA330" i="9"/>
  <c r="AA342" i="9"/>
  <c r="B278" i="9"/>
  <c r="AA55" i="9"/>
  <c r="AA67" i="9"/>
  <c r="AA79" i="9"/>
  <c r="AA91" i="9"/>
  <c r="AA103" i="9"/>
  <c r="AA115" i="9"/>
  <c r="AA127" i="9"/>
  <c r="AA139" i="9"/>
  <c r="AA151" i="9"/>
  <c r="AA163" i="9"/>
  <c r="AA175" i="9"/>
  <c r="AA187" i="9"/>
  <c r="AA199" i="9"/>
  <c r="AA211" i="9"/>
  <c r="AA223" i="9"/>
  <c r="AA235" i="9"/>
  <c r="AA247" i="9"/>
  <c r="AA259" i="9"/>
  <c r="AA271" i="9"/>
  <c r="AA283" i="9"/>
  <c r="AA295" i="9"/>
  <c r="AA307" i="9"/>
  <c r="AA319" i="9"/>
  <c r="AA331" i="9"/>
  <c r="AA343" i="9"/>
  <c r="B62" i="9"/>
  <c r="B317" i="9"/>
  <c r="AA56" i="9"/>
  <c r="AA68" i="9"/>
  <c r="AA80" i="9"/>
  <c r="AA92" i="9"/>
  <c r="AA104" i="9"/>
  <c r="AA116" i="9"/>
  <c r="AA128" i="9"/>
  <c r="AA140" i="9"/>
  <c r="AA152" i="9"/>
  <c r="AA164" i="9"/>
  <c r="AA176" i="9"/>
  <c r="AA188" i="9"/>
  <c r="AA200" i="9"/>
  <c r="AA212" i="9"/>
  <c r="AA224" i="9"/>
  <c r="AA236" i="9"/>
  <c r="AA248" i="9"/>
  <c r="AA260" i="9"/>
  <c r="AA272" i="9"/>
  <c r="AA284" i="9"/>
  <c r="AA296" i="9"/>
  <c r="AA308" i="9"/>
  <c r="AA320" i="9"/>
  <c r="AA332" i="9"/>
  <c r="AA344" i="9"/>
  <c r="B134" i="9"/>
  <c r="AA57" i="9"/>
  <c r="AA69" i="9"/>
  <c r="AA81" i="9"/>
  <c r="AA93" i="9"/>
  <c r="AA105" i="9"/>
  <c r="AA117" i="9"/>
  <c r="AA129" i="9"/>
  <c r="AA141" i="9"/>
  <c r="AA153" i="9"/>
  <c r="AA165" i="9"/>
  <c r="AA177" i="9"/>
  <c r="AA189" i="9"/>
  <c r="AA201" i="9"/>
  <c r="AA213" i="9"/>
  <c r="AA225" i="9"/>
  <c r="AA237" i="9"/>
  <c r="AA249" i="9"/>
  <c r="AA261" i="9"/>
  <c r="AA273" i="9"/>
  <c r="AA285" i="9"/>
  <c r="AA297" i="9"/>
  <c r="AA309" i="9"/>
  <c r="AA321" i="9"/>
  <c r="AA333" i="9"/>
  <c r="AA345" i="9"/>
  <c r="B110" i="9"/>
  <c r="B206" i="9"/>
  <c r="B290" i="9"/>
  <c r="AA58" i="9"/>
  <c r="AA70" i="9"/>
  <c r="AA82" i="9"/>
  <c r="AA94" i="9"/>
  <c r="AA106" i="9"/>
  <c r="AA118" i="9"/>
  <c r="AA130" i="9"/>
  <c r="AA142" i="9"/>
  <c r="AA154" i="9"/>
  <c r="AA166" i="9"/>
  <c r="AA178" i="9"/>
  <c r="AA190" i="9"/>
  <c r="AA202" i="9"/>
  <c r="AA214" i="9"/>
  <c r="AA226" i="9"/>
  <c r="AA238" i="9"/>
  <c r="AA250" i="9"/>
  <c r="AA262" i="9"/>
  <c r="AA274" i="9"/>
  <c r="AA286" i="9"/>
  <c r="AA298" i="9"/>
  <c r="AA310" i="9"/>
  <c r="AA322" i="9"/>
  <c r="AA334" i="9"/>
  <c r="AA346" i="9"/>
  <c r="B170" i="9"/>
  <c r="B254" i="9"/>
  <c r="AA59" i="9"/>
  <c r="AA71" i="9"/>
  <c r="AA83" i="9"/>
  <c r="AA95" i="9"/>
  <c r="AA107" i="9"/>
  <c r="AA119" i="9"/>
  <c r="AA131" i="9"/>
  <c r="AA143" i="9"/>
  <c r="AA155" i="9"/>
  <c r="AA167" i="9"/>
  <c r="AA179" i="9"/>
  <c r="AA191" i="9"/>
  <c r="AA203" i="9"/>
  <c r="AA215" i="9"/>
  <c r="AA227" i="9"/>
  <c r="AA239" i="9"/>
  <c r="AA251" i="9"/>
  <c r="AA263" i="9"/>
  <c r="AA275" i="9"/>
  <c r="AA287" i="9"/>
  <c r="AA299" i="9"/>
  <c r="AA311" i="9"/>
  <c r="AA323" i="9"/>
  <c r="AA335" i="9"/>
  <c r="AA347" i="9"/>
  <c r="B74" i="9"/>
  <c r="B158" i="9"/>
  <c r="B242" i="9"/>
  <c r="B338" i="9"/>
  <c r="AA60" i="9"/>
  <c r="AA72" i="9"/>
  <c r="AA84" i="9"/>
  <c r="AA96" i="9"/>
  <c r="AA108" i="9"/>
  <c r="AA120" i="9"/>
  <c r="AA132" i="9"/>
  <c r="AA144" i="9"/>
  <c r="AA156" i="9"/>
  <c r="AA168" i="9"/>
  <c r="AA180" i="9"/>
  <c r="AA192" i="9"/>
  <c r="AA204" i="9"/>
  <c r="AA216" i="9"/>
  <c r="AA228" i="9"/>
  <c r="AA240" i="9"/>
  <c r="AA252" i="9"/>
  <c r="AA264" i="9"/>
  <c r="AA276" i="9"/>
  <c r="AA288" i="9"/>
  <c r="AA300" i="9"/>
  <c r="AA312" i="9"/>
  <c r="AA324" i="9"/>
  <c r="AA336" i="9"/>
  <c r="AA348" i="9"/>
  <c r="B122" i="9"/>
  <c r="B218" i="9"/>
  <c r="B350" i="9"/>
  <c r="B98" i="9"/>
  <c r="B194" i="9"/>
  <c r="B314" i="9"/>
  <c r="AA146" i="9"/>
  <c r="AA230" i="9"/>
  <c r="AA302" i="9"/>
  <c r="B33" i="9"/>
  <c r="B8" i="9"/>
  <c r="B20" i="9"/>
  <c r="B32" i="9"/>
  <c r="AA10" i="9"/>
  <c r="AA22" i="9"/>
  <c r="AA34" i="9"/>
  <c r="B9" i="9"/>
  <c r="B10" i="9"/>
  <c r="B22" i="9"/>
  <c r="B35" i="9"/>
  <c r="AA12" i="9"/>
  <c r="AA24" i="9"/>
  <c r="AA36" i="9"/>
  <c r="B21" i="9"/>
  <c r="B11" i="9"/>
  <c r="B23" i="9"/>
  <c r="B36" i="9"/>
  <c r="AA13" i="9"/>
  <c r="AA25" i="9"/>
  <c r="AA37" i="9"/>
  <c r="B12" i="9"/>
  <c r="B24" i="9"/>
  <c r="B37" i="9"/>
  <c r="AA2" i="9"/>
  <c r="AA14" i="9"/>
  <c r="AA26" i="9"/>
  <c r="AA38" i="9"/>
  <c r="B13" i="9"/>
  <c r="B25" i="9"/>
  <c r="B38" i="9"/>
  <c r="AA3" i="9"/>
  <c r="AA15" i="9"/>
  <c r="AA27" i="9"/>
  <c r="AA39" i="9"/>
  <c r="B14" i="9"/>
  <c r="B26" i="9"/>
  <c r="B39" i="9"/>
  <c r="AA4" i="9"/>
  <c r="AA16" i="9"/>
  <c r="AA28" i="9"/>
  <c r="AA40" i="9"/>
  <c r="B3" i="9"/>
  <c r="B15" i="9"/>
  <c r="B27" i="9"/>
  <c r="B40" i="9"/>
  <c r="AA5" i="9"/>
  <c r="AA17" i="9"/>
  <c r="AA29" i="9"/>
  <c r="AA41" i="9"/>
  <c r="B4" i="9"/>
  <c r="B16" i="9"/>
  <c r="B28" i="9"/>
  <c r="B41" i="9"/>
  <c r="U42" i="9"/>
  <c r="AA6" i="9"/>
  <c r="AA18" i="9"/>
  <c r="AA30" i="9"/>
  <c r="AA42" i="9"/>
  <c r="B5" i="9"/>
  <c r="B17" i="9"/>
  <c r="B29" i="9"/>
  <c r="B42" i="9"/>
  <c r="AA7" i="9"/>
  <c r="AA19" i="9"/>
  <c r="AA31" i="9"/>
  <c r="AA43" i="9"/>
  <c r="B6" i="9"/>
  <c r="B18" i="9"/>
  <c r="B30" i="9"/>
  <c r="B43" i="9"/>
  <c r="AA8" i="9"/>
  <c r="AA20" i="9"/>
  <c r="AA32" i="9"/>
  <c r="AA44" i="9"/>
  <c r="B7" i="9"/>
  <c r="B19" i="9"/>
  <c r="B31" i="9"/>
  <c r="AA9" i="9"/>
  <c r="AA21" i="9"/>
  <c r="AA33" i="9"/>
  <c r="B836" i="9"/>
  <c r="AA833" i="9"/>
  <c r="AA845" i="9"/>
  <c r="B842" i="9"/>
  <c r="AA825" i="9"/>
  <c r="AA837" i="9"/>
  <c r="B843" i="9"/>
  <c r="B830" i="9"/>
  <c r="AA824" i="9"/>
  <c r="B831" i="9"/>
  <c r="AA723" i="9"/>
  <c r="AA735" i="9"/>
  <c r="AA747" i="9"/>
  <c r="AA759" i="9"/>
  <c r="AA771" i="9"/>
  <c r="AA783" i="9"/>
  <c r="AA795" i="9"/>
  <c r="AA807" i="9"/>
  <c r="AA819" i="9"/>
  <c r="AA727" i="9"/>
  <c r="AA739" i="9"/>
  <c r="AA751" i="9"/>
  <c r="AA763" i="9"/>
  <c r="AA775" i="9"/>
  <c r="AA787" i="9"/>
  <c r="AA799" i="9"/>
  <c r="AA811" i="9"/>
  <c r="AA728" i="9"/>
  <c r="AA740" i="9"/>
  <c r="AA752" i="9"/>
  <c r="AA764" i="9"/>
  <c r="AA776" i="9"/>
  <c r="AA788" i="9"/>
  <c r="AA800" i="9"/>
  <c r="AA812" i="9"/>
  <c r="AA729" i="9"/>
  <c r="AA741" i="9"/>
  <c r="AA753" i="9"/>
  <c r="AA765" i="9"/>
  <c r="AA777" i="9"/>
  <c r="AA789" i="9"/>
  <c r="AA801" i="9"/>
  <c r="AA813" i="9"/>
  <c r="B721" i="9"/>
  <c r="B733" i="9"/>
  <c r="B745" i="9"/>
  <c r="B757" i="9"/>
  <c r="B769" i="9"/>
  <c r="B781" i="9"/>
  <c r="B793" i="9"/>
  <c r="B805" i="9"/>
  <c r="B817" i="9"/>
  <c r="B722" i="9"/>
  <c r="B734" i="9"/>
  <c r="B746" i="9"/>
  <c r="B758" i="9"/>
  <c r="B770" i="9"/>
  <c r="B782" i="9"/>
  <c r="B794" i="9"/>
  <c r="B806" i="9"/>
  <c r="B818" i="9"/>
  <c r="AA534" i="9"/>
  <c r="AA546" i="9"/>
  <c r="AA558" i="9"/>
  <c r="AA570" i="9"/>
  <c r="AA582" i="9"/>
  <c r="AA594" i="9"/>
  <c r="AA606" i="9"/>
  <c r="AA618" i="9"/>
  <c r="AA630" i="9"/>
  <c r="AA642" i="9"/>
  <c r="AA654" i="9"/>
  <c r="AA666" i="9"/>
  <c r="AA678" i="9"/>
  <c r="AA690" i="9"/>
  <c r="AA702" i="9"/>
  <c r="AA714" i="9"/>
  <c r="B528" i="9"/>
  <c r="B540" i="9"/>
  <c r="B552" i="9"/>
  <c r="B564" i="9"/>
  <c r="B576" i="9"/>
  <c r="B588" i="9"/>
  <c r="B600" i="9"/>
  <c r="B612" i="9"/>
  <c r="B624" i="9"/>
  <c r="B636" i="9"/>
  <c r="B648" i="9"/>
  <c r="B660" i="9"/>
  <c r="B672" i="9"/>
  <c r="B684" i="9"/>
  <c r="B696" i="9"/>
  <c r="AA535" i="9"/>
  <c r="AA547" i="9"/>
  <c r="AA528" i="9"/>
  <c r="AA708" i="9"/>
  <c r="B34" i="9"/>
  <c r="G16" i="9"/>
  <c r="H16" i="9"/>
  <c r="H4" i="9"/>
  <c r="G4" i="9"/>
  <c r="H40" i="9"/>
  <c r="G40" i="9"/>
  <c r="G36" i="9"/>
  <c r="H36" i="9"/>
  <c r="G10" i="9"/>
  <c r="G34" i="9"/>
  <c r="H22" i="9"/>
  <c r="G22" i="9"/>
  <c r="H28" i="9"/>
  <c r="G28" i="9"/>
  <c r="H24" i="9"/>
  <c r="H12" i="9"/>
  <c r="G9" i="9"/>
  <c r="H9" i="9"/>
  <c r="G3" i="9"/>
  <c r="H3" i="9"/>
  <c r="G6" i="9"/>
  <c r="H6" i="9"/>
  <c r="G39" i="9"/>
  <c r="H39" i="9"/>
  <c r="G21" i="9"/>
  <c r="H21" i="9"/>
  <c r="G33" i="9"/>
  <c r="H33" i="9"/>
  <c r="G27" i="9"/>
  <c r="H27" i="9"/>
  <c r="G15" i="9"/>
  <c r="H15" i="9"/>
  <c r="G42" i="9"/>
  <c r="H42" i="9"/>
  <c r="G30" i="9"/>
  <c r="H30" i="9"/>
  <c r="G18" i="9"/>
  <c r="H18" i="9"/>
  <c r="H13" i="9"/>
  <c r="H25" i="9"/>
  <c r="H37" i="9"/>
  <c r="G7" i="9"/>
  <c r="G19" i="9"/>
  <c r="G31" i="9"/>
  <c r="G43" i="9"/>
  <c r="H2" i="9"/>
  <c r="G5" i="9"/>
  <c r="G8" i="9"/>
  <c r="G11" i="9"/>
  <c r="G14" i="9"/>
  <c r="G17" i="9"/>
  <c r="G20" i="9"/>
  <c r="G23" i="9"/>
  <c r="G26" i="9"/>
  <c r="G29" i="9"/>
  <c r="G32" i="9"/>
  <c r="G35" i="9"/>
  <c r="G38" i="9"/>
  <c r="G41" i="9"/>
  <c r="G44" i="9"/>
  <c r="A862" i="9" l="1"/>
  <c r="A863" i="9" l="1"/>
  <c r="A864" i="9" l="1"/>
  <c r="A865" i="9"/>
  <c r="L37" i="11" l="1"/>
  <c r="L16" i="11"/>
  <c r="L15" i="11"/>
  <c r="L9" i="6"/>
  <c r="L8" i="6"/>
  <c r="L7" i="6"/>
  <c r="L25" i="7" l="1"/>
  <c r="L14" i="11"/>
  <c r="L13" i="11"/>
  <c r="L7" i="3" l="1"/>
  <c r="L7" i="5" l="1"/>
  <c r="L7" i="11" l="1"/>
  <c r="L8" i="11"/>
  <c r="L9" i="11"/>
  <c r="L10" i="11"/>
  <c r="L11" i="11"/>
  <c r="L12" i="11"/>
  <c r="L116" i="4"/>
  <c r="L115" i="4"/>
  <c r="L114" i="4"/>
  <c r="L113" i="4"/>
  <c r="L112" i="4"/>
  <c r="L111" i="4"/>
  <c r="L110" i="4"/>
  <c r="L109" i="4"/>
  <c r="L108" i="4"/>
  <c r="L107" i="4"/>
  <c r="L106" i="4"/>
  <c r="L105" i="4"/>
  <c r="L104" i="4"/>
  <c r="L103" i="4"/>
  <c r="L102" i="4"/>
  <c r="L101" i="4"/>
  <c r="L100" i="4"/>
  <c r="L99" i="4"/>
  <c r="L98" i="4"/>
  <c r="L97" i="4"/>
  <c r="L96" i="4"/>
  <c r="L95" i="4"/>
  <c r="L94" i="4"/>
  <c r="L93" i="4"/>
  <c r="L92" i="4"/>
  <c r="L91" i="4"/>
  <c r="L90" i="4"/>
  <c r="L14" i="6"/>
  <c r="L13" i="6"/>
  <c r="L12" i="6"/>
  <c r="L11" i="6"/>
  <c r="L10" i="6"/>
  <c r="L15" i="6"/>
  <c r="L16" i="6"/>
  <c r="I52" i="9" l="1"/>
  <c r="J52" i="9"/>
  <c r="L17" i="6"/>
  <c r="L7" i="2"/>
  <c r="U52" i="9" l="1"/>
  <c r="AA53" i="9"/>
  <c r="B52" i="9"/>
  <c r="AA52" i="9"/>
  <c r="H46" i="9"/>
  <c r="H45" i="9"/>
  <c r="G45" i="9"/>
  <c r="I393" i="9"/>
  <c r="J393" i="9"/>
  <c r="N1" i="3"/>
  <c r="N1" i="5"/>
  <c r="N1" i="7"/>
  <c r="N1" i="2"/>
  <c r="N1" i="11"/>
  <c r="N1" i="4"/>
  <c r="B393" i="9" l="1"/>
  <c r="AA393" i="9"/>
  <c r="AA394" i="9"/>
  <c r="G46" i="9"/>
  <c r="B2" i="9"/>
  <c r="L18" i="6"/>
  <c r="L19" i="6" l="1"/>
  <c r="L17" i="11" l="1"/>
  <c r="L20" i="6"/>
  <c r="A2" i="9"/>
  <c r="A3" i="9" l="1"/>
  <c r="L18" i="11"/>
  <c r="L21" i="6"/>
  <c r="A4" i="9" l="1"/>
  <c r="A5" i="9"/>
  <c r="L19" i="11"/>
  <c r="L22" i="6"/>
  <c r="A6" i="9" l="1"/>
  <c r="A7" i="9"/>
  <c r="A8" i="9" s="1"/>
  <c r="L20" i="11"/>
  <c r="L23" i="6"/>
  <c r="A9" i="9" l="1"/>
  <c r="L21" i="11"/>
  <c r="L24" i="6"/>
  <c r="A10" i="9" l="1"/>
  <c r="A11" i="9"/>
  <c r="L22" i="11"/>
  <c r="L25" i="6"/>
  <c r="A12" i="9" l="1"/>
  <c r="L23" i="11"/>
  <c r="L26" i="6"/>
  <c r="A13" i="9" l="1"/>
  <c r="L24" i="11"/>
  <c r="L27" i="6"/>
  <c r="A14" i="9" l="1"/>
  <c r="L25" i="11"/>
  <c r="A15" i="9" l="1"/>
  <c r="L26" i="11"/>
  <c r="A16" i="9" l="1"/>
  <c r="L27" i="11"/>
  <c r="A17" i="9" l="1"/>
  <c r="L28" i="11"/>
  <c r="A18" i="9" l="1"/>
  <c r="A19" i="9" l="1"/>
  <c r="L28" i="6"/>
  <c r="A20" i="9" l="1"/>
  <c r="L29" i="6"/>
  <c r="A21" i="9" l="1"/>
  <c r="L29" i="11"/>
  <c r="L30" i="6"/>
  <c r="A22" i="9" l="1"/>
  <c r="L30" i="11"/>
  <c r="L31" i="6"/>
  <c r="A23" i="9" l="1"/>
  <c r="L31" i="11"/>
  <c r="L32" i="6"/>
  <c r="A24" i="9" l="1"/>
  <c r="L33" i="6"/>
  <c r="A25" i="9" l="1"/>
  <c r="L32" i="11"/>
  <c r="L34" i="6"/>
  <c r="A26" i="9" l="1"/>
  <c r="L33" i="11"/>
  <c r="L35" i="6"/>
  <c r="A27" i="9" l="1"/>
  <c r="L34" i="11"/>
  <c r="L36" i="6"/>
  <c r="A28" i="9" l="1"/>
  <c r="L35" i="11"/>
  <c r="L37" i="6"/>
  <c r="A29" i="9" l="1"/>
  <c r="L36" i="11"/>
  <c r="L38" i="6"/>
  <c r="A30" i="9" l="1"/>
  <c r="L38" i="11"/>
  <c r="L39" i="6"/>
  <c r="A31" i="9" l="1"/>
  <c r="L39" i="11"/>
  <c r="L40" i="6"/>
  <c r="A32" i="9" l="1"/>
  <c r="L40" i="11"/>
  <c r="L41" i="6"/>
  <c r="A33" i="9" l="1"/>
  <c r="L41" i="11"/>
  <c r="L42" i="6"/>
  <c r="A34" i="9" l="1"/>
  <c r="L43" i="6"/>
  <c r="A35" i="9" l="1"/>
  <c r="L44" i="6"/>
  <c r="A36" i="9" l="1"/>
  <c r="A37" i="9" l="1"/>
  <c r="L45" i="6"/>
  <c r="A38" i="9" l="1"/>
  <c r="L46" i="6"/>
  <c r="A39" i="9" l="1"/>
  <c r="A40" i="9" s="1"/>
  <c r="A41" i="9" s="1"/>
  <c r="A42" i="9" s="1"/>
  <c r="A43" i="9" s="1"/>
  <c r="A52" i="9" s="1"/>
  <c r="A53" i="9" s="1"/>
  <c r="A54" i="9" s="1"/>
  <c r="A55" i="9" s="1"/>
  <c r="A56" i="9" s="1"/>
  <c r="A57" i="9" s="1"/>
  <c r="A58" i="9" s="1"/>
  <c r="A59" i="9" s="1"/>
  <c r="A60" i="9" s="1"/>
  <c r="A61" i="9" s="1"/>
  <c r="A62" i="9" s="1"/>
  <c r="A63" i="9" s="1"/>
  <c r="A64" i="9" s="1"/>
  <c r="A65" i="9" s="1"/>
  <c r="A66" i="9" s="1"/>
  <c r="A67" i="9" s="1"/>
  <c r="A68" i="9" s="1"/>
  <c r="A69" i="9" s="1"/>
  <c r="A70" i="9" s="1"/>
  <c r="A71" i="9" s="1"/>
  <c r="A72" i="9" s="1"/>
  <c r="A73" i="9" s="1"/>
  <c r="A74" i="9" s="1"/>
  <c r="A75" i="9" s="1"/>
  <c r="A76" i="9" s="1"/>
  <c r="A77" i="9" s="1"/>
  <c r="A78" i="9" s="1"/>
  <c r="A79" i="9" s="1"/>
  <c r="A80" i="9" s="1"/>
  <c r="A81" i="9" s="1"/>
  <c r="A82" i="9" s="1"/>
  <c r="A83" i="9" s="1"/>
  <c r="A84" i="9" s="1"/>
  <c r="A85" i="9" s="1"/>
  <c r="A86" i="9" s="1"/>
  <c r="A87" i="9" s="1"/>
  <c r="A88" i="9" s="1"/>
  <c r="A89" i="9" s="1"/>
  <c r="A90" i="9" s="1"/>
  <c r="A91" i="9" s="1"/>
  <c r="A92" i="9" s="1"/>
  <c r="A93" i="9" s="1"/>
  <c r="A94" i="9" s="1"/>
  <c r="A95" i="9" s="1"/>
  <c r="A96" i="9" s="1"/>
  <c r="A97" i="9" s="1"/>
  <c r="A98" i="9" s="1"/>
  <c r="A99" i="9" s="1"/>
  <c r="A100" i="9" s="1"/>
  <c r="A101" i="9" s="1"/>
  <c r="A102" i="9" s="1"/>
  <c r="A103" i="9" s="1"/>
  <c r="A104" i="9" s="1"/>
  <c r="A105" i="9" s="1"/>
  <c r="A106" i="9" s="1"/>
  <c r="A107" i="9" s="1"/>
  <c r="A108" i="9" s="1"/>
  <c r="A109" i="9" s="1"/>
  <c r="A110" i="9" s="1"/>
  <c r="A111" i="9" s="1"/>
  <c r="A112" i="9" s="1"/>
  <c r="A113" i="9" s="1"/>
  <c r="A114" i="9" s="1"/>
  <c r="A115" i="9" s="1"/>
  <c r="A116" i="9" s="1"/>
  <c r="A117" i="9" s="1"/>
  <c r="A118" i="9" s="1"/>
  <c r="A119" i="9" s="1"/>
  <c r="A120" i="9" s="1"/>
  <c r="A121" i="9" s="1"/>
  <c r="A122" i="9" s="1"/>
  <c r="A123" i="9" s="1"/>
  <c r="A124" i="9" s="1"/>
  <c r="A125" i="9" s="1"/>
  <c r="A126" i="9" s="1"/>
  <c r="A127" i="9" s="1"/>
  <c r="A128" i="9" s="1"/>
  <c r="A129" i="9" s="1"/>
  <c r="A130" i="9" s="1"/>
  <c r="A131" i="9" s="1"/>
  <c r="A132" i="9" s="1"/>
  <c r="A133" i="9" s="1"/>
  <c r="A134" i="9" s="1"/>
  <c r="A135" i="9" s="1"/>
  <c r="A136" i="9" s="1"/>
  <c r="A137" i="9" s="1"/>
  <c r="A138" i="9" s="1"/>
  <c r="A139" i="9" s="1"/>
  <c r="A140" i="9" s="1"/>
  <c r="A141" i="9" s="1"/>
  <c r="A142" i="9" s="1"/>
  <c r="A143" i="9" s="1"/>
  <c r="A144" i="9" s="1"/>
  <c r="A145" i="9" s="1"/>
  <c r="A146" i="9" s="1"/>
  <c r="A147" i="9" s="1"/>
  <c r="A148" i="9" s="1"/>
  <c r="A149" i="9" s="1"/>
  <c r="A150" i="9" s="1"/>
  <c r="A151" i="9" s="1"/>
  <c r="A152" i="9" s="1"/>
  <c r="A153" i="9" s="1"/>
  <c r="A154" i="9" s="1"/>
  <c r="A155" i="9" s="1"/>
  <c r="A156" i="9" s="1"/>
  <c r="A157" i="9" s="1"/>
  <c r="A158" i="9" s="1"/>
  <c r="A159" i="9" s="1"/>
  <c r="A160" i="9" s="1"/>
  <c r="A161" i="9" s="1"/>
  <c r="A162" i="9" s="1"/>
  <c r="A163" i="9" s="1"/>
  <c r="A164" i="9" s="1"/>
  <c r="A165" i="9" s="1"/>
  <c r="A166" i="9" s="1"/>
  <c r="A167" i="9" s="1"/>
  <c r="A168" i="9" s="1"/>
  <c r="A169" i="9" s="1"/>
  <c r="A170" i="9" s="1"/>
  <c r="A171" i="9" s="1"/>
  <c r="A172" i="9" s="1"/>
  <c r="A173" i="9" s="1"/>
  <c r="A174" i="9" s="1"/>
  <c r="A175" i="9" s="1"/>
  <c r="A176" i="9" s="1"/>
  <c r="A177" i="9" s="1"/>
  <c r="A178" i="9" s="1"/>
  <c r="A179" i="9" s="1"/>
  <c r="A180" i="9" s="1"/>
  <c r="A181" i="9" s="1"/>
  <c r="A182" i="9" s="1"/>
  <c r="A183" i="9" s="1"/>
  <c r="A184" i="9" s="1"/>
  <c r="A185" i="9" s="1"/>
  <c r="A186" i="9" s="1"/>
  <c r="A187" i="9" s="1"/>
  <c r="A188" i="9" s="1"/>
  <c r="A189" i="9" s="1"/>
  <c r="A190" i="9" s="1"/>
  <c r="A191" i="9" s="1"/>
  <c r="A192" i="9" s="1"/>
  <c r="A193" i="9" s="1"/>
  <c r="A194" i="9" s="1"/>
  <c r="A195" i="9" s="1"/>
  <c r="A196" i="9" s="1"/>
  <c r="A197" i="9" s="1"/>
  <c r="A198" i="9" s="1"/>
  <c r="A199" i="9" s="1"/>
  <c r="A200" i="9" s="1"/>
  <c r="A201" i="9" s="1"/>
  <c r="A202" i="9" s="1"/>
  <c r="A203" i="9" s="1"/>
  <c r="A204" i="9" s="1"/>
  <c r="A205" i="9" s="1"/>
  <c r="A206" i="9" s="1"/>
  <c r="A207" i="9" s="1"/>
  <c r="A208" i="9" s="1"/>
  <c r="A209" i="9" s="1"/>
  <c r="A210" i="9" s="1"/>
  <c r="A211" i="9" s="1"/>
  <c r="A212" i="9" s="1"/>
  <c r="A213" i="9" s="1"/>
  <c r="A214" i="9" s="1"/>
  <c r="A215" i="9" s="1"/>
  <c r="A216" i="9" s="1"/>
  <c r="A217" i="9" s="1"/>
  <c r="A218" i="9" s="1"/>
  <c r="A219" i="9" s="1"/>
  <c r="A220" i="9" s="1"/>
  <c r="A221" i="9" s="1"/>
  <c r="A222" i="9" s="1"/>
  <c r="A223" i="9" s="1"/>
  <c r="A224" i="9" s="1"/>
  <c r="A225" i="9" s="1"/>
  <c r="A226" i="9" s="1"/>
  <c r="A227" i="9" s="1"/>
  <c r="A228" i="9" s="1"/>
  <c r="A229" i="9" s="1"/>
  <c r="A230" i="9" s="1"/>
  <c r="A231" i="9" s="1"/>
  <c r="A232" i="9" s="1"/>
  <c r="A233" i="9" s="1"/>
  <c r="A234" i="9" s="1"/>
  <c r="A235" i="9" s="1"/>
  <c r="A236" i="9" s="1"/>
  <c r="A237" i="9" s="1"/>
  <c r="A238" i="9" s="1"/>
  <c r="A239" i="9" s="1"/>
  <c r="A240" i="9" s="1"/>
  <c r="A241" i="9" s="1"/>
  <c r="A242" i="9" s="1"/>
  <c r="A243" i="9" s="1"/>
  <c r="A244" i="9" s="1"/>
  <c r="A245" i="9" s="1"/>
  <c r="A246" i="9" s="1"/>
  <c r="A247" i="9" s="1"/>
  <c r="A248" i="9" s="1"/>
  <c r="A249" i="9" s="1"/>
  <c r="A250" i="9" s="1"/>
  <c r="A251" i="9" s="1"/>
  <c r="A252" i="9" s="1"/>
  <c r="A253" i="9" s="1"/>
  <c r="A254" i="9" s="1"/>
  <c r="A255" i="9" s="1"/>
  <c r="A256" i="9" s="1"/>
  <c r="A257" i="9" s="1"/>
  <c r="A258" i="9" s="1"/>
  <c r="A259" i="9" s="1"/>
  <c r="A260" i="9" s="1"/>
  <c r="A261" i="9" s="1"/>
  <c r="A262" i="9" s="1"/>
  <c r="A263" i="9" s="1"/>
  <c r="A264" i="9" s="1"/>
  <c r="A265" i="9" s="1"/>
  <c r="A266" i="9" s="1"/>
  <c r="A267" i="9" s="1"/>
  <c r="A268" i="9" s="1"/>
  <c r="A269" i="9" s="1"/>
  <c r="A270" i="9" s="1"/>
  <c r="A271" i="9" s="1"/>
  <c r="A272" i="9" s="1"/>
  <c r="A273" i="9" s="1"/>
  <c r="A274" i="9" s="1"/>
  <c r="A275" i="9" s="1"/>
  <c r="A276" i="9" s="1"/>
  <c r="A277" i="9" s="1"/>
  <c r="A278" i="9" s="1"/>
  <c r="A279" i="9" s="1"/>
  <c r="A280" i="9" s="1"/>
  <c r="A281" i="9" s="1"/>
  <c r="A282" i="9" s="1"/>
  <c r="A283" i="9" s="1"/>
  <c r="A284" i="9" s="1"/>
  <c r="A285" i="9" s="1"/>
  <c r="A286" i="9" s="1"/>
  <c r="A287" i="9" s="1"/>
  <c r="A288" i="9" s="1"/>
  <c r="A289" i="9" s="1"/>
  <c r="A290" i="9" s="1"/>
  <c r="A291" i="9" s="1"/>
  <c r="A292" i="9" s="1"/>
  <c r="A293" i="9" s="1"/>
  <c r="A294" i="9" s="1"/>
  <c r="A295" i="9" s="1"/>
  <c r="A296" i="9" s="1"/>
  <c r="A297" i="9" s="1"/>
  <c r="A298" i="9" s="1"/>
  <c r="A299" i="9" s="1"/>
  <c r="A300" i="9" s="1"/>
  <c r="A301" i="9" s="1"/>
  <c r="A302" i="9" s="1"/>
  <c r="A303" i="9" s="1"/>
  <c r="A304" i="9" s="1"/>
  <c r="A305" i="9" s="1"/>
  <c r="A306" i="9" s="1"/>
  <c r="A307" i="9" s="1"/>
  <c r="A308" i="9" s="1"/>
  <c r="A309" i="9" s="1"/>
  <c r="A310" i="9" s="1"/>
  <c r="A311" i="9" s="1"/>
  <c r="A312" i="9" s="1"/>
  <c r="A313" i="9" s="1"/>
  <c r="A314" i="9" s="1"/>
  <c r="A315" i="9" s="1"/>
  <c r="A316" i="9" s="1"/>
  <c r="A317" i="9" s="1"/>
  <c r="A318" i="9" s="1"/>
  <c r="A319" i="9" s="1"/>
  <c r="A320" i="9" s="1"/>
  <c r="A321" i="9" s="1"/>
  <c r="A322" i="9" s="1"/>
  <c r="A323" i="9" s="1"/>
  <c r="A324" i="9" s="1"/>
  <c r="A325" i="9" s="1"/>
  <c r="A326" i="9" s="1"/>
  <c r="A327" i="9" s="1"/>
  <c r="A328" i="9" s="1"/>
  <c r="A329" i="9" s="1"/>
  <c r="A330" i="9" s="1"/>
  <c r="A331" i="9" s="1"/>
  <c r="A332" i="9" s="1"/>
  <c r="A333" i="9" s="1"/>
  <c r="A334" i="9" s="1"/>
  <c r="A335" i="9" s="1"/>
  <c r="A336" i="9" s="1"/>
  <c r="A337" i="9" s="1"/>
  <c r="A338" i="9" s="1"/>
  <c r="A339" i="9" s="1"/>
  <c r="A340" i="9" s="1"/>
  <c r="A341" i="9" s="1"/>
  <c r="A342" i="9" s="1"/>
  <c r="A343" i="9" s="1"/>
  <c r="A344" i="9" s="1"/>
  <c r="A345" i="9" s="1"/>
  <c r="A346" i="9" s="1"/>
  <c r="A347" i="9" s="1"/>
  <c r="A348" i="9" s="1"/>
  <c r="A349" i="9" s="1"/>
  <c r="A350" i="9" s="1"/>
  <c r="A351" i="9" s="1"/>
  <c r="A352" i="9" s="1"/>
  <c r="A356" i="9" s="1"/>
  <c r="A357" i="9" s="1"/>
  <c r="A358" i="9" s="1"/>
  <c r="A359" i="9" s="1"/>
  <c r="A360" i="9" s="1"/>
  <c r="A361" i="9" s="1"/>
  <c r="A362" i="9" s="1"/>
  <c r="A363" i="9" s="1"/>
  <c r="A364" i="9" s="1"/>
  <c r="A365" i="9" s="1"/>
  <c r="A366" i="9" s="1"/>
  <c r="A367" i="9" s="1"/>
  <c r="A368" i="9" s="1"/>
  <c r="A369" i="9" s="1"/>
  <c r="A370" i="9" s="1"/>
  <c r="A371" i="9" s="1"/>
  <c r="A372" i="9" s="1"/>
  <c r="A373" i="9" s="1"/>
  <c r="A374" i="9" s="1"/>
  <c r="A375" i="9" s="1"/>
  <c r="A376" i="9" s="1"/>
  <c r="A377" i="9" s="1"/>
  <c r="A378" i="9" s="1"/>
  <c r="A379" i="9" s="1"/>
  <c r="A380" i="9" s="1"/>
  <c r="A381" i="9" s="1"/>
  <c r="A382" i="9" s="1"/>
  <c r="A383" i="9" s="1"/>
  <c r="A384" i="9" s="1"/>
  <c r="A385" i="9" s="1"/>
  <c r="A386" i="9" s="1"/>
  <c r="A387" i="9" s="1"/>
  <c r="A388" i="9" s="1"/>
  <c r="A389" i="9" s="1"/>
  <c r="A390" i="9" s="1"/>
  <c r="A393" i="9" s="1"/>
  <c r="A394" i="9" s="1"/>
  <c r="A395" i="9" s="1"/>
  <c r="A396" i="9" s="1"/>
  <c r="A397" i="9" s="1"/>
  <c r="A398" i="9" s="1"/>
  <c r="A399" i="9" s="1"/>
  <c r="A400" i="9" s="1"/>
  <c r="A401" i="9" s="1"/>
  <c r="A402" i="9" s="1"/>
  <c r="A403" i="9" s="1"/>
  <c r="A404" i="9" s="1"/>
  <c r="A405" i="9" s="1"/>
  <c r="A406" i="9" s="1"/>
  <c r="A407" i="9" s="1"/>
  <c r="A408" i="9" s="1"/>
  <c r="A409" i="9" s="1"/>
  <c r="A410" i="9" s="1"/>
  <c r="A411" i="9" s="1"/>
  <c r="A412" i="9" s="1"/>
  <c r="A413" i="9" s="1"/>
  <c r="A414" i="9" s="1"/>
  <c r="A415" i="9" s="1"/>
  <c r="A416" i="9" s="1"/>
  <c r="A417" i="9" s="1"/>
  <c r="A418" i="9" s="1"/>
  <c r="A419" i="9" s="1"/>
  <c r="A420" i="9" s="1"/>
  <c r="A421" i="9" s="1"/>
  <c r="A422" i="9" s="1"/>
  <c r="A423" i="9" s="1"/>
  <c r="A424" i="9" s="1"/>
  <c r="A425" i="9" s="1"/>
  <c r="A426" i="9" s="1"/>
  <c r="A427" i="9" s="1"/>
  <c r="A428" i="9" s="1"/>
  <c r="A429" i="9" s="1"/>
  <c r="A430" i="9" s="1"/>
  <c r="A431" i="9" s="1"/>
  <c r="A432" i="9" s="1"/>
  <c r="A433" i="9" s="1"/>
  <c r="A434" i="9" s="1"/>
  <c r="A435" i="9" s="1"/>
  <c r="A436" i="9" s="1"/>
  <c r="A437" i="9" s="1"/>
  <c r="A438" i="9" s="1"/>
  <c r="A439" i="9" s="1"/>
  <c r="A440" i="9" s="1"/>
  <c r="A441" i="9" s="1"/>
  <c r="A442" i="9" s="1"/>
  <c r="A443" i="9" s="1"/>
  <c r="A444" i="9" s="1"/>
  <c r="A445" i="9" s="1"/>
  <c r="A446" i="9" s="1"/>
  <c r="A447" i="9" s="1"/>
  <c r="A448" i="9" s="1"/>
  <c r="A449" i="9" s="1"/>
  <c r="A450" i="9" s="1"/>
  <c r="A451" i="9" s="1"/>
  <c r="A452" i="9" s="1"/>
  <c r="A453" i="9" s="1"/>
  <c r="A454" i="9" s="1"/>
  <c r="A455" i="9" s="1"/>
  <c r="A456" i="9" s="1"/>
  <c r="A457" i="9" s="1"/>
  <c r="A458" i="9" s="1"/>
  <c r="A459" i="9" s="1"/>
  <c r="A460" i="9" s="1"/>
  <c r="A461" i="9" s="1"/>
  <c r="A462" i="9" s="1"/>
  <c r="A463" i="9" s="1"/>
  <c r="A464" i="9" s="1"/>
  <c r="A465" i="9" s="1"/>
  <c r="A466" i="9" s="1"/>
  <c r="A467" i="9" s="1"/>
  <c r="A468" i="9" s="1"/>
  <c r="A469" i="9" s="1"/>
  <c r="A470" i="9" s="1"/>
  <c r="A471" i="9" s="1"/>
  <c r="A472" i="9" s="1"/>
  <c r="A473" i="9" s="1"/>
  <c r="A474" i="9" s="1"/>
  <c r="A475" i="9" s="1"/>
  <c r="A476" i="9" s="1"/>
  <c r="A477" i="9" s="1"/>
  <c r="A478" i="9" s="1"/>
  <c r="A479" i="9" s="1"/>
  <c r="A480" i="9" s="1"/>
  <c r="A481" i="9" s="1"/>
  <c r="A482" i="9" s="1"/>
  <c r="A483" i="9" s="1"/>
  <c r="A484" i="9" s="1"/>
  <c r="A485" i="9" s="1"/>
  <c r="A486" i="9" s="1"/>
  <c r="A487" i="9" s="1"/>
  <c r="A488" i="9" s="1"/>
  <c r="A489" i="9" s="1"/>
  <c r="A490" i="9" s="1"/>
  <c r="A491" i="9" s="1"/>
  <c r="A492" i="9" s="1"/>
  <c r="A493" i="9" s="1"/>
  <c r="A494" i="9" s="1"/>
  <c r="A495" i="9" s="1"/>
  <c r="A496" i="9" s="1"/>
  <c r="A497" i="9" s="1"/>
  <c r="A498" i="9" s="1"/>
  <c r="A499" i="9" s="1"/>
  <c r="A500" i="9" s="1"/>
  <c r="A501" i="9" s="1"/>
  <c r="A502" i="9" s="1"/>
  <c r="A503" i="9" s="1"/>
  <c r="A504" i="9" s="1"/>
  <c r="A505" i="9" s="1"/>
  <c r="A506" i="9" s="1"/>
  <c r="A507" i="9" s="1"/>
  <c r="A508" i="9" s="1"/>
  <c r="A509" i="9" s="1"/>
  <c r="A510" i="9" s="1"/>
  <c r="A511" i="9" s="1"/>
  <c r="A512" i="9" s="1"/>
  <c r="A513" i="9" s="1"/>
  <c r="A514" i="9" s="1"/>
  <c r="A515" i="9" s="1"/>
  <c r="A516" i="9" s="1"/>
  <c r="A517" i="9" s="1"/>
  <c r="A518" i="9" s="1"/>
  <c r="A519" i="9" s="1"/>
  <c r="A520" i="9" s="1"/>
  <c r="A521" i="9" s="1"/>
  <c r="A522" i="9" s="1"/>
  <c r="A523" i="9" s="1"/>
  <c r="A524" i="9" s="1"/>
  <c r="A525" i="9" s="1"/>
  <c r="A526" i="9" s="1"/>
  <c r="A527" i="9" s="1"/>
  <c r="A528" i="9" s="1"/>
  <c r="A529" i="9" s="1"/>
  <c r="A530" i="9" s="1"/>
  <c r="A531" i="9" s="1"/>
  <c r="A532" i="9" s="1"/>
  <c r="A533" i="9" s="1"/>
  <c r="A534" i="9" s="1"/>
  <c r="A535" i="9" s="1"/>
  <c r="A536" i="9" s="1"/>
  <c r="A537" i="9" s="1"/>
  <c r="A538" i="9" s="1"/>
  <c r="A539" i="9" s="1"/>
  <c r="A540" i="9" s="1"/>
  <c r="A541" i="9" s="1"/>
  <c r="A542" i="9" s="1"/>
  <c r="A543" i="9" s="1"/>
  <c r="A544" i="9" s="1"/>
  <c r="A545" i="9" s="1"/>
  <c r="A546" i="9" s="1"/>
  <c r="A547" i="9" s="1"/>
  <c r="A548" i="9" s="1"/>
  <c r="A549" i="9" s="1"/>
  <c r="A550" i="9" s="1"/>
  <c r="A551" i="9" s="1"/>
  <c r="A552" i="9" s="1"/>
  <c r="A553" i="9" s="1"/>
  <c r="A554" i="9" s="1"/>
  <c r="A555" i="9" s="1"/>
  <c r="A556" i="9" s="1"/>
  <c r="A557" i="9" s="1"/>
  <c r="A558" i="9" s="1"/>
  <c r="A559" i="9" s="1"/>
  <c r="A560" i="9" s="1"/>
  <c r="A561" i="9" s="1"/>
  <c r="A562" i="9" s="1"/>
  <c r="A563" i="9" s="1"/>
  <c r="A564" i="9" s="1"/>
  <c r="A565" i="9" s="1"/>
  <c r="A566" i="9" s="1"/>
  <c r="A567" i="9" s="1"/>
  <c r="A568" i="9" s="1"/>
  <c r="A569" i="9" s="1"/>
  <c r="A570" i="9" s="1"/>
  <c r="A571" i="9" s="1"/>
  <c r="A572" i="9" s="1"/>
  <c r="A573" i="9" s="1"/>
  <c r="A574" i="9" s="1"/>
  <c r="A575" i="9" s="1"/>
  <c r="A576" i="9" s="1"/>
  <c r="A577" i="9" s="1"/>
  <c r="A578" i="9" s="1"/>
  <c r="A579" i="9" s="1"/>
  <c r="A580" i="9" s="1"/>
  <c r="A581" i="9" s="1"/>
  <c r="A582" i="9" s="1"/>
  <c r="A583" i="9" s="1"/>
  <c r="A584" i="9" s="1"/>
  <c r="A585" i="9" s="1"/>
  <c r="A586" i="9" s="1"/>
  <c r="A587" i="9" s="1"/>
  <c r="A588" i="9" s="1"/>
  <c r="A589" i="9" s="1"/>
  <c r="A590" i="9" s="1"/>
  <c r="A591" i="9" s="1"/>
  <c r="A592" i="9" s="1"/>
  <c r="A593" i="9" s="1"/>
  <c r="A594" i="9" s="1"/>
  <c r="A595" i="9" s="1"/>
  <c r="A596" i="9" s="1"/>
  <c r="A597" i="9" s="1"/>
  <c r="A598" i="9" s="1"/>
  <c r="L47" i="6" l="1"/>
  <c r="L48" i="6" l="1"/>
  <c r="L227" i="4" l="1"/>
  <c r="L228" i="4" l="1"/>
  <c r="L229" i="4" l="1"/>
  <c r="L230" i="4" l="1"/>
  <c r="L231" i="4" l="1"/>
  <c r="L232" i="4" l="1"/>
  <c r="L233" i="4" l="1"/>
  <c r="L234" i="4" l="1"/>
  <c r="L235" i="4" l="1"/>
  <c r="L236" i="4" l="1"/>
  <c r="L237" i="4" l="1"/>
  <c r="L238" i="4" l="1"/>
  <c r="L239" i="4" l="1"/>
  <c r="L240" i="4" l="1"/>
  <c r="L241" i="4" l="1"/>
  <c r="L242" i="4" l="1"/>
  <c r="L243" i="4" l="1"/>
  <c r="L244" i="4" l="1"/>
  <c r="L245" i="4" l="1"/>
  <c r="L246" i="4" l="1"/>
  <c r="L247" i="4" l="1"/>
  <c r="L248" i="4" l="1"/>
  <c r="L249" i="4" l="1"/>
  <c r="L250" i="4" l="1"/>
  <c r="L251" i="4" l="1"/>
  <c r="L252" i="4" l="1"/>
  <c r="L253" i="4" l="1"/>
  <c r="L254" i="4" l="1"/>
  <c r="L255" i="4" l="1"/>
  <c r="L256" i="4" l="1"/>
  <c r="L257" i="4" l="1"/>
  <c r="L258" i="4" l="1"/>
  <c r="L259" i="4" l="1"/>
  <c r="L260" i="4" l="1"/>
  <c r="L261" i="4" l="1"/>
  <c r="L262" i="4" l="1"/>
  <c r="L263" i="4" l="1"/>
  <c r="L264" i="4" l="1"/>
  <c r="L265" i="4" l="1"/>
  <c r="L266" i="4" l="1"/>
  <c r="L267" i="4" l="1"/>
  <c r="L268" i="4" l="1"/>
  <c r="L269" i="4" l="1"/>
  <c r="L270" i="4" l="1"/>
  <c r="L271" i="4" l="1"/>
  <c r="L272" i="4" l="1"/>
  <c r="L273" i="4" l="1"/>
  <c r="L274" i="4" l="1"/>
  <c r="L275" i="4" l="1"/>
  <c r="L276" i="4" l="1"/>
  <c r="L277" i="4" l="1"/>
  <c r="L278" i="4" l="1"/>
  <c r="L279" i="4" l="1"/>
  <c r="L280" i="4" l="1"/>
  <c r="L281" i="4" l="1"/>
  <c r="L282" i="4" l="1"/>
  <c r="L283" i="4" l="1"/>
  <c r="L284" i="4" l="1"/>
  <c r="L285" i="4" l="1"/>
  <c r="L286" i="4" l="1"/>
  <c r="L287" i="4" l="1"/>
  <c r="L288" i="4" l="1"/>
  <c r="L289" i="4" l="1"/>
  <c r="L290" i="4" l="1"/>
  <c r="L291" i="4" l="1"/>
  <c r="L292" i="4" l="1"/>
  <c r="L117" i="4" l="1"/>
  <c r="L118" i="4" l="1"/>
  <c r="L119" i="4" l="1"/>
  <c r="L120" i="4" l="1"/>
  <c r="L121" i="4" l="1"/>
  <c r="L122" i="4" l="1"/>
  <c r="L123" i="4" l="1"/>
  <c r="L124" i="4" l="1"/>
  <c r="L125" i="4" l="1"/>
  <c r="L126" i="4" l="1"/>
  <c r="L127" i="4" l="1"/>
  <c r="L128" i="4" l="1"/>
  <c r="L129" i="4" l="1"/>
  <c r="L130" i="4" l="1"/>
  <c r="L131" i="4" l="1"/>
  <c r="L132" i="4" l="1"/>
  <c r="L133" i="4" l="1"/>
  <c r="L134" i="4" l="1"/>
  <c r="L135" i="4" l="1"/>
  <c r="L136" i="4" l="1"/>
  <c r="L137" i="4" l="1"/>
  <c r="L138" i="4" l="1"/>
  <c r="L139" i="4" l="1"/>
  <c r="L140" i="4" l="1"/>
  <c r="L141" i="4" l="1"/>
  <c r="L142" i="4" l="1"/>
  <c r="L143" i="4" l="1"/>
  <c r="L144" i="4" l="1"/>
  <c r="L145" i="4" l="1"/>
  <c r="L146" i="4" l="1"/>
  <c r="L147" i="4" l="1"/>
  <c r="L148" i="4" l="1"/>
  <c r="L149" i="4" l="1"/>
  <c r="L150" i="4" l="1"/>
  <c r="L151" i="4" l="1"/>
  <c r="L152" i="4" l="1"/>
  <c r="L153" i="4" l="1"/>
  <c r="L154" i="4" l="1"/>
  <c r="L155" i="4" l="1"/>
  <c r="L156" i="4" l="1"/>
  <c r="L157" i="4" l="1"/>
  <c r="L158" i="4" l="1"/>
  <c r="L159" i="4" l="1"/>
  <c r="L160" i="4" l="1"/>
  <c r="L161" i="4" l="1"/>
  <c r="L162" i="4" l="1"/>
  <c r="L163" i="4" l="1"/>
  <c r="L164" i="4" l="1"/>
  <c r="L165" i="4" l="1"/>
  <c r="L166" i="4" l="1"/>
  <c r="L167" i="4" l="1"/>
  <c r="L168" i="4" l="1"/>
  <c r="L169" i="4" l="1"/>
  <c r="L170" i="4" l="1"/>
  <c r="L171" i="4" l="1"/>
  <c r="L172" i="4" l="1"/>
  <c r="L173" i="4" l="1"/>
  <c r="L174" i="4" l="1"/>
  <c r="L175" i="4" l="1"/>
  <c r="L176" i="4" l="1"/>
  <c r="L177" i="4" l="1"/>
  <c r="L178" i="4" l="1"/>
  <c r="L179" i="4" l="1"/>
  <c r="L180" i="4" l="1"/>
  <c r="L181" i="4" l="1"/>
  <c r="L182" i="4" l="1"/>
  <c r="L183" i="4" l="1"/>
  <c r="L184" i="4" l="1"/>
  <c r="L185" i="4" l="1"/>
  <c r="L186" i="4" l="1"/>
  <c r="L187" i="4" l="1"/>
  <c r="L188" i="4" l="1"/>
  <c r="L189" i="4" l="1"/>
  <c r="L190" i="4" l="1"/>
  <c r="L191" i="4" l="1"/>
  <c r="L192" i="4" l="1"/>
  <c r="L193" i="4" l="1"/>
  <c r="L194" i="4" l="1"/>
  <c r="L195" i="4" l="1"/>
  <c r="L196" i="4" l="1"/>
  <c r="L197" i="4" l="1"/>
  <c r="L198" i="4" l="1"/>
  <c r="L199" i="4" l="1"/>
  <c r="L200" i="4" l="1"/>
  <c r="L201" i="4" l="1"/>
  <c r="L202" i="4" l="1"/>
  <c r="L203" i="4" l="1"/>
  <c r="L204" i="4" l="1"/>
  <c r="L205" i="4" l="1"/>
  <c r="L206" i="4" l="1"/>
  <c r="L207" i="4" l="1"/>
  <c r="L208" i="4" l="1"/>
  <c r="L209" i="4" l="1"/>
  <c r="L210" i="4" l="1"/>
  <c r="L211" i="4" l="1"/>
  <c r="L212" i="4" l="1"/>
  <c r="L213" i="4" l="1"/>
  <c r="L214" i="4" l="1"/>
  <c r="L215" i="4" l="1"/>
  <c r="L216" i="4" l="1"/>
  <c r="L217" i="4" l="1"/>
  <c r="L218" i="4" l="1"/>
  <c r="L219" i="4" l="1"/>
  <c r="L220" i="4" l="1"/>
  <c r="L221" i="4" l="1"/>
  <c r="L222" i="4" l="1"/>
  <c r="L223" i="4" l="1"/>
  <c r="L224" i="4" l="1"/>
  <c r="L225" i="4" l="1"/>
  <c r="L226" i="4" l="1"/>
  <c r="L293" i="4" l="1"/>
  <c r="L294" i="4" l="1"/>
  <c r="L295" i="4" l="1"/>
  <c r="L296" i="4" l="1"/>
  <c r="L297" i="4" l="1"/>
  <c r="L298" i="4" l="1"/>
  <c r="L299" i="4" l="1"/>
  <c r="L300" i="4" l="1"/>
  <c r="L301" i="4" l="1"/>
  <c r="L302" i="4" l="1"/>
  <c r="L303" i="4" l="1"/>
  <c r="L304" i="4" l="1"/>
  <c r="L305" i="4" l="1"/>
  <c r="L306" i="4" l="1"/>
  <c r="L307" i="4" l="1"/>
  <c r="A966" i="9" l="1"/>
  <c r="A967" i="9"/>
  <c r="A968" i="9"/>
  <c r="A969" i="9"/>
  <c r="A970" i="9"/>
  <c r="A971" i="9"/>
  <c r="A972" i="9"/>
  <c r="A973" i="9"/>
  <c r="A974" i="9"/>
  <c r="A975" i="9"/>
  <c r="A976" i="9"/>
  <c r="A977" i="9"/>
  <c r="A978" i="9"/>
  <c r="A979" i="9"/>
  <c r="A980" i="9"/>
  <c r="A981" i="9"/>
  <c r="A982" i="9"/>
  <c r="A983" i="9"/>
  <c r="A984" i="9"/>
  <c r="A985" i="9"/>
  <c r="A986" i="9"/>
  <c r="A987" i="9"/>
  <c r="A988" i="9"/>
  <c r="A989" i="9"/>
  <c r="A990" i="9"/>
  <c r="A991" i="9"/>
  <c r="A992" i="9"/>
  <c r="A993" i="9"/>
  <c r="A994" i="9"/>
  <c r="A995" i="9"/>
  <c r="A996" i="9"/>
  <c r="A997" i="9"/>
  <c r="A998" i="9"/>
  <c r="A999" i="9"/>
  <c r="A1000" i="9"/>
  <c r="A1001" i="9"/>
  <c r="A1002" i="9"/>
  <c r="A1003" i="9"/>
  <c r="A1004" i="9"/>
  <c r="A1005" i="9"/>
  <c r="A1006" i="9"/>
  <c r="A1007" i="9"/>
  <c r="A1008" i="9"/>
  <c r="A1009" i="9"/>
  <c r="A1010" i="9"/>
  <c r="A1011" i="9"/>
  <c r="A1012" i="9"/>
  <c r="A1013" i="9"/>
  <c r="A1014" i="9"/>
  <c r="A1015" i="9"/>
  <c r="A1016" i="9"/>
  <c r="A1017" i="9"/>
  <c r="A1018" i="9"/>
  <c r="A1019" i="9"/>
  <c r="A1020" i="9"/>
  <c r="A1021" i="9"/>
  <c r="A1022" i="9"/>
  <c r="A1023" i="9"/>
  <c r="A1024" i="9"/>
  <c r="A1032" i="9"/>
  <c r="A1033" i="9"/>
  <c r="A1034" i="9"/>
  <c r="A1035" i="9"/>
  <c r="A1036" i="9"/>
  <c r="A1037" i="9"/>
  <c r="A1038" i="9"/>
  <c r="A1039" i="9"/>
  <c r="A1040" i="9"/>
  <c r="A1041" i="9"/>
  <c r="A1042" i="9"/>
  <c r="A1043" i="9"/>
  <c r="A1044" i="9"/>
  <c r="A1045" i="9"/>
  <c r="A1046" i="9"/>
  <c r="A1047" i="9"/>
  <c r="A1048" i="9"/>
  <c r="A1049" i="9"/>
  <c r="A1050" i="9"/>
  <c r="A1051" i="9"/>
  <c r="A1052" i="9"/>
  <c r="A1053" i="9"/>
  <c r="A1054" i="9"/>
  <c r="A1055" i="9"/>
  <c r="A1056" i="9"/>
  <c r="A1057" i="9"/>
  <c r="A1058" i="9"/>
  <c r="A1059" i="9"/>
  <c r="A1060" i="9"/>
  <c r="A1061" i="9"/>
  <c r="A1062" i="9"/>
  <c r="A1063" i="9"/>
  <c r="A1064" i="9"/>
  <c r="A1065" i="9"/>
  <c r="A1066" i="9"/>
  <c r="A1067" i="9"/>
  <c r="A1068" i="9"/>
  <c r="A1069" i="9"/>
  <c r="A1070" i="9"/>
  <c r="A1071" i="9"/>
  <c r="A1072" i="9"/>
  <c r="A1073" i="9"/>
  <c r="A1074" i="9"/>
  <c r="A1075" i="9"/>
  <c r="A1076" i="9"/>
  <c r="A1077" i="9"/>
  <c r="A1078" i="9"/>
  <c r="A1079" i="9"/>
  <c r="A1080" i="9"/>
  <c r="A1081" i="9"/>
  <c r="A1082" i="9"/>
  <c r="A1083" i="9"/>
  <c r="A1084" i="9"/>
  <c r="A1085" i="9"/>
  <c r="A1086" i="9"/>
  <c r="A1087" i="9"/>
  <c r="A1088" i="9"/>
  <c r="A1089" i="9"/>
  <c r="A1090" i="9"/>
  <c r="A1091" i="9"/>
  <c r="A1092" i="9"/>
  <c r="A1093" i="9"/>
  <c r="A1094" i="9"/>
  <c r="A1095" i="9"/>
  <c r="A1096" i="9"/>
  <c r="A1097" i="9"/>
  <c r="A1098" i="9"/>
  <c r="A1099" i="9"/>
  <c r="A1100" i="9"/>
  <c r="A1101" i="9"/>
  <c r="A1102" i="9"/>
  <c r="A1103" i="9"/>
  <c r="A1104" i="9"/>
  <c r="A1105" i="9"/>
  <c r="A1106" i="9"/>
  <c r="A1107" i="9"/>
  <c r="A1108" i="9"/>
  <c r="A1109" i="9"/>
  <c r="A1110" i="9"/>
  <c r="A1111" i="9"/>
  <c r="A1112" i="9"/>
  <c r="A1113" i="9"/>
  <c r="A1114" i="9"/>
  <c r="A1115" i="9"/>
  <c r="A1116" i="9"/>
  <c r="A1117" i="9"/>
  <c r="A1118" i="9"/>
  <c r="A1119" i="9"/>
  <c r="A1120" i="9"/>
  <c r="A1121" i="9"/>
  <c r="A1122" i="9"/>
  <c r="A1123" i="9"/>
  <c r="A1124" i="9"/>
  <c r="A1125" i="9"/>
  <c r="A1126" i="9"/>
  <c r="A1127" i="9"/>
  <c r="A1128" i="9"/>
  <c r="A1129" i="9"/>
  <c r="A1130" i="9"/>
  <c r="A1131" i="9"/>
  <c r="A1132" i="9"/>
  <c r="A1133" i="9"/>
  <c r="A1134" i="9"/>
  <c r="A1135" i="9"/>
  <c r="A1136" i="9"/>
  <c r="A1137" i="9"/>
  <c r="A1138" i="9"/>
  <c r="A828" i="9"/>
  <c r="A829" i="9"/>
  <c r="A830" i="9"/>
  <c r="A831" i="9"/>
  <c r="A832" i="9"/>
  <c r="A833" i="9"/>
  <c r="A834" i="9"/>
  <c r="A835" i="9"/>
  <c r="A836" i="9"/>
  <c r="A837" i="9"/>
  <c r="A838" i="9"/>
  <c r="A839" i="9"/>
  <c r="A840" i="9"/>
  <c r="A841" i="9"/>
  <c r="A842" i="9"/>
  <c r="A843" i="9"/>
  <c r="A844" i="9"/>
  <c r="A845" i="9"/>
  <c r="A846" i="9"/>
  <c r="A847" i="9"/>
  <c r="A848" i="9"/>
  <c r="A849" i="9"/>
  <c r="A850" i="9"/>
  <c r="A851" i="9"/>
  <c r="A852" i="9"/>
  <c r="A853" i="9"/>
  <c r="A854" i="9"/>
  <c r="A855" i="9"/>
  <c r="A856" i="9"/>
  <c r="A857" i="9"/>
  <c r="A858" i="9"/>
  <c r="A859" i="9"/>
  <c r="A860" i="9"/>
  <c r="A861" i="9"/>
  <c r="I599" i="9"/>
  <c r="L213" i="2"/>
  <c r="A600" i="9"/>
  <c r="A607" i="9"/>
  <c r="A606" i="9"/>
  <c r="A605" i="9"/>
  <c r="A604" i="9"/>
  <c r="A603" i="9"/>
  <c r="A602" i="9"/>
  <c r="A601" i="9"/>
  <c r="J599" i="9"/>
  <c r="V2" i="9"/>
  <c r="V4" i="9" l="1"/>
  <c r="AA599" i="9"/>
  <c r="AA600" i="9"/>
  <c r="U393" i="9"/>
  <c r="B599" i="9"/>
  <c r="A599" i="9"/>
  <c r="A608" i="9" l="1"/>
  <c r="A609" i="9" l="1"/>
  <c r="A610" i="9"/>
  <c r="A611" i="9"/>
  <c r="A612" i="9" l="1"/>
  <c r="A613" i="9" l="1"/>
  <c r="A614" i="9"/>
  <c r="A615" i="9" l="1"/>
  <c r="A616" i="9" l="1"/>
  <c r="A617" i="9" l="1"/>
  <c r="A618" i="9" l="1"/>
  <c r="A619" i="9" l="1"/>
  <c r="A620" i="9" l="1"/>
  <c r="A621" i="9" l="1"/>
  <c r="A622" i="9" l="1"/>
  <c r="A623" i="9" l="1"/>
  <c r="A624" i="9" l="1"/>
  <c r="A625" i="9" l="1"/>
  <c r="A626" i="9" l="1"/>
  <c r="A627" i="9" l="1"/>
  <c r="A628" i="9" l="1"/>
  <c r="A629" i="9" l="1"/>
  <c r="A630" i="9" l="1"/>
  <c r="A631" i="9" l="1"/>
  <c r="A632" i="9" l="1"/>
  <c r="A633" i="9" l="1"/>
  <c r="A634" i="9" l="1"/>
  <c r="A635" i="9" l="1"/>
  <c r="A636" i="9" l="1"/>
  <c r="A637" i="9" l="1"/>
  <c r="A638" i="9" l="1"/>
  <c r="A639" i="9" l="1"/>
  <c r="A640" i="9" l="1"/>
  <c r="A641" i="9" l="1"/>
  <c r="A642" i="9" l="1"/>
  <c r="A643" i="9" l="1"/>
  <c r="A644" i="9" l="1"/>
  <c r="A645" i="9" l="1"/>
  <c r="A646" i="9" l="1"/>
  <c r="A647" i="9" l="1"/>
  <c r="A648" i="9" l="1"/>
  <c r="A649" i="9" l="1"/>
  <c r="A650" i="9" l="1"/>
  <c r="A651" i="9" l="1"/>
  <c r="A652" i="9" l="1"/>
  <c r="A653" i="9" l="1"/>
  <c r="A654" i="9" l="1"/>
  <c r="A655" i="9" l="1"/>
  <c r="A656" i="9" l="1"/>
  <c r="A657" i="9" l="1"/>
  <c r="A658" i="9" l="1"/>
  <c r="A659" i="9" l="1"/>
  <c r="A660" i="9" l="1"/>
  <c r="A661" i="9" l="1"/>
  <c r="A662" i="9" l="1"/>
  <c r="A663" i="9" l="1"/>
  <c r="A664" i="9" l="1"/>
  <c r="A665" i="9" l="1"/>
  <c r="A666" i="9" l="1"/>
  <c r="A667" i="9" l="1"/>
  <c r="A668" i="9" l="1"/>
  <c r="A669" i="9" l="1"/>
  <c r="A670" i="9" l="1"/>
  <c r="A671" i="9" l="1"/>
  <c r="A672" i="9" l="1"/>
  <c r="A673" i="9" l="1"/>
  <c r="A674" i="9" l="1"/>
  <c r="A675" i="9" l="1"/>
  <c r="A676" i="9" l="1"/>
  <c r="A677" i="9" l="1"/>
  <c r="A678" i="9" l="1"/>
  <c r="A679" i="9" l="1"/>
  <c r="A680" i="9" l="1"/>
  <c r="A681" i="9" l="1"/>
  <c r="A682" i="9" l="1"/>
  <c r="A683" i="9" l="1"/>
  <c r="A684" i="9" l="1"/>
  <c r="A685" i="9" l="1"/>
  <c r="A686" i="9" l="1"/>
  <c r="A687" i="9" l="1"/>
  <c r="A688" i="9" l="1"/>
  <c r="A689" i="9" l="1"/>
  <c r="A690" i="9" l="1"/>
  <c r="A691" i="9" l="1"/>
  <c r="A692" i="9" l="1"/>
  <c r="A693" i="9" l="1"/>
  <c r="A694" i="9" s="1"/>
  <c r="A695" i="9" s="1"/>
  <c r="A696" i="9" s="1"/>
  <c r="A697" i="9" s="1"/>
  <c r="A698" i="9" s="1"/>
  <c r="A699" i="9" s="1"/>
  <c r="A700" i="9" s="1"/>
  <c r="A701" i="9" s="1"/>
  <c r="A702" i="9" s="1"/>
  <c r="A703" i="9" s="1"/>
  <c r="A704" i="9" s="1"/>
  <c r="A705" i="9" s="1"/>
  <c r="A706" i="9" s="1"/>
  <c r="A707" i="9" s="1"/>
  <c r="A708" i="9" s="1"/>
  <c r="A709" i="9" s="1"/>
  <c r="A710" i="9" s="1"/>
  <c r="A711" i="9" s="1"/>
  <c r="A712" i="9" s="1"/>
  <c r="A713" i="9" s="1"/>
  <c r="A714" i="9" s="1"/>
  <c r="A715" i="9" s="1"/>
  <c r="A716" i="9" s="1"/>
  <c r="A717" i="9" s="1"/>
  <c r="A718" i="9" s="1"/>
  <c r="A719" i="9" s="1"/>
  <c r="A720" i="9" s="1"/>
  <c r="A721" i="9" s="1"/>
  <c r="A722" i="9" s="1"/>
  <c r="A723" i="9" s="1"/>
  <c r="A724" i="9" s="1"/>
  <c r="A725" i="9" s="1"/>
  <c r="A726" i="9" s="1"/>
  <c r="A727" i="9" s="1"/>
  <c r="A728" i="9" s="1"/>
  <c r="A729" i="9" s="1"/>
  <c r="A730" i="9" s="1"/>
  <c r="A731" i="9" s="1"/>
  <c r="A732" i="9" s="1"/>
  <c r="A733" i="9" s="1"/>
  <c r="A734" i="9" s="1"/>
  <c r="A735" i="9" s="1"/>
  <c r="A736" i="9" s="1"/>
  <c r="A737" i="9" s="1"/>
  <c r="A738" i="9" s="1"/>
  <c r="A739" i="9" s="1"/>
  <c r="A740" i="9" s="1"/>
  <c r="A741" i="9" s="1"/>
  <c r="A742" i="9" s="1"/>
  <c r="A743" i="9" s="1"/>
  <c r="A744" i="9" s="1"/>
  <c r="A745" i="9" s="1"/>
  <c r="A746" i="9" s="1"/>
  <c r="A747" i="9" s="1"/>
  <c r="A748" i="9" s="1"/>
  <c r="A749" i="9" s="1"/>
  <c r="A750" i="9" s="1"/>
  <c r="A751" i="9" s="1"/>
  <c r="A752" i="9" s="1"/>
  <c r="A753" i="9" s="1"/>
  <c r="A754" i="9" s="1"/>
  <c r="A755" i="9" s="1"/>
  <c r="A756" i="9" s="1"/>
  <c r="A757" i="9" s="1"/>
  <c r="A758" i="9" s="1"/>
  <c r="A759" i="9" s="1"/>
  <c r="A760" i="9" s="1"/>
  <c r="A761" i="9" s="1"/>
  <c r="A762" i="9" s="1"/>
  <c r="A763" i="9" s="1"/>
  <c r="A764" i="9" s="1"/>
  <c r="A765" i="9" s="1"/>
  <c r="A766" i="9" s="1"/>
  <c r="A767" i="9" s="1"/>
  <c r="A768" i="9" s="1"/>
  <c r="A769" i="9" s="1"/>
  <c r="A770" i="9" s="1"/>
  <c r="A771" i="9" s="1"/>
  <c r="A772" i="9" s="1"/>
  <c r="A773" i="9" s="1"/>
  <c r="A774" i="9" s="1"/>
  <c r="A775" i="9" s="1"/>
  <c r="A776" i="9" s="1"/>
  <c r="A777" i="9" s="1"/>
  <c r="A778" i="9" s="1"/>
  <c r="A779" i="9" s="1"/>
  <c r="A780" i="9" s="1"/>
  <c r="A781" i="9" s="1"/>
  <c r="A782" i="9" s="1"/>
  <c r="A783" i="9" s="1"/>
  <c r="A784" i="9" s="1"/>
  <c r="A785" i="9" s="1"/>
  <c r="A786" i="9" s="1"/>
  <c r="A787" i="9" s="1"/>
  <c r="A788" i="9" s="1"/>
  <c r="A789" i="9" s="1"/>
  <c r="A790" i="9" s="1"/>
  <c r="A791" i="9" s="1"/>
  <c r="A792" i="9" s="1"/>
  <c r="A793" i="9" s="1"/>
  <c r="A794" i="9" s="1"/>
  <c r="A795" i="9" s="1"/>
  <c r="A796" i="9" s="1"/>
  <c r="A797" i="9" s="1"/>
  <c r="A798" i="9" s="1"/>
  <c r="A799" i="9" s="1"/>
  <c r="A800" i="9" s="1"/>
  <c r="A801" i="9" s="1"/>
  <c r="A802" i="9" s="1"/>
  <c r="A803" i="9" s="1"/>
  <c r="A804" i="9" s="1"/>
  <c r="A805" i="9" s="1"/>
  <c r="A806" i="9" s="1"/>
  <c r="A807" i="9" s="1"/>
  <c r="A808" i="9" s="1"/>
  <c r="A809" i="9" s="1"/>
  <c r="A810" i="9" s="1"/>
  <c r="A811" i="9" s="1"/>
  <c r="A812" i="9" s="1"/>
  <c r="A813" i="9" s="1"/>
  <c r="A814" i="9" s="1"/>
  <c r="A815" i="9" s="1"/>
  <c r="A816" i="9" s="1"/>
  <c r="A817" i="9" s="1"/>
  <c r="A818" i="9" s="1"/>
  <c r="A819" i="9" s="1"/>
  <c r="A820" i="9" s="1"/>
  <c r="A821" i="9" s="1"/>
  <c r="A822" i="9" s="1"/>
  <c r="A823" i="9" s="1"/>
  <c r="A824" i="9" s="1"/>
  <c r="A825" i="9" s="1"/>
  <c r="A826" i="9" s="1"/>
  <c r="A827" i="9" s="1"/>
  <c r="A866" i="9" s="1"/>
  <c r="A867" i="9" s="1"/>
  <c r="A868" i="9" s="1"/>
  <c r="A869" i="9" s="1"/>
  <c r="A870" i="9" s="1"/>
  <c r="A871" i="9" s="1"/>
  <c r="A872" i="9" s="1"/>
  <c r="A873" i="9" s="1"/>
  <c r="A874" i="9" s="1"/>
  <c r="A875" i="9" s="1"/>
  <c r="A876" i="9" s="1"/>
  <c r="A877" i="9" s="1"/>
  <c r="A878" i="9" s="1"/>
  <c r="A879" i="9" s="1"/>
  <c r="A880" i="9" s="1"/>
  <c r="A881" i="9" s="1"/>
  <c r="A882" i="9" s="1"/>
  <c r="A883" i="9" s="1"/>
  <c r="A884" i="9" s="1"/>
  <c r="A885" i="9" s="1"/>
  <c r="A886" i="9" s="1"/>
  <c r="A887" i="9" s="1"/>
  <c r="A888" i="9" s="1"/>
  <c r="A889" i="9" s="1"/>
  <c r="A890" i="9" s="1"/>
  <c r="A891" i="9" s="1"/>
  <c r="A892" i="9" s="1"/>
  <c r="A893" i="9" s="1"/>
  <c r="A894" i="9" s="1"/>
  <c r="A895" i="9" s="1"/>
  <c r="A896" i="9" s="1"/>
  <c r="A897" i="9" s="1"/>
  <c r="A898" i="9" s="1"/>
  <c r="A899" i="9" s="1"/>
  <c r="A900" i="9" s="1"/>
  <c r="A901" i="9" s="1"/>
  <c r="A902" i="9" s="1"/>
  <c r="A903" i="9" s="1"/>
  <c r="A904" i="9" s="1"/>
  <c r="A905" i="9" s="1"/>
  <c r="A906" i="9" s="1"/>
  <c r="A907" i="9" s="1"/>
  <c r="A908" i="9" s="1"/>
  <c r="A909" i="9" s="1"/>
  <c r="A910" i="9" s="1"/>
  <c r="A911" i="9" s="1"/>
  <c r="A912" i="9" s="1"/>
  <c r="A913" i="9" s="1"/>
  <c r="A914" i="9" s="1"/>
  <c r="A915" i="9" s="1"/>
  <c r="A916" i="9" s="1"/>
  <c r="A917" i="9" s="1"/>
  <c r="A918" i="9" s="1"/>
  <c r="A919" i="9" s="1"/>
  <c r="A920" i="9" s="1"/>
  <c r="A921" i="9" s="1"/>
  <c r="A922" i="9" s="1"/>
  <c r="A923" i="9" s="1"/>
  <c r="A924" i="9" s="1"/>
  <c r="A925" i="9" s="1"/>
  <c r="A926" i="9" s="1"/>
  <c r="A927" i="9" s="1"/>
  <c r="A928" i="9" s="1"/>
  <c r="A929" i="9" s="1"/>
  <c r="A930" i="9" s="1"/>
  <c r="A931" i="9" s="1"/>
  <c r="A932" i="9" s="1"/>
  <c r="A933" i="9" s="1"/>
  <c r="A934" i="9" l="1"/>
  <c r="A935" i="9" l="1"/>
  <c r="A936" i="9" l="1"/>
  <c r="A937" i="9" l="1"/>
  <c r="A938" i="9" l="1"/>
  <c r="A939" i="9" l="1"/>
  <c r="A940" i="9" l="1"/>
  <c r="A941" i="9" l="1"/>
  <c r="A942" i="9" l="1"/>
  <c r="A943" i="9" l="1"/>
  <c r="A944" i="9" l="1"/>
  <c r="A945" i="9" l="1"/>
  <c r="A946" i="9" l="1"/>
  <c r="A947" i="9" l="1"/>
  <c r="A948" i="9" l="1"/>
  <c r="A949" i="9" l="1"/>
  <c r="A950" i="9" l="1"/>
  <c r="H17" i="10" l="1"/>
  <c r="A951" i="9"/>
  <c r="I7" i="10" s="1"/>
  <c r="L897" i="10"/>
  <c r="K192" i="10"/>
  <c r="N551" i="10"/>
  <c r="O924" i="10"/>
  <c r="H215" i="10"/>
  <c r="N673" i="10"/>
  <c r="N519" i="10"/>
  <c r="O961" i="10"/>
  <c r="N457" i="10"/>
  <c r="O262" i="10"/>
  <c r="K683" i="10"/>
  <c r="L861" i="10"/>
  <c r="P549" i="10" a="1"/>
  <c r="P549" i="10" s="1"/>
  <c r="P962" i="10" a="1"/>
  <c r="P962" i="10" s="1"/>
  <c r="H477" i="10"/>
  <c r="L690" i="10"/>
  <c r="H341" i="10"/>
  <c r="L250" i="10"/>
  <c r="I409" i="10"/>
  <c r="A505" i="10"/>
  <c r="P668" i="10" a="1"/>
  <c r="P668" i="10" s="1"/>
  <c r="M665" i="10"/>
  <c r="M803" i="10"/>
  <c r="N770" i="10"/>
  <c r="H295" i="10"/>
  <c r="I642" i="10"/>
  <c r="A967" i="10"/>
  <c r="H751" i="10"/>
  <c r="L545" i="10"/>
  <c r="M445" i="10"/>
  <c r="M924" i="10"/>
  <c r="A284" i="10"/>
  <c r="P204" i="10" a="1"/>
  <c r="P204" i="10" s="1"/>
  <c r="L789" i="10"/>
  <c r="K198" i="10"/>
  <c r="N530" i="10"/>
  <c r="P657" i="10" a="1"/>
  <c r="P657" i="10" s="1"/>
  <c r="I417" i="10"/>
  <c r="L381" i="10"/>
  <c r="I668" i="10"/>
  <c r="K225" i="10"/>
  <c r="L979" i="10"/>
  <c r="I925" i="10"/>
  <c r="M400" i="10"/>
  <c r="O777" i="10"/>
  <c r="I357" i="10"/>
  <c r="H760" i="10"/>
  <c r="O214" i="10"/>
  <c r="J285" i="10"/>
  <c r="M837" i="10"/>
  <c r="M858" i="10"/>
  <c r="O600" i="10"/>
  <c r="A977" i="10"/>
  <c r="Q435" i="10"/>
  <c r="P811" i="10" a="1"/>
  <c r="P811" i="10" s="1"/>
  <c r="P426" i="10" a="1"/>
  <c r="P426" i="10" s="1"/>
  <c r="N759" i="10"/>
  <c r="J299" i="10"/>
  <c r="L929" i="10"/>
  <c r="Q758" i="10"/>
  <c r="H538" i="10"/>
  <c r="N911" i="10"/>
  <c r="M940" i="10"/>
  <c r="L349" i="10"/>
  <c r="M521" i="10"/>
  <c r="H663" i="10"/>
  <c r="M300" i="10"/>
  <c r="L278" i="10"/>
  <c r="Q781" i="10"/>
  <c r="P368" i="10" a="1"/>
  <c r="P368" i="10" s="1"/>
  <c r="O967" i="10"/>
  <c r="O279" i="10"/>
  <c r="J884" i="10"/>
  <c r="J463" i="10"/>
  <c r="L960" i="10"/>
  <c r="Q235" i="10"/>
  <c r="N562" i="10"/>
  <c r="J481" i="10"/>
  <c r="P232" i="10" a="1"/>
  <c r="P232" i="10" s="1"/>
  <c r="A339" i="10"/>
  <c r="L726" i="10"/>
  <c r="O860" i="10"/>
  <c r="L866" i="10"/>
  <c r="Q410" i="10"/>
  <c r="K464" i="10"/>
  <c r="I698" i="10"/>
  <c r="P688" i="10" a="1"/>
  <c r="P688" i="10" s="1"/>
  <c r="P518" i="10" a="1"/>
  <c r="P518" i="10" s="1"/>
  <c r="M918" i="10"/>
  <c r="I935" i="10"/>
  <c r="O902" i="10"/>
  <c r="I422" i="10"/>
  <c r="I997" i="10"/>
  <c r="H954" i="10"/>
  <c r="M844" i="10"/>
  <c r="K566" i="10"/>
  <c r="J785" i="10"/>
  <c r="Q329" i="10"/>
  <c r="A312" i="10"/>
  <c r="A1037" i="10"/>
  <c r="P533" i="10" a="1"/>
  <c r="P533" i="10" s="1"/>
  <c r="A984" i="10"/>
  <c r="J610" i="10"/>
  <c r="K221" i="10"/>
  <c r="P215" i="10" a="1"/>
  <c r="P215" i="10" s="1"/>
  <c r="J935" i="10"/>
  <c r="N253" i="10"/>
  <c r="K262" i="10"/>
  <c r="N937" i="10"/>
  <c r="I937" i="10"/>
  <c r="J571" i="10"/>
  <c r="Q416" i="10"/>
  <c r="L873" i="10"/>
  <c r="H656" i="10"/>
  <c r="A316" i="10"/>
  <c r="I350" i="10"/>
  <c r="O535" i="10"/>
  <c r="O934" i="10"/>
  <c r="I396" i="10"/>
  <c r="O494" i="10"/>
  <c r="H348" i="10"/>
  <c r="Q1015" i="10"/>
  <c r="N351" i="10"/>
  <c r="J742" i="10"/>
  <c r="N471" i="10"/>
  <c r="K540" i="10"/>
  <c r="M927" i="10"/>
  <c r="H572" i="10"/>
  <c r="J387" i="10"/>
  <c r="N731" i="10"/>
  <c r="I1006" i="10"/>
  <c r="I1074" i="10"/>
  <c r="H563" i="10"/>
  <c r="K228" i="10"/>
  <c r="M463" i="10"/>
  <c r="K756" i="10"/>
  <c r="J687" i="10"/>
  <c r="O845" i="10"/>
  <c r="M393" i="10"/>
  <c r="H225" i="10"/>
  <c r="N421" i="10"/>
  <c r="Q535" i="10"/>
  <c r="Q554" i="10"/>
  <c r="O992" i="10"/>
  <c r="Q738" i="10"/>
  <c r="J358" i="10"/>
  <c r="P687" i="10" a="1"/>
  <c r="P687" i="10" s="1"/>
  <c r="M532" i="10"/>
  <c r="P385" i="10" a="1"/>
  <c r="P385" i="10" s="1"/>
  <c r="L939" i="10"/>
  <c r="K680" i="10"/>
  <c r="K1016" i="10"/>
  <c r="A528" i="10"/>
  <c r="O283" i="10"/>
  <c r="K841" i="10"/>
  <c r="N235" i="10"/>
  <c r="K600" i="10"/>
  <c r="L534" i="10"/>
  <c r="J590" i="10"/>
  <c r="H743" i="10"/>
  <c r="H566" i="10"/>
  <c r="P669" i="10" a="1"/>
  <c r="P669" i="10" s="1"/>
  <c r="P515" i="10" a="1"/>
  <c r="P515" i="10" s="1"/>
  <c r="O635" i="10"/>
  <c r="J799" i="10"/>
  <c r="K203" i="10"/>
  <c r="M879" i="10"/>
  <c r="K699" i="10"/>
  <c r="P906" i="10" a="1"/>
  <c r="P906" i="10" s="1"/>
  <c r="K313" i="10"/>
  <c r="I981" i="10"/>
  <c r="A856" i="10"/>
  <c r="Q849" i="10"/>
  <c r="N570" i="10"/>
  <c r="O495" i="10"/>
  <c r="K736" i="10"/>
  <c r="I604" i="10"/>
  <c r="J274" i="10"/>
  <c r="Q671" i="10"/>
  <c r="J891" i="10"/>
  <c r="M443" i="10"/>
  <c r="O232" i="10"/>
  <c r="A897" i="10"/>
  <c r="I237" i="10"/>
  <c r="P296" i="10" a="1"/>
  <c r="P296" i="10" s="1"/>
  <c r="M420" i="10"/>
  <c r="I644" i="10"/>
  <c r="H447" i="10"/>
  <c r="J589" i="10"/>
  <c r="J385" i="10"/>
  <c r="Q429" i="10"/>
  <c r="P902" i="10" a="1"/>
  <c r="P902" i="10" s="1"/>
  <c r="Q609" i="10"/>
  <c r="Q423" i="10"/>
  <c r="P794" i="10" a="1"/>
  <c r="P794" i="10" s="1"/>
  <c r="M405" i="10"/>
  <c r="P521" i="10" a="1"/>
  <c r="P521" i="10" s="1"/>
  <c r="J462" i="10"/>
  <c r="K215" i="10"/>
  <c r="A762" i="10"/>
  <c r="K1021" i="10"/>
  <c r="H826" i="10"/>
  <c r="M537" i="10"/>
  <c r="M212" i="10"/>
  <c r="I275" i="10"/>
  <c r="K985" i="10"/>
  <c r="N405" i="10"/>
  <c r="Q769" i="10"/>
  <c r="H936" i="10"/>
  <c r="M988" i="10"/>
  <c r="J572" i="10"/>
  <c r="H314" i="10"/>
  <c r="K469" i="10"/>
  <c r="K795" i="10"/>
  <c r="A341" i="10"/>
  <c r="J290" i="10"/>
  <c r="M1031" i="10"/>
  <c r="L962" i="10"/>
  <c r="I377" i="10"/>
  <c r="I781" i="10"/>
  <c r="N419" i="10"/>
  <c r="A819" i="10"/>
  <c r="N552" i="10"/>
  <c r="I945" i="10"/>
  <c r="O256" i="10"/>
  <c r="A817" i="10"/>
  <c r="N979" i="10"/>
  <c r="Q895" i="10"/>
  <c r="A224" i="10"/>
  <c r="A413" i="10"/>
  <c r="H696" i="10"/>
  <c r="M486" i="10"/>
  <c r="K342" i="10"/>
  <c r="A736" i="10"/>
  <c r="M380" i="10"/>
  <c r="N478" i="10"/>
  <c r="J646" i="10"/>
  <c r="M211" i="10"/>
  <c r="K983" i="10"/>
  <c r="P914" i="10" a="1"/>
  <c r="P914" i="10" s="1"/>
  <c r="P354" i="10" a="1"/>
  <c r="P354" i="10" s="1"/>
  <c r="P636" i="10" a="1"/>
  <c r="P636" i="10" s="1"/>
  <c r="Q833" i="10"/>
  <c r="I948" i="10"/>
  <c r="Q473" i="10"/>
  <c r="K290" i="10"/>
  <c r="L456" i="10"/>
  <c r="O618" i="10"/>
  <c r="H471" i="10"/>
  <c r="L582" i="10"/>
  <c r="L656" i="10"/>
  <c r="N435" i="10"/>
  <c r="J847" i="10"/>
  <c r="K973" i="10"/>
  <c r="J450" i="10"/>
  <c r="O857" i="10"/>
  <c r="A483" i="10"/>
  <c r="M562" i="10"/>
  <c r="M465" i="10"/>
  <c r="O799" i="10"/>
  <c r="Q669" i="10"/>
  <c r="M214" i="10"/>
  <c r="M725" i="10"/>
  <c r="O872" i="10"/>
  <c r="A715" i="10"/>
  <c r="K392" i="10"/>
  <c r="A812" i="10"/>
  <c r="O994" i="10"/>
  <c r="H718" i="10"/>
  <c r="K939" i="10"/>
  <c r="L280" i="10"/>
  <c r="I443" i="10"/>
  <c r="L264" i="10"/>
  <c r="N463" i="10"/>
  <c r="O794" i="10"/>
  <c r="M848" i="10"/>
  <c r="J624" i="10"/>
  <c r="Q453" i="10"/>
  <c r="Q842" i="10"/>
  <c r="M741" i="10"/>
  <c r="N680" i="10"/>
  <c r="N213" i="10"/>
  <c r="M551" i="10"/>
  <c r="N348" i="10"/>
  <c r="I597" i="10"/>
  <c r="J792" i="10"/>
  <c r="I794" i="10"/>
  <c r="A254" i="10"/>
  <c r="K372" i="10"/>
  <c r="O793" i="10"/>
  <c r="Q513" i="10"/>
  <c r="M847" i="10"/>
  <c r="A695" i="10"/>
  <c r="Q556" i="10"/>
  <c r="H277" i="10"/>
  <c r="A216" i="10"/>
  <c r="H501" i="10"/>
  <c r="K746" i="10"/>
  <c r="K718" i="10"/>
  <c r="O248" i="10"/>
  <c r="A347" i="10"/>
  <c r="H691" i="10"/>
  <c r="J718" i="10"/>
  <c r="O753" i="10"/>
  <c r="Q923" i="10"/>
  <c r="M974" i="10"/>
  <c r="A661" i="10"/>
  <c r="M207" i="10"/>
  <c r="M434" i="10"/>
  <c r="M385" i="10"/>
  <c r="I483" i="10"/>
  <c r="O320" i="10"/>
  <c r="M531" i="10"/>
  <c r="J738" i="10"/>
  <c r="P563" i="10" a="1"/>
  <c r="P563" i="10" s="1"/>
  <c r="L862" i="10"/>
  <c r="H1076" i="10"/>
  <c r="J721" i="10"/>
  <c r="L584" i="10"/>
  <c r="O826" i="10"/>
  <c r="I1066" i="10"/>
  <c r="M766" i="10"/>
  <c r="M363" i="10"/>
  <c r="N884" i="10"/>
  <c r="K579" i="10"/>
  <c r="J568" i="10"/>
  <c r="K241" i="10"/>
  <c r="K585" i="10"/>
  <c r="M548" i="10"/>
  <c r="Q682" i="10"/>
  <c r="L896" i="10"/>
  <c r="K1025" i="10"/>
  <c r="I577" i="10"/>
  <c r="A784" i="10"/>
  <c r="L439" i="10"/>
  <c r="L222" i="10"/>
  <c r="H763" i="10"/>
  <c r="O920" i="10"/>
  <c r="M987" i="10"/>
  <c r="H758" i="10"/>
  <c r="L1011" i="10"/>
  <c r="J524" i="10"/>
  <c r="P870" i="10" a="1"/>
  <c r="P870" i="10" s="1"/>
  <c r="Q582" i="10"/>
  <c r="O682" i="10"/>
  <c r="N378" i="10"/>
  <c r="H1069" i="10"/>
  <c r="M594" i="10"/>
  <c r="N1035" i="10"/>
  <c r="N745" i="10"/>
  <c r="J808" i="10"/>
  <c r="P699" i="10" a="1"/>
  <c r="P699" i="10" s="1"/>
  <c r="Q978" i="10"/>
  <c r="N781" i="10"/>
  <c r="I335" i="10"/>
  <c r="N964" i="10"/>
  <c r="H947" i="10"/>
  <c r="P435" i="10" a="1"/>
  <c r="P435" i="10" s="1"/>
  <c r="N380" i="10"/>
  <c r="L578" i="10"/>
  <c r="M760" i="10"/>
  <c r="J626" i="10"/>
  <c r="N529" i="10"/>
  <c r="P239" i="10" a="1"/>
  <c r="P239" i="10" s="1"/>
  <c r="L229" i="10"/>
  <c r="K1026" i="10"/>
  <c r="I336" i="10"/>
  <c r="N525" i="10"/>
  <c r="A397" i="10"/>
  <c r="I442" i="10"/>
  <c r="M496" i="10"/>
  <c r="L827" i="10"/>
  <c r="K522" i="10"/>
  <c r="P319" i="10" a="1"/>
  <c r="P319" i="10" s="1"/>
  <c r="M977" i="10"/>
  <c r="O910" i="10"/>
  <c r="L538" i="10"/>
  <c r="J862" i="10"/>
  <c r="O1034" i="10"/>
  <c r="A678" i="10"/>
  <c r="J537" i="10"/>
  <c r="I1071" i="10"/>
  <c r="N440" i="10"/>
  <c r="K636" i="10"/>
  <c r="I694" i="10"/>
  <c r="J941" i="10"/>
  <c r="M353" i="10"/>
  <c r="O939" i="10"/>
  <c r="J1023" i="10"/>
  <c r="H657" i="10"/>
  <c r="I523" i="10"/>
  <c r="H228" i="10"/>
  <c r="L875" i="10"/>
  <c r="O569" i="10"/>
  <c r="K648" i="10"/>
  <c r="I737" i="10"/>
  <c r="N678" i="10"/>
  <c r="I895" i="10"/>
  <c r="N812" i="10"/>
  <c r="N284" i="10"/>
  <c r="N797" i="10"/>
  <c r="H368" i="10"/>
  <c r="P240" i="10" a="1"/>
  <c r="P240" i="10" s="1"/>
  <c r="L219" i="10"/>
  <c r="I866" i="10"/>
  <c r="A379" i="10"/>
  <c r="M382" i="10"/>
  <c r="P216" i="10" a="1"/>
  <c r="P216" i="10" s="1"/>
  <c r="L369" i="10"/>
  <c r="L609" i="10"/>
  <c r="O544" i="10"/>
  <c r="A735" i="10"/>
  <c r="K195" i="10"/>
  <c r="O238" i="10"/>
  <c r="P557" i="10" a="1"/>
  <c r="P557" i="10" s="1"/>
  <c r="M708" i="10"/>
  <c r="M224" i="10"/>
  <c r="Q499" i="10"/>
  <c r="Q646" i="10"/>
  <c r="P1016" i="10" a="1"/>
  <c r="P1016" i="10" s="1"/>
  <c r="H524" i="10"/>
  <c r="H224" i="10"/>
  <c r="H528" i="10"/>
  <c r="A350" i="10"/>
  <c r="K281" i="10"/>
  <c r="I1002" i="10"/>
  <c r="H748" i="10"/>
  <c r="H198" i="10"/>
  <c r="I830" i="10"/>
  <c r="O620" i="10"/>
  <c r="A992" i="10"/>
  <c r="O655" i="10"/>
  <c r="M986" i="10"/>
  <c r="O839" i="10"/>
  <c r="O406" i="10"/>
  <c r="O415" i="10"/>
  <c r="P438" i="10" a="1"/>
  <c r="P438" i="10" s="1"/>
  <c r="M839" i="10"/>
  <c r="O805" i="10"/>
  <c r="L744" i="10"/>
  <c r="L641" i="10"/>
  <c r="Q399" i="10"/>
  <c r="J920" i="10"/>
  <c r="L988" i="10"/>
  <c r="H393" i="10"/>
  <c r="L243" i="10"/>
  <c r="I751" i="10"/>
  <c r="I692" i="10"/>
  <c r="I524" i="10"/>
  <c r="O877" i="10"/>
  <c r="L792" i="10"/>
  <c r="A431" i="10"/>
  <c r="J204" i="10"/>
  <c r="I263" i="10"/>
  <c r="A944" i="10"/>
  <c r="H788" i="10"/>
  <c r="M970" i="10"/>
  <c r="A668" i="10"/>
  <c r="A326" i="10"/>
  <c r="N233" i="10"/>
  <c r="J614" i="10"/>
  <c r="K293" i="10"/>
  <c r="A848" i="10"/>
  <c r="A654" i="10"/>
  <c r="O393" i="10"/>
  <c r="Q578" i="10"/>
  <c r="I544" i="10"/>
  <c r="A366" i="10"/>
  <c r="H990" i="10"/>
  <c r="P677" i="10" a="1"/>
  <c r="P677" i="10" s="1"/>
  <c r="M586" i="10"/>
  <c r="J701" i="10"/>
  <c r="P611" i="10" a="1"/>
  <c r="P611" i="10" s="1"/>
  <c r="K550" i="10"/>
  <c r="H921" i="10"/>
  <c r="J871" i="10"/>
  <c r="N459" i="10"/>
  <c r="Q315" i="10"/>
  <c r="H840" i="10"/>
  <c r="I641" i="10"/>
  <c r="P890" i="10" a="1"/>
  <c r="P890" i="10" s="1"/>
  <c r="L977" i="10"/>
  <c r="P1021" i="10" a="1"/>
  <c r="P1021" i="10" s="1"/>
  <c r="A880" i="10"/>
  <c r="L651" i="10"/>
  <c r="Q215" i="10"/>
  <c r="A361" i="10"/>
  <c r="J841" i="10"/>
  <c r="O932" i="10"/>
  <c r="M422" i="10"/>
  <c r="K270" i="10"/>
  <c r="L830" i="10"/>
  <c r="K220" i="10"/>
  <c r="H504" i="10"/>
  <c r="I542" i="10"/>
  <c r="P684" i="10" a="1"/>
  <c r="P684" i="10" s="1"/>
  <c r="N287" i="10"/>
  <c r="I241" i="10"/>
  <c r="A1017" i="10"/>
  <c r="A532" i="10"/>
  <c r="J641" i="10"/>
  <c r="N711" i="10"/>
  <c r="N320" i="10"/>
  <c r="I696" i="10"/>
  <c r="J634" i="10"/>
  <c r="H827" i="10"/>
  <c r="K1020" i="10"/>
  <c r="P651" i="10" a="1"/>
  <c r="P651" i="10" s="1"/>
  <c r="K818" i="10"/>
  <c r="L769" i="10"/>
  <c r="Q458" i="10"/>
  <c r="N624" i="10"/>
  <c r="L558" i="10"/>
  <c r="N957" i="10"/>
  <c r="L721" i="10"/>
  <c r="P338" i="10" a="1"/>
  <c r="P338" i="10" s="1"/>
  <c r="P568" i="10" a="1"/>
  <c r="P568" i="10" s="1"/>
  <c r="H953" i="10"/>
  <c r="I717" i="10"/>
  <c r="J476" i="10"/>
  <c r="J797" i="10"/>
  <c r="M926" i="10"/>
  <c r="P760" i="10" a="1"/>
  <c r="P760" i="10" s="1"/>
  <c r="L834" i="10"/>
  <c r="K977" i="10"/>
  <c r="J318" i="10"/>
  <c r="J939" i="10"/>
  <c r="I646" i="10"/>
  <c r="L333" i="10"/>
  <c r="N408" i="10"/>
  <c r="M801" i="10"/>
  <c r="O441" i="10"/>
  <c r="N601" i="10"/>
  <c r="O485" i="10"/>
  <c r="M995" i="10"/>
  <c r="H312" i="10"/>
  <c r="K638" i="10"/>
  <c r="J861" i="10"/>
  <c r="M575" i="10"/>
  <c r="P458" i="10" a="1"/>
  <c r="P458" i="10" s="1"/>
  <c r="J925" i="10"/>
  <c r="Q407" i="10"/>
  <c r="O922" i="10"/>
  <c r="K714" i="10"/>
  <c r="H939" i="10"/>
  <c r="I652" i="10"/>
  <c r="H785" i="10"/>
  <c r="I650" i="10"/>
  <c r="O189" i="10"/>
  <c r="J461" i="10"/>
  <c r="M826" i="10"/>
  <c r="L624" i="10"/>
  <c r="P347" i="10" a="1"/>
  <c r="P347" i="10" s="1"/>
  <c r="N776" i="10"/>
  <c r="M384" i="10"/>
  <c r="J330" i="10"/>
  <c r="I1068" i="10"/>
  <c r="I398" i="10"/>
  <c r="Q650" i="10"/>
  <c r="J565" i="10"/>
  <c r="P855" i="10" a="1"/>
  <c r="P855" i="10" s="1"/>
  <c r="O344" i="10"/>
  <c r="I207" i="10"/>
  <c r="A209" i="10"/>
  <c r="P185" i="10" a="1"/>
  <c r="P185" i="10" s="1"/>
  <c r="J270" i="10"/>
  <c r="H257" i="10"/>
  <c r="P542" i="10" a="1"/>
  <c r="P542" i="10" s="1"/>
  <c r="H193" i="10"/>
  <c r="P750" i="10" a="1"/>
  <c r="P750" i="10" s="1"/>
  <c r="J521" i="10"/>
  <c r="O666" i="10"/>
  <c r="O649" i="10"/>
  <c r="Q660" i="10"/>
  <c r="O422" i="10"/>
  <c r="L791" i="10"/>
  <c r="A602" i="10"/>
  <c r="I748" i="10"/>
  <c r="L336" i="10"/>
  <c r="P960" i="10" a="1"/>
  <c r="P960" i="10" s="1"/>
  <c r="I423" i="10"/>
  <c r="Q268" i="10"/>
  <c r="L737" i="10"/>
  <c r="H514" i="10"/>
  <c r="J1021" i="10"/>
  <c r="N318" i="10"/>
  <c r="H695" i="10"/>
  <c r="N1023" i="10"/>
  <c r="O506" i="10"/>
  <c r="A417" i="10"/>
  <c r="L989" i="10"/>
  <c r="J991" i="10"/>
  <c r="I520" i="10"/>
  <c r="N1031" i="10"/>
  <c r="M518" i="10"/>
  <c r="K1011" i="10"/>
  <c r="J421" i="10"/>
  <c r="O586" i="10"/>
  <c r="Q955" i="10"/>
  <c r="M692" i="10"/>
  <c r="P860" i="10" a="1"/>
  <c r="P860" i="10" s="1"/>
  <c r="L297" i="10"/>
  <c r="O836" i="10"/>
  <c r="J950" i="10"/>
  <c r="K503" i="10"/>
  <c r="L659" i="10"/>
  <c r="L670" i="10"/>
  <c r="I876" i="10"/>
  <c r="M368" i="10"/>
  <c r="K185" i="10"/>
  <c r="H411" i="10"/>
  <c r="O300" i="10"/>
  <c r="K777" i="10"/>
  <c r="K398" i="10"/>
  <c r="P733" i="10" a="1"/>
  <c r="P733" i="10" s="1"/>
  <c r="M282" i="10"/>
  <c r="J506" i="10"/>
  <c r="N813" i="10"/>
  <c r="K689" i="10"/>
  <c r="M226" i="10"/>
  <c r="I372" i="10"/>
  <c r="N783" i="10"/>
  <c r="A344" i="10"/>
  <c r="K396" i="10"/>
  <c r="O789" i="10"/>
  <c r="J230" i="10"/>
  <c r="K905" i="10"/>
  <c r="N546" i="10"/>
  <c r="P230" i="10" a="1"/>
  <c r="P230" i="10" s="1"/>
  <c r="H229" i="10"/>
  <c r="I768" i="10"/>
  <c r="L932" i="10"/>
  <c r="M862" i="10"/>
  <c r="O940" i="10"/>
  <c r="Q628" i="10"/>
  <c r="Q944" i="10"/>
  <c r="M399" i="10"/>
  <c r="M647" i="10"/>
  <c r="K762" i="10"/>
  <c r="I234" i="10"/>
  <c r="I883" i="10"/>
  <c r="Q949" i="10"/>
  <c r="N632" i="10"/>
  <c r="M923" i="10"/>
  <c r="N951" i="10"/>
  <c r="H664" i="10"/>
  <c r="N430" i="10"/>
  <c r="Q737" i="10"/>
  <c r="N786" i="10"/>
  <c r="K729" i="10"/>
  <c r="M381" i="10"/>
  <c r="I389" i="10"/>
  <c r="J793" i="10"/>
  <c r="A410" i="10"/>
  <c r="A982" i="10"/>
  <c r="P286" i="10" a="1"/>
  <c r="P286" i="10" s="1"/>
  <c r="K912" i="10"/>
  <c r="M469" i="10"/>
  <c r="Q966" i="10"/>
  <c r="H775" i="10"/>
  <c r="N462" i="10"/>
  <c r="Q230" i="10"/>
  <c r="M951" i="10"/>
  <c r="Q255" i="10"/>
  <c r="A328" i="10"/>
  <c r="P722" i="10" a="1"/>
  <c r="P722" i="10" s="1"/>
  <c r="I630" i="10"/>
  <c r="H1016" i="10"/>
  <c r="P880" i="10" a="1"/>
  <c r="P880" i="10" s="1"/>
  <c r="O808" i="10"/>
  <c r="H530" i="10"/>
  <c r="H304" i="10"/>
  <c r="Q998" i="10"/>
  <c r="H417" i="10"/>
  <c r="Q818" i="10"/>
  <c r="I777" i="10"/>
  <c r="I497" i="10"/>
  <c r="M869" i="10"/>
  <c r="N576" i="10"/>
  <c r="L327" i="10"/>
  <c r="N614" i="10"/>
  <c r="P900" i="10" a="1"/>
  <c r="P900" i="10" s="1"/>
  <c r="I404" i="10"/>
  <c r="J995" i="10"/>
  <c r="J278" i="10"/>
  <c r="P590" i="10" a="1"/>
  <c r="P590" i="10" s="1"/>
  <c r="I715" i="10"/>
  <c r="O309" i="10"/>
  <c r="I618" i="10"/>
  <c r="I980" i="10"/>
  <c r="Q242" i="10"/>
  <c r="Q427" i="10"/>
  <c r="H813" i="10"/>
  <c r="J327" i="10"/>
  <c r="J365" i="10"/>
  <c r="H369" i="10"/>
  <c r="O988" i="10"/>
  <c r="L316" i="10"/>
  <c r="Q485" i="10"/>
  <c r="O740" i="10"/>
  <c r="Q991" i="10"/>
  <c r="H214" i="10"/>
  <c r="Q1023" i="10"/>
  <c r="N676" i="10"/>
  <c r="M676" i="10"/>
  <c r="M827" i="10"/>
  <c r="K350" i="10"/>
  <c r="I598" i="10"/>
  <c r="L266" i="10"/>
  <c r="H518" i="10"/>
  <c r="Q750" i="10"/>
  <c r="J746" i="10"/>
  <c r="O400" i="10"/>
  <c r="H715" i="10"/>
  <c r="K890" i="10"/>
  <c r="I589" i="10"/>
  <c r="A394" i="10"/>
  <c r="H254" i="10"/>
  <c r="A1057" i="10"/>
  <c r="A1034" i="10"/>
  <c r="O640" i="10"/>
  <c r="A970" i="10"/>
  <c r="H870" i="10"/>
  <c r="N709" i="10"/>
  <c r="K334" i="10"/>
  <c r="J560" i="10"/>
  <c r="I1078" i="10"/>
  <c r="O979" i="10"/>
  <c r="Q475" i="10"/>
  <c r="M935" i="10"/>
  <c r="J288" i="10"/>
  <c r="I1025" i="10"/>
  <c r="L631" i="10"/>
  <c r="J868" i="10"/>
  <c r="Q985" i="10"/>
  <c r="H644" i="10"/>
  <c r="I873" i="10"/>
  <c r="A1074" i="10"/>
  <c r="A439" i="10"/>
  <c r="L860" i="10"/>
  <c r="P621" i="10" a="1"/>
  <c r="P621" i="10" s="1"/>
  <c r="J886" i="10"/>
  <c r="J733" i="10"/>
  <c r="A363" i="10"/>
  <c r="I391" i="10"/>
  <c r="O751" i="10"/>
  <c r="J473" i="10"/>
  <c r="L420" i="10"/>
  <c r="A1027" i="10"/>
  <c r="M1002" i="10"/>
  <c r="I805" i="10"/>
  <c r="K412" i="10"/>
  <c r="K661" i="10"/>
  <c r="J897" i="10"/>
  <c r="J760" i="10"/>
  <c r="O607" i="10"/>
  <c r="H738" i="10"/>
  <c r="K402" i="10"/>
  <c r="A1061" i="10"/>
  <c r="P614" i="10" a="1"/>
  <c r="P614" i="10" s="1"/>
  <c r="I836" i="10"/>
  <c r="M979" i="10"/>
  <c r="M961" i="10"/>
  <c r="H481" i="10"/>
  <c r="P987" i="10" a="1"/>
  <c r="P987" i="10" s="1"/>
  <c r="H581" i="10"/>
  <c r="P234" i="10" a="1"/>
  <c r="P234" i="10" s="1"/>
  <c r="P872" i="10" a="1"/>
  <c r="P872" i="10" s="1"/>
  <c r="N221" i="10"/>
  <c r="M962" i="10"/>
  <c r="H320" i="10"/>
  <c r="H988" i="10"/>
  <c r="Q564" i="10"/>
  <c r="N901" i="10"/>
  <c r="Q673" i="10"/>
  <c r="M325" i="10"/>
  <c r="J203" i="10"/>
  <c r="P786" i="10" a="1"/>
  <c r="P786" i="10" s="1"/>
  <c r="Q721" i="10"/>
  <c r="L906" i="10"/>
  <c r="J686" i="10"/>
  <c r="O1000" i="10"/>
  <c r="Q937" i="10"/>
  <c r="O440" i="10"/>
  <c r="K709" i="10"/>
  <c r="M503" i="10"/>
  <c r="J595" i="10"/>
  <c r="M930" i="10"/>
  <c r="M661" i="10"/>
  <c r="I539" i="10"/>
  <c r="K753" i="10"/>
  <c r="A381" i="10"/>
  <c r="N879" i="10"/>
  <c r="N823" i="10"/>
  <c r="A818" i="10"/>
  <c r="J824" i="10"/>
  <c r="H588" i="10"/>
  <c r="K658" i="10"/>
  <c r="I349" i="10"/>
  <c r="H527" i="10"/>
  <c r="A219" i="10"/>
  <c r="A333" i="10"/>
  <c r="A223" i="10"/>
  <c r="A983" i="10"/>
  <c r="L969" i="10"/>
  <c r="A858" i="10"/>
  <c r="P692" i="10" a="1"/>
  <c r="P692" i="10" s="1"/>
  <c r="Q477" i="10"/>
  <c r="L511" i="10"/>
  <c r="H860" i="10"/>
  <c r="N372" i="10"/>
  <c r="Q504" i="10"/>
  <c r="O700" i="10"/>
  <c r="A276" i="10"/>
  <c r="A881" i="10"/>
  <c r="Q667" i="10"/>
  <c r="J899" i="10"/>
  <c r="Q734" i="10"/>
  <c r="Q977" i="10"/>
  <c r="I984" i="10"/>
  <c r="K210" i="10"/>
  <c r="P887" i="10" a="1"/>
  <c r="P887" i="10" s="1"/>
  <c r="A448" i="10"/>
  <c r="H421" i="10"/>
  <c r="I723" i="10"/>
  <c r="N394" i="10"/>
  <c r="O466" i="10"/>
  <c r="M453" i="10"/>
  <c r="N542" i="10"/>
  <c r="A950" i="10"/>
  <c r="H595" i="10"/>
  <c r="N927" i="10"/>
  <c r="J778" i="10"/>
  <c r="P235" i="10" a="1"/>
  <c r="P235" i="10" s="1"/>
  <c r="L623" i="10"/>
  <c r="K359" i="10"/>
  <c r="A717" i="10"/>
  <c r="A770" i="10"/>
  <c r="N654" i="10"/>
  <c r="K519" i="10"/>
  <c r="A300" i="10"/>
  <c r="H209" i="10"/>
  <c r="K773" i="10"/>
  <c r="M816" i="10"/>
  <c r="Q300" i="10"/>
  <c r="J644" i="10"/>
  <c r="L418" i="10"/>
  <c r="K710" i="10"/>
  <c r="M471" i="10"/>
  <c r="L653" i="10"/>
  <c r="J740" i="10"/>
  <c r="Q525" i="10"/>
  <c r="N1015" i="10"/>
  <c r="N719" i="10"/>
  <c r="Q1030" i="10"/>
  <c r="P893" i="10" a="1"/>
  <c r="P893" i="10" s="1"/>
  <c r="K457" i="10"/>
  <c r="N912" i="10"/>
  <c r="O431" i="10"/>
  <c r="N740" i="10"/>
  <c r="P774" i="10" a="1"/>
  <c r="P774" i="10" s="1"/>
  <c r="A888" i="10"/>
  <c r="I795" i="10"/>
  <c r="Q581" i="10"/>
  <c r="I592" i="10"/>
  <c r="I802" i="10"/>
  <c r="A843" i="10"/>
  <c r="A557" i="10"/>
  <c r="N315" i="10"/>
  <c r="K539" i="10"/>
  <c r="A755" i="10"/>
  <c r="O919" i="10"/>
  <c r="N959" i="10"/>
  <c r="P935" i="10" a="1"/>
  <c r="P935" i="10" s="1"/>
  <c r="N592" i="10"/>
  <c r="P487" i="10" a="1"/>
  <c r="P487" i="10" s="1"/>
  <c r="N840" i="10"/>
  <c r="Q198" i="10"/>
  <c r="P387" i="10" a="1"/>
  <c r="P387" i="10" s="1"/>
  <c r="A925" i="10"/>
  <c r="A758" i="10"/>
  <c r="J838" i="10"/>
  <c r="A1039" i="10"/>
  <c r="K486" i="10"/>
  <c r="J743" i="10"/>
  <c r="Q260" i="10"/>
  <c r="M569" i="10"/>
  <c r="I779" i="10"/>
  <c r="P628" i="10" a="1"/>
  <c r="P628" i="10" s="1"/>
  <c r="N852" i="10"/>
  <c r="M505" i="10"/>
  <c r="O629" i="10"/>
  <c r="K332" i="10"/>
  <c r="A368" i="10"/>
  <c r="A546" i="10"/>
  <c r="A1066" i="10"/>
  <c r="N936" i="10"/>
  <c r="A916" i="10"/>
  <c r="O811" i="10"/>
  <c r="K422" i="10"/>
  <c r="Q898" i="10"/>
  <c r="A809" i="10"/>
  <c r="P456" i="10" a="1"/>
  <c r="P456" i="10" s="1"/>
  <c r="N691" i="10"/>
  <c r="J773" i="10"/>
  <c r="K439" i="10"/>
  <c r="J325" i="10"/>
  <c r="A371" i="10"/>
  <c r="N920" i="10"/>
  <c r="K614" i="10"/>
  <c r="O242" i="10"/>
  <c r="L223" i="10"/>
  <c r="O683" i="10"/>
  <c r="L585" i="10"/>
  <c r="A670" i="10"/>
  <c r="O871" i="10"/>
  <c r="K187" i="10"/>
  <c r="Q643" i="10"/>
  <c r="N1012" i="10"/>
  <c r="J759" i="10"/>
  <c r="H675" i="10"/>
  <c r="I551" i="10"/>
  <c r="J961" i="10"/>
  <c r="L367" i="10"/>
  <c r="M474" i="10"/>
  <c r="O584" i="10"/>
  <c r="A507" i="10"/>
  <c r="O543" i="10"/>
  <c r="P917" i="10" a="1"/>
  <c r="P917" i="10" s="1"/>
  <c r="O760" i="10"/>
  <c r="I239" i="10"/>
  <c r="P729" i="10" a="1"/>
  <c r="P729" i="10" s="1"/>
  <c r="H915" i="10"/>
  <c r="H844" i="10"/>
  <c r="Q779" i="10"/>
  <c r="O409" i="10"/>
  <c r="H580" i="10"/>
  <c r="Q342" i="10"/>
  <c r="P293" i="10" a="1"/>
  <c r="P293" i="10" s="1"/>
  <c r="M295" i="10"/>
  <c r="N532" i="10"/>
  <c r="M436" i="10"/>
  <c r="M777" i="10"/>
  <c r="J448" i="10"/>
  <c r="L395" i="10"/>
  <c r="H610" i="10"/>
  <c r="M206" i="10"/>
  <c r="I508" i="10"/>
  <c r="N310" i="10"/>
  <c r="H686" i="10"/>
  <c r="N682" i="10"/>
  <c r="A779" i="10"/>
  <c r="O412" i="10"/>
  <c r="M712" i="10"/>
  <c r="L322" i="10"/>
  <c r="A227" i="10"/>
  <c r="A331" i="10"/>
  <c r="K450" i="10"/>
  <c r="M1021" i="10"/>
  <c r="P366" i="10" a="1"/>
  <c r="P366" i="10" s="1"/>
  <c r="H969" i="10"/>
  <c r="I593" i="10"/>
  <c r="I990" i="10"/>
  <c r="J505" i="10"/>
  <c r="K769" i="10"/>
  <c r="J882" i="10"/>
  <c r="A720" i="10"/>
  <c r="H362" i="10"/>
  <c r="K768" i="10"/>
  <c r="J575" i="10"/>
  <c r="N298" i="10"/>
  <c r="N524" i="10"/>
  <c r="Q283" i="10"/>
  <c r="P346" i="10" a="1"/>
  <c r="P346" i="10" s="1"/>
  <c r="J375" i="10"/>
  <c r="Q756" i="10"/>
  <c r="A741" i="10"/>
  <c r="N829" i="10"/>
  <c r="H590" i="10"/>
  <c r="H689" i="10"/>
  <c r="P1002" i="10" a="1"/>
  <c r="P1002" i="10" s="1"/>
  <c r="I211" i="10"/>
  <c r="I1017" i="10"/>
  <c r="I236" i="10"/>
  <c r="N258" i="10"/>
  <c r="P482" i="10" a="1"/>
  <c r="P482" i="10" s="1"/>
  <c r="N639" i="10"/>
  <c r="A874" i="10"/>
  <c r="H832" i="10"/>
  <c r="N295" i="10"/>
  <c r="O834" i="10"/>
  <c r="H769" i="10"/>
  <c r="L218" i="10"/>
  <c r="L318" i="10"/>
  <c r="J677" i="10"/>
  <c r="P290" i="10" a="1"/>
  <c r="P290" i="10" s="1"/>
  <c r="L380" i="10"/>
  <c r="M645" i="10"/>
  <c r="P714" i="10" a="1"/>
  <c r="P714" i="10" s="1"/>
  <c r="N977" i="10"/>
  <c r="A427" i="10"/>
  <c r="H1062" i="10"/>
  <c r="A464" i="10"/>
  <c r="L829" i="10"/>
  <c r="K879" i="10"/>
  <c r="A1022" i="10"/>
  <c r="I705" i="10"/>
  <c r="P744" i="10" a="1"/>
  <c r="P744" i="10" s="1"/>
  <c r="I918" i="10"/>
  <c r="K926" i="10"/>
  <c r="J237" i="10"/>
  <c r="I731" i="10"/>
  <c r="J658" i="10"/>
  <c r="K660" i="10"/>
  <c r="P535" i="10" a="1"/>
  <c r="P535" i="10" s="1"/>
  <c r="H457" i="10"/>
  <c r="P213" i="10" a="1"/>
  <c r="P213" i="10" s="1"/>
  <c r="L335" i="10"/>
  <c r="J654" i="10"/>
  <c r="O304" i="10"/>
  <c r="M599" i="10"/>
  <c r="P945" i="10" a="1"/>
  <c r="P945" i="10" s="1"/>
  <c r="I1012" i="10"/>
  <c r="P344" i="10" a="1"/>
  <c r="P344" i="10" s="1"/>
  <c r="H299" i="10"/>
  <c r="A902" i="10"/>
  <c r="P277" i="10" a="1"/>
  <c r="P277" i="10" s="1"/>
  <c r="Q915" i="10"/>
  <c r="I453" i="10"/>
  <c r="J730" i="10"/>
  <c r="O874" i="10"/>
  <c r="K206" i="10"/>
  <c r="H190" i="10"/>
  <c r="Q360" i="10"/>
  <c r="I864" i="10"/>
  <c r="M833" i="10"/>
  <c r="P233" i="10" a="1"/>
  <c r="P233" i="10" s="1"/>
  <c r="I323" i="10"/>
  <c r="I228" i="10"/>
  <c r="Q314" i="10"/>
  <c r="I280" i="10"/>
  <c r="P671" i="10" a="1"/>
  <c r="P671" i="10" s="1"/>
  <c r="M528" i="10"/>
  <c r="P980" i="10" a="1"/>
  <c r="P980" i="10" s="1"/>
  <c r="P827" i="10" a="1"/>
  <c r="P827" i="10" s="1"/>
  <c r="J940" i="10"/>
  <c r="N566" i="10"/>
  <c r="M391" i="10"/>
  <c r="I1043" i="10"/>
  <c r="O696" i="10"/>
  <c r="L569" i="10"/>
  <c r="H310" i="10"/>
  <c r="J451" i="10"/>
  <c r="P675" i="10" a="1"/>
  <c r="P675" i="10" s="1"/>
  <c r="K338" i="10"/>
  <c r="P773" i="10" a="1"/>
  <c r="P773" i="10" s="1"/>
  <c r="P717" i="10" a="1"/>
  <c r="P717" i="10" s="1"/>
  <c r="A480" i="10"/>
  <c r="H226" i="10"/>
  <c r="M419" i="10"/>
  <c r="K828" i="10"/>
  <c r="A570" i="10"/>
  <c r="H995" i="10"/>
  <c r="K219" i="10"/>
  <c r="H726" i="10"/>
  <c r="M431" i="10"/>
  <c r="L444" i="10"/>
  <c r="I1058" i="10"/>
  <c r="A650" i="10"/>
  <c r="Q316" i="10"/>
  <c r="O186" i="10"/>
  <c r="K634" i="10"/>
  <c r="P281" i="10" a="1"/>
  <c r="P281" i="10" s="1"/>
  <c r="J837" i="10"/>
  <c r="H243" i="10"/>
  <c r="N651" i="10"/>
  <c r="N417" i="10"/>
  <c r="L694" i="10"/>
  <c r="N772" i="10"/>
  <c r="N779" i="10"/>
  <c r="K278" i="10"/>
  <c r="A821" i="10"/>
  <c r="M697" i="10"/>
  <c r="M749" i="10"/>
  <c r="L1027" i="10"/>
  <c r="M888" i="10"/>
  <c r="A345" i="10"/>
  <c r="A220" i="10"/>
  <c r="I622" i="10"/>
  <c r="H654" i="10"/>
  <c r="P701" i="10" a="1"/>
  <c r="P701" i="10" s="1"/>
  <c r="M678" i="10"/>
  <c r="N191" i="10"/>
  <c r="I567" i="10"/>
  <c r="L449" i="10"/>
  <c r="J528" i="10"/>
  <c r="Q692" i="10"/>
  <c r="Q792" i="10"/>
  <c r="J323" i="10"/>
  <c r="P530" i="10" a="1"/>
  <c r="P530" i="10" s="1"/>
  <c r="O361" i="10"/>
  <c r="K944" i="10"/>
  <c r="N730" i="10"/>
  <c r="K250" i="10"/>
  <c r="N701" i="10"/>
  <c r="I662" i="10"/>
  <c r="P268" i="10" a="1"/>
  <c r="P268" i="10" s="1"/>
  <c r="N702" i="10"/>
  <c r="L943" i="10"/>
  <c r="P424" i="10" a="1"/>
  <c r="P424" i="10" s="1"/>
  <c r="Q356" i="10"/>
  <c r="H771" i="10"/>
  <c r="A321" i="10"/>
  <c r="L249" i="10"/>
  <c r="P464" i="10" a="1"/>
  <c r="P464" i="10" s="1"/>
  <c r="K717" i="10"/>
  <c r="Q822" i="10"/>
  <c r="Q714" i="10"/>
  <c r="L799" i="10"/>
  <c r="N735" i="10"/>
  <c r="M554" i="10"/>
  <c r="L485" i="10"/>
  <c r="O695" i="10"/>
  <c r="H932" i="10"/>
  <c r="A229" i="10"/>
  <c r="O552" i="10"/>
  <c r="N491" i="10"/>
  <c r="A511" i="10"/>
  <c r="J307" i="10"/>
  <c r="K304" i="10"/>
  <c r="N499" i="10"/>
  <c r="P911" i="10" a="1"/>
  <c r="P911" i="10" s="1"/>
  <c r="M655" i="10"/>
  <c r="K994" i="10"/>
  <c r="K823" i="10"/>
  <c r="M292" i="10"/>
  <c r="I366" i="10"/>
  <c r="K1019" i="10"/>
  <c r="N807" i="10"/>
  <c r="K817" i="10"/>
  <c r="P971" i="10" a="1"/>
  <c r="P971" i="10" s="1"/>
  <c r="Q519" i="10"/>
  <c r="A990" i="10"/>
  <c r="J449" i="10"/>
  <c r="K577" i="10"/>
  <c r="A1033" i="10"/>
  <c r="L588" i="10"/>
  <c r="K855" i="10"/>
  <c r="Q185" i="10"/>
  <c r="P248" i="10" a="1"/>
  <c r="P248" i="10" s="1"/>
  <c r="P556" i="10" a="1"/>
  <c r="P556" i="10" s="1"/>
  <c r="K1004" i="10"/>
  <c r="P641" i="10" a="1"/>
  <c r="P641" i="10" s="1"/>
  <c r="N918" i="10"/>
  <c r="H941" i="10"/>
  <c r="H308" i="10"/>
  <c r="A786" i="10"/>
  <c r="K702" i="10"/>
  <c r="J266" i="10"/>
  <c r="K279" i="10"/>
  <c r="Q296" i="10"/>
  <c r="Q353" i="10"/>
  <c r="N219" i="10"/>
  <c r="I189" i="10"/>
  <c r="H1001" i="10"/>
  <c r="L267" i="10"/>
  <c r="J522" i="10"/>
  <c r="I693" i="10"/>
  <c r="A660" i="10"/>
  <c r="O1021" i="10"/>
  <c r="L766" i="10"/>
  <c r="N375" i="10"/>
  <c r="N305" i="10"/>
  <c r="O977" i="10"/>
  <c r="J789" i="10"/>
  <c r="H740" i="10"/>
  <c r="P580" i="10" a="1"/>
  <c r="P580" i="10" s="1"/>
  <c r="N484" i="10"/>
  <c r="Q883" i="10"/>
  <c r="J772" i="10"/>
  <c r="J675" i="10"/>
  <c r="Q558" i="10"/>
  <c r="N878" i="10"/>
  <c r="Q221" i="10"/>
  <c r="I689" i="10"/>
  <c r="L915" i="10"/>
  <c r="K190" i="10"/>
  <c r="M845" i="10"/>
  <c r="Q218" i="10"/>
  <c r="P928" i="10" a="1"/>
  <c r="P928" i="10" s="1"/>
  <c r="H281" i="10"/>
  <c r="J209" i="10"/>
  <c r="J509" i="10"/>
  <c r="A712" i="10"/>
  <c r="M383" i="10"/>
  <c r="M561" i="10"/>
  <c r="O913" i="10"/>
  <c r="O564" i="10"/>
  <c r="H505" i="10"/>
  <c r="N891" i="10"/>
  <c r="K1035" i="10"/>
  <c r="M323" i="10"/>
  <c r="I337" i="10"/>
  <c r="I657" i="10"/>
  <c r="J415" i="10"/>
  <c r="L352" i="10"/>
  <c r="M229" i="10"/>
  <c r="M464" i="10"/>
  <c r="A797" i="10"/>
  <c r="J623" i="10"/>
  <c r="A850" i="10"/>
  <c r="H795" i="10"/>
  <c r="H697" i="10"/>
  <c r="L221" i="10"/>
  <c r="A1046" i="10"/>
  <c r="M818" i="10"/>
  <c r="J345" i="10"/>
  <c r="H948" i="10"/>
  <c r="I395" i="10"/>
  <c r="K224" i="10"/>
  <c r="K242" i="10"/>
  <c r="H344" i="10"/>
  <c r="K750" i="10"/>
  <c r="A674" i="10"/>
  <c r="J621" i="10"/>
  <c r="Q816" i="10"/>
  <c r="I687" i="10"/>
  <c r="K514" i="10"/>
  <c r="O295" i="10"/>
  <c r="P977" i="10" a="1"/>
  <c r="P977" i="10" s="1"/>
  <c r="H938" i="10"/>
  <c r="H409" i="10"/>
  <c r="O809" i="10"/>
  <c r="O951" i="10"/>
  <c r="I373" i="10"/>
  <c r="P881" i="10" a="1"/>
  <c r="P881" i="10" s="1"/>
  <c r="L370" i="10"/>
  <c r="Q189" i="10"/>
  <c r="L636" i="10"/>
  <c r="K373" i="10"/>
  <c r="Q630" i="10"/>
  <c r="J643" i="10"/>
  <c r="M1004" i="10"/>
  <c r="A920" i="10"/>
  <c r="O365" i="10"/>
  <c r="Q975" i="10"/>
  <c r="I459" i="10"/>
  <c r="Q405" i="10"/>
  <c r="J777" i="10"/>
  <c r="O225" i="10"/>
  <c r="Q968" i="10"/>
  <c r="Q206" i="10"/>
  <c r="M356" i="10"/>
  <c r="K568" i="10"/>
  <c r="A543" i="10"/>
  <c r="Q302" i="10"/>
  <c r="H621" i="10"/>
  <c r="O413" i="10"/>
  <c r="P334" i="10" a="1"/>
  <c r="P334" i="10" s="1"/>
  <c r="K991" i="10"/>
  <c r="L824" i="10"/>
  <c r="A559" i="10"/>
  <c r="Q788" i="10"/>
  <c r="L874" i="10"/>
  <c r="N451" i="10"/>
  <c r="J893" i="10"/>
  <c r="Q640" i="10"/>
  <c r="H1078" i="10"/>
  <c r="P667" i="10" a="1"/>
  <c r="P667" i="10" s="1"/>
  <c r="I999" i="10"/>
  <c r="H925" i="10"/>
  <c r="M328" i="10"/>
  <c r="O965" i="10"/>
  <c r="M994" i="10"/>
  <c r="I525" i="10"/>
  <c r="M971" i="10"/>
  <c r="I1009" i="10"/>
  <c r="H717" i="10"/>
  <c r="L224" i="10"/>
  <c r="K236" i="10"/>
  <c r="L968" i="10"/>
  <c r="N1020" i="10"/>
  <c r="P617" i="10" a="1"/>
  <c r="P617" i="10" s="1"/>
  <c r="M698" i="10"/>
  <c r="H274" i="10"/>
  <c r="P576" i="10" a="1"/>
  <c r="P576" i="10" s="1"/>
  <c r="P755" i="10" a="1"/>
  <c r="P755" i="10" s="1"/>
  <c r="H448" i="10"/>
  <c r="Q925" i="10"/>
  <c r="A836" i="10"/>
  <c r="O340" i="10"/>
  <c r="H679" i="10"/>
  <c r="A1007" i="10"/>
  <c r="A1036" i="10"/>
  <c r="H327" i="10"/>
  <c r="N517" i="10"/>
  <c r="M870" i="10"/>
  <c r="Q557" i="10"/>
  <c r="P806" i="10" a="1"/>
  <c r="P806" i="10" s="1"/>
  <c r="K820" i="10"/>
  <c r="N729" i="10"/>
  <c r="P837" i="10" a="1"/>
  <c r="P837" i="10" s="1"/>
  <c r="O285" i="10"/>
  <c r="L619" i="10"/>
  <c r="P447" i="10" a="1"/>
  <c r="P447" i="10" s="1"/>
  <c r="P372" i="10" a="1"/>
  <c r="P372" i="10" s="1"/>
  <c r="P374" i="10" a="1"/>
  <c r="P374" i="10" s="1"/>
  <c r="I1013" i="10"/>
  <c r="L727" i="10"/>
  <c r="J196" i="10"/>
  <c r="K513" i="10"/>
  <c r="A930" i="10"/>
  <c r="I610" i="10"/>
  <c r="P288" i="10" a="1"/>
  <c r="P288" i="10" s="1"/>
  <c r="I327" i="10"/>
  <c r="I416" i="10"/>
  <c r="H599" i="10"/>
  <c r="O736" i="10"/>
  <c r="O807" i="10"/>
  <c r="M938" i="10"/>
  <c r="Q711" i="10"/>
  <c r="K947" i="10"/>
  <c r="O716" i="10"/>
  <c r="J812" i="10"/>
  <c r="A434" i="10"/>
  <c r="M693" i="10"/>
  <c r="A428" i="10"/>
  <c r="L676" i="10"/>
  <c r="P832" i="10" a="1"/>
  <c r="P832" i="10" s="1"/>
  <c r="L383" i="10"/>
  <c r="M958" i="10"/>
  <c r="H489" i="10"/>
  <c r="M235" i="10"/>
  <c r="J234" i="10"/>
  <c r="K196" i="10"/>
  <c r="M907" i="10"/>
  <c r="Q840" i="10"/>
  <c r="K536" i="10"/>
  <c r="N758" i="10"/>
  <c r="M210" i="10"/>
  <c r="L868" i="10"/>
  <c r="K901" i="10"/>
  <c r="Q351" i="10"/>
  <c r="J322" i="10"/>
  <c r="J958" i="10"/>
  <c r="M742" i="10"/>
  <c r="K474" i="10"/>
  <c r="Q919" i="10"/>
  <c r="O990" i="10"/>
  <c r="I290" i="10"/>
  <c r="M357" i="10"/>
  <c r="I1021" i="10"/>
  <c r="K494" i="10"/>
  <c r="N386" i="10"/>
  <c r="H1038" i="10"/>
  <c r="O986" i="10"/>
  <c r="I190" i="10"/>
  <c r="P402" i="10" a="1"/>
  <c r="P402" i="10" s="1"/>
  <c r="N587" i="10"/>
  <c r="I367" i="10"/>
  <c r="I402" i="10"/>
  <c r="K800" i="10"/>
  <c r="Q345" i="10"/>
  <c r="K405" i="10"/>
  <c r="M710" i="10"/>
  <c r="A595" i="10"/>
  <c r="J531" i="10"/>
  <c r="L307" i="10"/>
  <c r="K485" i="10"/>
  <c r="K1022" i="10"/>
  <c r="O609" i="10"/>
  <c r="K408" i="10"/>
  <c r="A655" i="10"/>
  <c r="I621" i="10"/>
  <c r="O702" i="10"/>
  <c r="J719" i="10"/>
  <c r="M593" i="10"/>
  <c r="K644" i="10"/>
  <c r="K724" i="10"/>
  <c r="P724" i="10" a="1"/>
  <c r="P724" i="10" s="1"/>
  <c r="H714" i="10"/>
  <c r="I464" i="10"/>
  <c r="H856" i="10"/>
  <c r="N222" i="10"/>
  <c r="J457" i="10"/>
  <c r="J822" i="10"/>
  <c r="A283" i="10"/>
  <c r="M1010" i="10"/>
  <c r="A713" i="10"/>
  <c r="I581" i="10"/>
  <c r="I1023" i="10"/>
  <c r="O519" i="10"/>
  <c r="I384" i="10"/>
  <c r="P574" i="10" a="1"/>
  <c r="P574" i="10" s="1"/>
  <c r="O599" i="10"/>
  <c r="J366" i="10"/>
  <c r="L1035" i="10"/>
  <c r="J1013" i="10"/>
  <c r="O995" i="10"/>
  <c r="K480" i="10"/>
  <c r="H828" i="10"/>
  <c r="L405" i="10"/>
  <c r="P975" i="10" a="1"/>
  <c r="P975" i="10" s="1"/>
  <c r="O558" i="10"/>
  <c r="M196" i="10"/>
  <c r="L570" i="10"/>
  <c r="M701" i="10"/>
  <c r="L323" i="10"/>
  <c r="K362" i="10"/>
  <c r="K802" i="10"/>
  <c r="M943" i="10"/>
  <c r="Q490" i="10"/>
  <c r="H640" i="10"/>
  <c r="J850" i="10"/>
  <c r="A190" i="10"/>
  <c r="Q887" i="10"/>
  <c r="I713" i="10"/>
  <c r="I1011" i="10"/>
  <c r="O349" i="10"/>
  <c r="M203" i="10"/>
  <c r="O218" i="10"/>
  <c r="H292" i="10"/>
  <c r="N843" i="10"/>
  <c r="O819" i="10"/>
  <c r="M829" i="10"/>
  <c r="M401" i="10"/>
  <c r="I976" i="10"/>
  <c r="H288" i="10"/>
  <c r="H359" i="10"/>
  <c r="J231" i="10"/>
  <c r="I636" i="10"/>
  <c r="K487" i="10"/>
  <c r="O471" i="10"/>
  <c r="M784" i="10"/>
  <c r="Q644" i="10"/>
  <c r="O330" i="10"/>
  <c r="A255" i="10"/>
  <c r="Q740" i="10"/>
  <c r="J599" i="10"/>
  <c r="K303" i="10"/>
  <c r="L315" i="10"/>
  <c r="I791" i="10"/>
  <c r="M642" i="10"/>
  <c r="O863" i="10"/>
  <c r="P851" i="10" a="1"/>
  <c r="P851" i="10" s="1"/>
  <c r="N751" i="10"/>
  <c r="M744" i="10"/>
  <c r="L390" i="10"/>
  <c r="O458" i="10"/>
  <c r="K253" i="10"/>
  <c r="Q601" i="10"/>
  <c r="K249" i="10"/>
  <c r="K677" i="10"/>
  <c r="M246" i="10"/>
  <c r="Q772" i="10"/>
  <c r="H263" i="10"/>
  <c r="H630" i="10"/>
  <c r="K323" i="10"/>
  <c r="H705" i="10"/>
  <c r="M630" i="10"/>
  <c r="K275" i="10"/>
  <c r="A691" i="10"/>
  <c r="I344" i="10"/>
  <c r="M876" i="10"/>
  <c r="A1029" i="10"/>
  <c r="N567" i="10"/>
  <c r="L354" i="10"/>
  <c r="L793" i="10"/>
  <c r="M726" i="10"/>
  <c r="K444" i="10"/>
  <c r="H297" i="10"/>
  <c r="Q222" i="10"/>
  <c r="I536" i="10"/>
  <c r="A357" i="10"/>
  <c r="O733" i="10"/>
  <c r="A584" i="10"/>
  <c r="N523" i="10"/>
  <c r="J745" i="10"/>
  <c r="O634" i="10"/>
  <c r="N974" i="10"/>
  <c r="Q252" i="10"/>
  <c r="Q521" i="10"/>
  <c r="J1008" i="10"/>
  <c r="H617" i="10"/>
  <c r="K493" i="10"/>
  <c r="I447" i="10"/>
  <c r="L581" i="10"/>
  <c r="Q308" i="10"/>
  <c r="P403" i="10" a="1"/>
  <c r="P403" i="10" s="1"/>
  <c r="A274" i="10"/>
  <c r="K455" i="10"/>
  <c r="P839" i="10" a="1"/>
  <c r="P839" i="10" s="1"/>
  <c r="H1082" i="10"/>
  <c r="J790" i="10"/>
  <c r="M772" i="10"/>
  <c r="L518" i="10"/>
  <c r="N817" i="10"/>
  <c r="Q911" i="10"/>
  <c r="H905" i="10"/>
  <c r="M536" i="10"/>
  <c r="O579" i="10"/>
  <c r="L597" i="10"/>
  <c r="P301" i="10" a="1"/>
  <c r="P301" i="10" s="1"/>
  <c r="L502" i="10"/>
  <c r="J787" i="10"/>
  <c r="H513" i="10"/>
  <c r="K564" i="10"/>
  <c r="J909" i="10"/>
  <c r="J501" i="10"/>
  <c r="Q1031" i="10"/>
  <c r="J384" i="10"/>
  <c r="L920" i="10"/>
  <c r="N190" i="10"/>
  <c r="N990" i="10"/>
  <c r="K925" i="10"/>
  <c r="N456" i="10"/>
  <c r="H185" i="10"/>
  <c r="J749" i="10"/>
  <c r="M239" i="10"/>
  <c r="P936" i="10" a="1"/>
  <c r="P936" i="10" s="1"/>
  <c r="L549" i="10"/>
  <c r="A1024" i="10"/>
  <c r="L972" i="10"/>
  <c r="I428" i="10"/>
  <c r="N983" i="10"/>
  <c r="A250" i="10"/>
  <c r="I856" i="10"/>
  <c r="P803" i="10" a="1"/>
  <c r="P803" i="10" s="1"/>
  <c r="K627" i="10"/>
  <c r="L445" i="10"/>
  <c r="N229" i="10"/>
  <c r="O832" i="10"/>
  <c r="P1033" i="10" a="1"/>
  <c r="P1033" i="10" s="1"/>
  <c r="H812" i="10"/>
  <c r="I393" i="10"/>
  <c r="H998" i="10"/>
  <c r="K377" i="10"/>
  <c r="N443" i="10"/>
  <c r="K369" i="10"/>
  <c r="M448" i="10"/>
  <c r="H385" i="10"/>
  <c r="N206" i="10"/>
  <c r="N1030" i="10"/>
  <c r="H276" i="10"/>
  <c r="P711" i="10" a="1"/>
  <c r="P711" i="10" s="1"/>
  <c r="P737" i="10" a="1"/>
  <c r="P737" i="10" s="1"/>
  <c r="H651" i="10"/>
  <c r="L731" i="10"/>
  <c r="K986" i="10"/>
  <c r="Q747" i="10"/>
  <c r="O290" i="10"/>
  <c r="M855" i="10"/>
  <c r="I249" i="10"/>
  <c r="I331" i="10"/>
  <c r="K365" i="10"/>
  <c r="A245" i="10"/>
  <c r="K472" i="10"/>
  <c r="I1062" i="10"/>
  <c r="N789" i="10"/>
  <c r="Q611" i="10"/>
  <c r="M410" i="10"/>
  <c r="Q403" i="10"/>
  <c r="H591" i="10"/>
  <c r="N458" i="10"/>
  <c r="I615" i="10"/>
  <c r="H869" i="10"/>
  <c r="L357" i="10"/>
  <c r="M576" i="10"/>
  <c r="M627" i="10"/>
  <c r="O211" i="10"/>
  <c r="L773" i="10"/>
  <c r="L239" i="10"/>
  <c r="H379" i="10"/>
  <c r="Q212" i="10"/>
  <c r="N327" i="10"/>
  <c r="O362" i="10"/>
  <c r="J676" i="10"/>
  <c r="M472" i="10"/>
  <c r="P931" i="10" a="1"/>
  <c r="P931" i="10" s="1"/>
  <c r="N706" i="10"/>
  <c r="P351" i="10" a="1"/>
  <c r="P351" i="10" s="1"/>
  <c r="I227" i="10"/>
  <c r="M506" i="10"/>
  <c r="J866" i="10"/>
  <c r="N992" i="10"/>
  <c r="O820" i="10"/>
  <c r="L568" i="10"/>
  <c r="N268" i="10"/>
  <c r="I862" i="10"/>
  <c r="K356" i="10"/>
  <c r="A998" i="10"/>
  <c r="P555" i="10" a="1"/>
  <c r="P555" i="10" s="1"/>
  <c r="I730" i="10"/>
  <c r="H430" i="10"/>
  <c r="J696" i="10"/>
  <c r="J456" i="10"/>
  <c r="L409" i="10"/>
  <c r="J904" i="10"/>
  <c r="O735" i="10"/>
  <c r="Q599" i="10"/>
  <c r="P255" i="10" a="1"/>
  <c r="P255" i="10" s="1"/>
  <c r="J649" i="10"/>
  <c r="K931" i="10"/>
  <c r="J637" i="10"/>
  <c r="O276" i="10"/>
  <c r="N880" i="10"/>
  <c r="K626" i="10"/>
  <c r="I1047" i="10"/>
  <c r="A752" i="10"/>
  <c r="O377" i="10"/>
  <c r="N889" i="10"/>
  <c r="K798" i="10"/>
  <c r="O712" i="10"/>
  <c r="N985" i="10"/>
  <c r="M480" i="10"/>
  <c r="L523" i="10"/>
  <c r="J353" i="10"/>
  <c r="O935" i="10"/>
  <c r="Q964" i="10"/>
  <c r="A666" i="10"/>
  <c r="A436" i="10"/>
  <c r="L970" i="10"/>
  <c r="N763" i="10"/>
  <c r="M216" i="10"/>
  <c r="M996" i="10"/>
  <c r="J758" i="10"/>
  <c r="H1033" i="10"/>
  <c r="M249" i="10"/>
  <c r="P969" i="10" a="1"/>
  <c r="P969" i="10" s="1"/>
  <c r="L1028" i="10"/>
  <c r="N636" i="10"/>
  <c r="N215" i="10"/>
  <c r="L942" i="10"/>
  <c r="H703" i="10"/>
  <c r="N811" i="10"/>
  <c r="K751" i="10"/>
  <c r="A681" i="10"/>
  <c r="H981" i="10"/>
  <c r="L236" i="10"/>
  <c r="M802" i="10"/>
  <c r="L426" i="10"/>
  <c r="P1029" i="10" a="1"/>
  <c r="P1029" i="10" s="1"/>
  <c r="Q292" i="10"/>
  <c r="P623" i="10" a="1"/>
  <c r="P623" i="10" s="1"/>
  <c r="N266" i="10"/>
  <c r="N1028" i="10"/>
  <c r="Q699" i="10"/>
  <c r="Q503" i="10"/>
  <c r="P700" i="10" a="1"/>
  <c r="P700" i="10" s="1"/>
  <c r="N486" i="10"/>
  <c r="H822" i="10"/>
  <c r="L364" i="10"/>
  <c r="P767" i="10" a="1"/>
  <c r="P767" i="10" s="1"/>
  <c r="P862" i="10" a="1"/>
  <c r="P862" i="10" s="1"/>
  <c r="O386" i="10"/>
  <c r="I503" i="10"/>
  <c r="O356" i="10"/>
  <c r="L614" i="10"/>
  <c r="N595" i="10"/>
  <c r="O996" i="10"/>
  <c r="A495" i="10"/>
  <c r="I746" i="10"/>
  <c r="N281" i="10"/>
  <c r="A878" i="10"/>
  <c r="J477" i="10"/>
  <c r="A354" i="10"/>
  <c r="I557" i="10"/>
  <c r="O630" i="10"/>
  <c r="N989" i="10"/>
  <c r="M963" i="10"/>
  <c r="O266" i="10"/>
  <c r="Q274" i="10"/>
  <c r="A889" i="10"/>
  <c r="H830" i="10"/>
  <c r="I341" i="10"/>
  <c r="O803" i="10"/>
  <c r="Q874" i="10"/>
  <c r="O998" i="10"/>
  <c r="O912" i="10"/>
  <c r="A1075" i="10"/>
  <c r="H237" i="10"/>
  <c r="H987" i="10"/>
  <c r="I1073" i="10"/>
  <c r="Q211" i="10"/>
  <c r="L640" i="10"/>
  <c r="I369" i="10"/>
  <c r="O1035" i="10"/>
  <c r="Q500" i="10"/>
  <c r="K520" i="10"/>
  <c r="K697" i="10"/>
  <c r="H807" i="10"/>
  <c r="A1013" i="10"/>
  <c r="O947" i="10"/>
  <c r="M273" i="10"/>
  <c r="H234" i="10"/>
  <c r="Q288" i="10"/>
  <c r="M913" i="10"/>
  <c r="Q321" i="10"/>
  <c r="H1031" i="10"/>
  <c r="K900" i="10"/>
  <c r="A1076" i="10"/>
  <c r="L922" i="10"/>
  <c r="I609" i="10"/>
  <c r="L251" i="10"/>
  <c r="H963" i="10"/>
  <c r="P954" i="10" a="1"/>
  <c r="P954" i="10" s="1"/>
  <c r="P718" i="10" a="1"/>
  <c r="P718" i="10" s="1"/>
  <c r="M298" i="10"/>
  <c r="J832" i="10"/>
  <c r="K353" i="10"/>
  <c r="P955" i="10" a="1"/>
  <c r="P955" i="10" s="1"/>
  <c r="P802" i="10" a="1"/>
  <c r="P802" i="10" s="1"/>
  <c r="K694" i="10"/>
  <c r="A303" i="10"/>
  <c r="K594" i="10"/>
  <c r="K208" i="10"/>
  <c r="H894" i="10"/>
  <c r="K505" i="10"/>
  <c r="I198" i="10"/>
  <c r="J510" i="10"/>
  <c r="P814" i="10" a="1"/>
  <c r="P814" i="10" s="1"/>
  <c r="J239" i="10"/>
  <c r="M731" i="10"/>
  <c r="I702" i="10"/>
  <c r="N210" i="10"/>
  <c r="H585" i="10"/>
  <c r="P884" i="10" a="1"/>
  <c r="P884" i="10" s="1"/>
  <c r="P280" i="10" a="1"/>
  <c r="P280" i="10" s="1"/>
  <c r="K730" i="10"/>
  <c r="O915" i="10"/>
  <c r="P498" i="10" a="1"/>
  <c r="P498" i="10" s="1"/>
  <c r="J681" i="10"/>
  <c r="Q733" i="10"/>
  <c r="K495" i="10"/>
  <c r="M475" i="10"/>
  <c r="N919" i="10"/>
  <c r="K194" i="10"/>
  <c r="L691" i="10"/>
  <c r="M842" i="10"/>
  <c r="M331" i="10"/>
  <c r="K497" i="10"/>
  <c r="I201" i="10"/>
  <c r="O936" i="10"/>
  <c r="K875" i="10"/>
  <c r="I554" i="10"/>
  <c r="L743" i="10"/>
  <c r="K966" i="10"/>
  <c r="K379" i="10"/>
  <c r="N958" i="10"/>
  <c r="L732" i="10"/>
  <c r="H700" i="10"/>
  <c r="J727" i="10"/>
  <c r="O1007" i="10"/>
  <c r="O633" i="10"/>
  <c r="K786" i="10"/>
  <c r="P393" i="10" a="1"/>
  <c r="P393" i="10" s="1"/>
  <c r="M510" i="10"/>
  <c r="Q1027" i="10"/>
  <c r="Q635" i="10"/>
  <c r="N858" i="10"/>
  <c r="N199" i="10"/>
  <c r="O420" i="10"/>
  <c r="O306" i="10"/>
  <c r="M956" i="10"/>
  <c r="Q664" i="10"/>
  <c r="N376" i="10"/>
  <c r="O303" i="10"/>
  <c r="M891" i="10"/>
  <c r="A1065" i="10"/>
  <c r="O201" i="10"/>
  <c r="P223" i="10" a="1"/>
  <c r="P223" i="10" s="1"/>
  <c r="L771" i="10"/>
  <c r="N277" i="10"/>
  <c r="H351" i="10"/>
  <c r="I947" i="10"/>
  <c r="N332" i="10"/>
  <c r="O662" i="10"/>
  <c r="Q347" i="10"/>
  <c r="J359" i="10"/>
  <c r="P388" i="10" a="1"/>
  <c r="P388" i="10" s="1"/>
  <c r="O847" i="10"/>
  <c r="L736" i="10"/>
  <c r="K393" i="10"/>
  <c r="H961" i="10"/>
  <c r="M223" i="10"/>
  <c r="A658" i="10"/>
  <c r="O739" i="10"/>
  <c r="Q446" i="10"/>
  <c r="M991" i="10"/>
  <c r="L514" i="10"/>
  <c r="O192" i="10"/>
  <c r="J396" i="10"/>
  <c r="J259" i="10"/>
  <c r="P685" i="10" a="1"/>
  <c r="P685" i="10" s="1"/>
  <c r="J320" i="10"/>
  <c r="M658" i="10"/>
  <c r="J944" i="10"/>
  <c r="K989" i="10"/>
  <c r="M370" i="10"/>
  <c r="I820" i="10"/>
  <c r="M535" i="10"/>
  <c r="N388" i="10"/>
  <c r="A968" i="10"/>
  <c r="P236" i="10" a="1"/>
  <c r="P236" i="10" s="1"/>
  <c r="Q845" i="10"/>
  <c r="L951" i="10"/>
  <c r="A458" i="10"/>
  <c r="I624" i="10"/>
  <c r="M367" i="10"/>
  <c r="L493" i="10"/>
  <c r="P529" i="10" a="1"/>
  <c r="P529" i="10" s="1"/>
  <c r="N710" i="10"/>
  <c r="I250" i="10"/>
  <c r="P775" i="10" a="1"/>
  <c r="P775" i="10" s="1"/>
  <c r="M705" i="10"/>
  <c r="L859" i="10"/>
  <c r="L1026" i="10"/>
  <c r="H764" i="10"/>
  <c r="K429" i="10"/>
  <c r="H497" i="10"/>
  <c r="N337" i="10"/>
  <c r="O476" i="10"/>
  <c r="I493" i="10"/>
  <c r="A565" i="10"/>
  <c r="H767" i="10"/>
  <c r="O835" i="10"/>
  <c r="L231" i="10"/>
  <c r="L608" i="10"/>
  <c r="I682" i="10"/>
  <c r="O220" i="10"/>
  <c r="O730" i="10"/>
  <c r="H731" i="10"/>
  <c r="N663" i="10"/>
  <c r="O561" i="10"/>
  <c r="L593" i="10"/>
  <c r="A803" i="10"/>
  <c r="P299" i="10" a="1"/>
  <c r="P299" i="10" s="1"/>
  <c r="K367" i="10"/>
  <c r="L747" i="10"/>
  <c r="H356" i="10"/>
  <c r="H230" i="10"/>
  <c r="N854" i="10"/>
  <c r="N242" i="10"/>
  <c r="L394" i="10"/>
  <c r="A322" i="10"/>
  <c r="H330" i="10"/>
  <c r="Q273" i="10"/>
  <c r="L729" i="10"/>
  <c r="H361" i="10"/>
  <c r="Q776" i="10"/>
  <c r="N607" i="10"/>
  <c r="H973" i="10"/>
  <c r="K264" i="10"/>
  <c r="Q249" i="10"/>
  <c r="A294" i="10"/>
  <c r="L894" i="10"/>
  <c r="H584" i="10"/>
  <c r="Q401" i="10"/>
  <c r="J435" i="10"/>
  <c r="M637" i="10"/>
  <c r="L425" i="10"/>
  <c r="O196" i="10"/>
  <c r="Q413" i="10"/>
  <c r="J587" i="10"/>
  <c r="K247" i="10"/>
  <c r="L258" i="10"/>
  <c r="N956" i="10"/>
  <c r="Q282" i="10"/>
  <c r="M566" i="10"/>
  <c r="A884" i="10"/>
  <c r="M247" i="10"/>
  <c r="O514" i="10"/>
  <c r="Q702" i="10"/>
  <c r="I248" i="10"/>
  <c r="Q852" i="10"/>
  <c r="O626" i="10"/>
  <c r="O838" i="10"/>
  <c r="Q762" i="10"/>
  <c r="O524" i="10"/>
  <c r="P848" i="10" a="1"/>
  <c r="P848" i="10" s="1"/>
  <c r="A680" i="10"/>
  <c r="M208" i="10"/>
  <c r="A861" i="10"/>
  <c r="L814" i="10"/>
  <c r="P864" i="10" a="1"/>
  <c r="P864" i="10" s="1"/>
  <c r="H835" i="10"/>
  <c r="A947" i="10"/>
  <c r="J679" i="10"/>
  <c r="A716" i="10"/>
  <c r="L784" i="10"/>
  <c r="M339" i="10"/>
  <c r="P895" i="10" a="1"/>
  <c r="P895" i="10" s="1"/>
  <c r="P619" i="10" a="1"/>
  <c r="P619" i="10" s="1"/>
  <c r="J319" i="10"/>
  <c r="O763" i="10"/>
  <c r="A872" i="10"/>
  <c r="I586" i="10"/>
  <c r="A1070" i="10"/>
  <c r="H467" i="10"/>
  <c r="P405" i="10" a="1"/>
  <c r="P405" i="10" s="1"/>
  <c r="K923" i="10"/>
  <c r="P1000" i="10" a="1"/>
  <c r="P1000" i="10" s="1"/>
  <c r="M193" i="10"/>
  <c r="A875" i="10"/>
  <c r="K248" i="10"/>
  <c r="O641" i="10"/>
  <c r="Q457" i="10"/>
  <c r="K435" i="10"/>
  <c r="A454" i="10"/>
  <c r="P478" i="10" a="1"/>
  <c r="P478" i="10" s="1"/>
  <c r="O713" i="10"/>
  <c r="A1026" i="10"/>
  <c r="Q837" i="10"/>
  <c r="M672" i="10"/>
  <c r="O475" i="10"/>
  <c r="L674" i="10"/>
  <c r="H964" i="10"/>
  <c r="Q706" i="10"/>
  <c r="H862" i="10"/>
  <c r="A946" i="10"/>
  <c r="N620" i="10"/>
  <c r="A358" i="10"/>
  <c r="A908" i="10"/>
  <c r="I620" i="10"/>
  <c r="H847" i="10"/>
  <c r="O227" i="10"/>
  <c r="O787" i="10"/>
  <c r="O374" i="10"/>
  <c r="J287" i="10"/>
  <c r="M654" i="10"/>
  <c r="O221" i="10"/>
  <c r="K364" i="10"/>
  <c r="O748" i="10"/>
  <c r="M695" i="10"/>
  <c r="O671" i="10"/>
  <c r="N645" i="10"/>
  <c r="H834" i="10"/>
  <c r="H625" i="10"/>
  <c r="N750" i="10"/>
  <c r="H772" i="10"/>
  <c r="A553" i="10"/>
  <c r="M587" i="10"/>
  <c r="N251" i="10"/>
  <c r="N290" i="10"/>
  <c r="H777" i="10"/>
  <c r="H986" i="10"/>
  <c r="J523" i="10"/>
  <c r="H603" i="10"/>
  <c r="M526" i="10"/>
  <c r="J1035" i="10"/>
  <c r="P516" i="10" a="1"/>
  <c r="P516" i="10" s="1"/>
  <c r="O511" i="10"/>
  <c r="Q411" i="10"/>
  <c r="Q566" i="10"/>
  <c r="I339" i="10"/>
  <c r="H360" i="10"/>
  <c r="I1077" i="10"/>
  <c r="L592" i="10"/>
  <c r="N410" i="10"/>
  <c r="K582" i="10"/>
  <c r="P258" i="10" a="1"/>
  <c r="P258" i="10" s="1"/>
  <c r="J416" i="10"/>
  <c r="N815" i="10"/>
  <c r="I763" i="10"/>
  <c r="Q697" i="10"/>
  <c r="A780" i="10"/>
  <c r="L742" i="10"/>
  <c r="J487" i="10"/>
  <c r="Q406" i="10"/>
  <c r="I904" i="10"/>
  <c r="A723" i="10"/>
  <c r="L984" i="10"/>
  <c r="H707" i="10"/>
  <c r="P261" i="10" a="1"/>
  <c r="P261" i="10" s="1"/>
  <c r="A411" i="10"/>
  <c r="N369" i="10"/>
  <c r="I334" i="10"/>
  <c r="M885" i="10"/>
  <c r="P257" i="10" a="1"/>
  <c r="P257" i="10" s="1"/>
  <c r="N942" i="10"/>
  <c r="A868" i="10"/>
  <c r="Q392" i="10"/>
  <c r="I1070" i="10"/>
  <c r="N754" i="10"/>
  <c r="N755" i="10"/>
  <c r="Q367" i="10"/>
  <c r="N248" i="10"/>
  <c r="J343" i="10"/>
  <c r="P187" i="10" a="1"/>
  <c r="P187" i="10" s="1"/>
  <c r="A267" i="10"/>
  <c r="A478" i="10"/>
  <c r="J966" i="10"/>
  <c r="O974" i="10"/>
  <c r="K413" i="10"/>
  <c r="A352" i="10"/>
  <c r="N641" i="10"/>
  <c r="N453" i="10"/>
  <c r="I314" i="10"/>
  <c r="H692" i="10"/>
  <c r="N574" i="10"/>
  <c r="L954" i="10"/>
  <c r="O502" i="10"/>
  <c r="Q386" i="10"/>
  <c r="N540" i="10"/>
  <c r="H346" i="10"/>
  <c r="A919" i="10"/>
  <c r="I289" i="10"/>
  <c r="A1072" i="10"/>
  <c r="P655" i="10" a="1"/>
  <c r="P655" i="10" s="1"/>
  <c r="H815" i="10"/>
  <c r="I430" i="10"/>
  <c r="K713" i="10"/>
  <c r="Q229" i="10"/>
  <c r="K772" i="10"/>
  <c r="J752" i="10"/>
  <c r="H1054" i="10"/>
  <c r="I533" i="10"/>
  <c r="A475" i="10"/>
  <c r="J774" i="10"/>
  <c r="L477" i="10"/>
  <c r="A730" i="10"/>
  <c r="L555" i="10"/>
  <c r="P220" i="10" a="1"/>
  <c r="P220" i="10" s="1"/>
  <c r="Q508" i="10"/>
  <c r="Q437" i="10"/>
  <c r="Q641" i="10"/>
  <c r="Q327" i="10"/>
  <c r="O918" i="10"/>
  <c r="I736" i="10"/>
  <c r="P546" i="10" a="1"/>
  <c r="P546" i="10" s="1"/>
  <c r="P365" i="10" a="1"/>
  <c r="P365" i="10" s="1"/>
  <c r="A589" i="10"/>
  <c r="N705" i="10"/>
  <c r="L658" i="10"/>
  <c r="M358" i="10"/>
  <c r="A289" i="10"/>
  <c r="A811" i="10"/>
  <c r="L580" i="10"/>
  <c r="N605" i="10"/>
  <c r="I808" i="10"/>
  <c r="L712" i="10"/>
  <c r="M663" i="10"/>
  <c r="A586" i="10"/>
  <c r="H414" i="10"/>
  <c r="L976" i="10"/>
  <c r="L635" i="10"/>
  <c r="L490" i="10"/>
  <c r="K664" i="10"/>
  <c r="L908" i="10"/>
  <c r="H217" i="10"/>
  <c r="K690" i="10"/>
  <c r="L927" i="10"/>
  <c r="J645" i="10"/>
  <c r="P423" i="10" a="1"/>
  <c r="P423" i="10" s="1"/>
  <c r="N429" i="10"/>
  <c r="M589" i="10"/>
  <c r="I982" i="10"/>
  <c r="J955" i="10"/>
  <c r="Q454" i="10"/>
  <c r="M831" i="10"/>
  <c r="L1013" i="10"/>
  <c r="A651" i="10"/>
  <c r="J250" i="10"/>
  <c r="L718" i="10"/>
  <c r="Q244" i="10"/>
  <c r="I224" i="10"/>
  <c r="K934" i="10"/>
  <c r="J542" i="10"/>
  <c r="P419" i="10" a="1"/>
  <c r="P419" i="10" s="1"/>
  <c r="L509" i="10"/>
  <c r="J332" i="10"/>
  <c r="J1001" i="10"/>
  <c r="L620" i="10"/>
  <c r="K282" i="10"/>
  <c r="M263" i="10"/>
  <c r="A948" i="10"/>
  <c r="N355" i="10"/>
  <c r="Q871" i="10"/>
  <c r="A486" i="10"/>
  <c r="O590" i="10"/>
  <c r="Q638" i="10"/>
  <c r="M284" i="10"/>
  <c r="O667" i="10"/>
  <c r="L359" i="10"/>
  <c r="H888" i="10"/>
  <c r="O889" i="10"/>
  <c r="A705" i="10"/>
  <c r="Q237" i="10"/>
  <c r="K538" i="10"/>
  <c r="A731" i="10"/>
  <c r="K319" i="10"/>
  <c r="H842" i="10"/>
  <c r="M289" i="10"/>
  <c r="M240" i="10"/>
  <c r="N930" i="10"/>
  <c r="P706" i="10" a="1"/>
  <c r="P706" i="10" s="1"/>
  <c r="K967" i="10"/>
  <c r="N485" i="10"/>
  <c r="J912" i="10"/>
  <c r="H606" i="10"/>
  <c r="M889" i="10"/>
  <c r="I911" i="10"/>
  <c r="P613" i="10" a="1"/>
  <c r="P613" i="10" s="1"/>
  <c r="H602" i="10"/>
  <c r="N597" i="10"/>
  <c r="A355" i="10"/>
  <c r="O650" i="10"/>
  <c r="H942" i="10"/>
  <c r="P577" i="10" a="1"/>
  <c r="P577" i="10" s="1"/>
  <c r="M746" i="10"/>
  <c r="L788" i="10"/>
  <c r="H259" i="10"/>
  <c r="N490" i="10"/>
  <c r="J723" i="10"/>
  <c r="P797" i="10" a="1"/>
  <c r="P797" i="10" s="1"/>
  <c r="N968" i="10"/>
  <c r="M220" i="10"/>
  <c r="A975" i="10"/>
  <c r="L543" i="10"/>
  <c r="A864" i="10"/>
  <c r="J706" i="10"/>
  <c r="J464" i="10"/>
  <c r="H558" i="10"/>
  <c r="P253" i="10" a="1"/>
  <c r="P253" i="10" s="1"/>
  <c r="L1017" i="10"/>
  <c r="J691" i="10"/>
  <c r="L826" i="10"/>
  <c r="P866" i="10" a="1"/>
  <c r="P866" i="10" s="1"/>
  <c r="K964" i="10"/>
  <c r="H519" i="10"/>
  <c r="L204" i="10"/>
  <c r="P311" i="10" a="1"/>
  <c r="P311" i="10" s="1"/>
  <c r="K645" i="10"/>
  <c r="N217" i="10"/>
  <c r="N871" i="10"/>
  <c r="K515" i="10"/>
  <c r="H992" i="10"/>
  <c r="N658" i="10"/>
  <c r="N588" i="10"/>
  <c r="L787" i="10"/>
  <c r="A297" i="10"/>
  <c r="K812" i="10"/>
  <c r="H218" i="10"/>
  <c r="K770" i="10"/>
  <c r="H236" i="10"/>
  <c r="H712" i="10"/>
  <c r="Q387" i="10"/>
  <c r="I868" i="10"/>
  <c r="N472" i="10"/>
  <c r="I534" i="10"/>
  <c r="J690" i="10"/>
  <c r="J377" i="10"/>
  <c r="Q1034" i="10"/>
  <c r="O453" i="10"/>
  <c r="Q712" i="10"/>
  <c r="K581" i="10"/>
  <c r="O574" i="10"/>
  <c r="J825" i="10"/>
  <c r="P259" i="10" a="1"/>
  <c r="P259" i="10" s="1"/>
  <c r="H770" i="10"/>
  <c r="O252" i="10"/>
  <c r="J905" i="10"/>
  <c r="N973" i="10"/>
  <c r="A911" i="10"/>
  <c r="H628" i="10"/>
  <c r="M700" i="10"/>
  <c r="M868" i="10"/>
  <c r="O933" i="10"/>
  <c r="P606" i="10" a="1"/>
  <c r="P606" i="10" s="1"/>
  <c r="H452" i="10"/>
  <c r="N390" i="10"/>
  <c r="O498" i="10"/>
  <c r="A940" i="10"/>
  <c r="Q872" i="10"/>
  <c r="M941" i="10"/>
  <c r="J302" i="10"/>
  <c r="I653" i="10"/>
  <c r="O876" i="10"/>
  <c r="Q704" i="10"/>
  <c r="H432" i="10"/>
  <c r="M800" i="10"/>
  <c r="K308" i="10"/>
  <c r="I364" i="10"/>
  <c r="H996" i="10"/>
  <c r="M311" i="10"/>
  <c r="O686" i="10"/>
  <c r="H650" i="10"/>
  <c r="K1007" i="10"/>
  <c r="N1029" i="10"/>
  <c r="L910" i="10"/>
  <c r="M1015" i="10"/>
  <c r="I432" i="10"/>
  <c r="J895" i="10"/>
  <c r="I1026" i="10"/>
  <c r="K806" i="10"/>
  <c r="K266" i="10"/>
  <c r="H537" i="10"/>
  <c r="P207" i="10" a="1"/>
  <c r="P207" i="10" s="1"/>
  <c r="P407" i="10" a="1"/>
  <c r="P407" i="10" s="1"/>
  <c r="N291" i="10"/>
  <c r="N209" i="10"/>
  <c r="I754" i="10"/>
  <c r="K618" i="10"/>
  <c r="N976" i="10"/>
  <c r="L462" i="10"/>
  <c r="P552" i="10" a="1"/>
  <c r="P552" i="10" s="1"/>
  <c r="K597" i="10"/>
  <c r="A800" i="10"/>
  <c r="H220" i="10"/>
  <c r="K496" i="10"/>
  <c r="K559" i="10"/>
  <c r="J492" i="10"/>
  <c r="A579" i="10"/>
  <c r="M875" i="10"/>
  <c r="P337" i="10" a="1"/>
  <c r="P337" i="10" s="1"/>
  <c r="K957" i="10"/>
  <c r="I957" i="10"/>
  <c r="K832" i="10"/>
  <c r="K854" i="10"/>
  <c r="O728" i="10"/>
  <c r="L474" i="10"/>
  <c r="A799" i="10"/>
  <c r="H510" i="10"/>
  <c r="J256" i="10"/>
  <c r="Q958" i="10"/>
  <c r="L210" i="10"/>
  <c r="Q945" i="10"/>
  <c r="I1007" i="10"/>
  <c r="L548" i="10"/>
  <c r="I595" i="10"/>
  <c r="M236" i="10"/>
  <c r="P867" i="10" a="1"/>
  <c r="P867" i="10" s="1"/>
  <c r="H601" i="10"/>
  <c r="O670" i="10"/>
  <c r="O887" i="10"/>
  <c r="K948" i="10"/>
  <c r="L758" i="10"/>
  <c r="A266" i="10"/>
  <c r="A207" i="10"/>
  <c r="Q496" i="10"/>
  <c r="M364" i="10"/>
  <c r="I764" i="10"/>
  <c r="L918" i="10"/>
  <c r="Q794" i="10"/>
  <c r="K721" i="10"/>
  <c r="L599" i="10"/>
  <c r="N511" i="10"/>
  <c r="K543" i="10"/>
  <c r="J617" i="10"/>
  <c r="N664" i="10"/>
  <c r="A210" i="10"/>
  <c r="H791" i="10"/>
  <c r="J430" i="10"/>
  <c r="N929" i="10"/>
  <c r="M556" i="10"/>
  <c r="M508" i="10"/>
  <c r="K289" i="10"/>
  <c r="L949" i="10"/>
  <c r="L763" i="10"/>
  <c r="M959" i="10"/>
  <c r="L232" i="10"/>
  <c r="I412" i="10"/>
  <c r="A239" i="10"/>
  <c r="I815" i="10"/>
  <c r="I806" i="10"/>
  <c r="I871" i="10"/>
  <c r="K371" i="10"/>
  <c r="M733" i="10"/>
  <c r="N450" i="10"/>
  <c r="I1049" i="10"/>
  <c r="P246" i="10" a="1"/>
  <c r="P246" i="10" s="1"/>
  <c r="K443" i="10"/>
  <c r="J717" i="10"/>
  <c r="O576" i="10"/>
  <c r="I964" i="10"/>
  <c r="P457" i="10" a="1"/>
  <c r="P457" i="10" s="1"/>
  <c r="I602" i="10"/>
  <c r="J655" i="10"/>
  <c r="M840" i="10"/>
  <c r="H818" i="10"/>
  <c r="O336" i="10"/>
  <c r="O907" i="10"/>
  <c r="N236" i="10"/>
  <c r="L193" i="10"/>
  <c r="K684" i="10"/>
  <c r="P431" i="10" a="1"/>
  <c r="P431" i="10" s="1"/>
  <c r="H861" i="10"/>
  <c r="Q380" i="10"/>
  <c r="Q250" i="10"/>
  <c r="A467" i="10"/>
  <c r="L311" i="10"/>
  <c r="A591" i="10"/>
  <c r="H246" i="10"/>
  <c r="I449" i="10"/>
  <c r="N913" i="10"/>
  <c r="M787" i="10"/>
  <c r="N476" i="10"/>
  <c r="H1075" i="10"/>
  <c r="L286" i="10"/>
  <c r="I996" i="10"/>
  <c r="J491" i="10"/>
  <c r="J361" i="10"/>
  <c r="M204" i="10"/>
  <c r="N613" i="10"/>
  <c r="L412" i="10"/>
  <c r="H877" i="10"/>
  <c r="P874" i="10" a="1"/>
  <c r="P874" i="10" s="1"/>
  <c r="I388" i="10"/>
  <c r="J613" i="10"/>
  <c r="M1024" i="10"/>
  <c r="M613" i="10"/>
  <c r="J268" i="10"/>
  <c r="K530" i="10"/>
  <c r="J894" i="10"/>
  <c r="O559" i="10"/>
  <c r="K424" i="10"/>
  <c r="J293" i="10"/>
  <c r="Q488" i="10"/>
  <c r="Q613" i="10"/>
  <c r="A359" i="10"/>
  <c r="N963" i="10"/>
  <c r="H848" i="10"/>
  <c r="H886" i="10"/>
  <c r="Q869" i="10"/>
  <c r="K869" i="10"/>
  <c r="O720" i="10"/>
  <c r="Q896" i="10"/>
  <c r="O1023" i="10"/>
  <c r="Q372" i="10"/>
  <c r="L778" i="10"/>
  <c r="N637" i="10"/>
  <c r="J747" i="10"/>
  <c r="N768" i="10"/>
  <c r="O973" i="10"/>
  <c r="Q678" i="10"/>
  <c r="M407" i="10"/>
  <c r="N254" i="10"/>
  <c r="A979" i="10"/>
  <c r="P538" i="10" a="1"/>
  <c r="P538" i="10" s="1"/>
  <c r="J440" i="10"/>
  <c r="N1032" i="10"/>
  <c r="I842" i="10"/>
  <c r="J399" i="10"/>
  <c r="P627" i="10" a="1"/>
  <c r="P627" i="10" s="1"/>
  <c r="I667" i="10"/>
  <c r="N211" i="10"/>
  <c r="M922" i="10"/>
  <c r="O417" i="10"/>
  <c r="I784" i="10"/>
  <c r="O560" i="10"/>
  <c r="O619" i="10"/>
  <c r="K839" i="10"/>
  <c r="Q976" i="10"/>
  <c r="A909" i="10"/>
  <c r="M468" i="10"/>
  <c r="I963" i="10"/>
  <c r="J975" i="10"/>
  <c r="M371" i="10"/>
  <c r="J1007" i="10"/>
  <c r="J1002" i="10"/>
  <c r="I278" i="10"/>
  <c r="K963" i="10"/>
  <c r="O896" i="10"/>
  <c r="A665" i="10"/>
  <c r="P757" i="10" a="1"/>
  <c r="P757" i="10" s="1"/>
  <c r="H782" i="10"/>
  <c r="O688" i="10"/>
  <c r="O705" i="10"/>
  <c r="K459" i="10"/>
  <c r="H956" i="10"/>
  <c r="M895" i="10"/>
  <c r="O790" i="10"/>
  <c r="A240" i="10"/>
  <c r="L1000" i="10"/>
  <c r="I587" i="10"/>
  <c r="H924" i="10"/>
  <c r="Q311" i="10"/>
  <c r="M776" i="10"/>
  <c r="O383" i="10"/>
  <c r="L768" i="10"/>
  <c r="J794" i="10"/>
  <c r="M808" i="10"/>
  <c r="J898" i="10"/>
  <c r="P308" i="10" a="1"/>
  <c r="P308" i="10" s="1"/>
  <c r="H645" i="10"/>
  <c r="A203" i="10"/>
  <c r="Q859" i="10"/>
  <c r="K587" i="10"/>
  <c r="P241" i="10" a="1"/>
  <c r="P241" i="10" s="1"/>
  <c r="N982" i="10"/>
  <c r="P721" i="10" a="1"/>
  <c r="P721" i="10" s="1"/>
  <c r="N999" i="10"/>
  <c r="M542" i="10"/>
  <c r="I229" i="10"/>
  <c r="Q795" i="10"/>
  <c r="H357" i="10"/>
  <c r="L853" i="10"/>
  <c r="K121" i="10"/>
  <c r="Q108" i="10"/>
  <c r="P357" i="10" a="1"/>
  <c r="P357" i="10" s="1"/>
  <c r="N862" i="10"/>
  <c r="A429" i="10"/>
  <c r="P633" i="10" a="1"/>
  <c r="P633" i="10" s="1"/>
  <c r="Q676" i="10"/>
  <c r="A653" i="10"/>
  <c r="M565" i="10"/>
  <c r="H896" i="10"/>
  <c r="J317" i="10"/>
  <c r="J963" i="10"/>
  <c r="J762" i="10"/>
  <c r="N344" i="10"/>
  <c r="N559" i="10"/>
  <c r="N1021" i="10"/>
  <c r="M340" i="10"/>
  <c r="P322" i="10" a="1"/>
  <c r="P322" i="10" s="1"/>
  <c r="L944" i="10"/>
  <c r="Q632" i="10"/>
  <c r="I859" i="10"/>
  <c r="Q961" i="10"/>
  <c r="A1028" i="10"/>
  <c r="Q489" i="10"/>
  <c r="H494" i="10"/>
  <c r="P819" i="10" a="1"/>
  <c r="P819" i="10" s="1"/>
  <c r="P433" i="10" a="1"/>
  <c r="P433" i="10" s="1"/>
  <c r="K316" i="10"/>
  <c r="M874" i="10"/>
  <c r="M592" i="10"/>
  <c r="H608" i="10"/>
  <c r="J355" i="10"/>
  <c r="A441" i="10"/>
  <c r="L1031" i="10"/>
  <c r="N868" i="10"/>
  <c r="A517" i="10"/>
  <c r="M659" i="10"/>
  <c r="H1051" i="10"/>
  <c r="J482" i="10"/>
  <c r="I219" i="10"/>
  <c r="M748" i="10"/>
  <c r="A942" i="10"/>
  <c r="Q990" i="10"/>
  <c r="H613" i="10"/>
  <c r="Q492" i="10"/>
  <c r="A1023" i="10"/>
  <c r="Q805" i="10"/>
  <c r="A445" i="10"/>
  <c r="P304" i="10" a="1"/>
  <c r="P304" i="10" s="1"/>
  <c r="I479" i="10"/>
  <c r="P1012" i="10" a="1"/>
  <c r="P1012" i="10" s="1"/>
  <c r="Q326" i="10"/>
  <c r="K791" i="10"/>
  <c r="O444" i="10"/>
  <c r="H913" i="10"/>
  <c r="M929" i="10"/>
  <c r="H658" i="10"/>
  <c r="I267" i="10"/>
  <c r="A639" i="10"/>
  <c r="A844" i="10"/>
  <c r="K723" i="10"/>
  <c r="I185" i="10"/>
  <c r="L446" i="10"/>
  <c r="P824" i="10" a="1"/>
  <c r="P824" i="10" s="1"/>
  <c r="K287" i="10"/>
  <c r="P920" i="10" a="1"/>
  <c r="P920" i="10" s="1"/>
  <c r="N220" i="10"/>
  <c r="K676" i="10"/>
  <c r="K549" i="10"/>
  <c r="Q614" i="10"/>
  <c r="P673" i="10" a="1"/>
  <c r="P673" i="10" s="1"/>
  <c r="Q592" i="10"/>
  <c r="N488" i="10"/>
  <c r="L819" i="10"/>
  <c r="K920" i="10"/>
  <c r="L417" i="10"/>
  <c r="I716" i="10"/>
  <c r="M954" i="10"/>
  <c r="N510" i="10"/>
  <c r="I463" i="10"/>
  <c r="O197" i="10"/>
  <c r="I899" i="10"/>
  <c r="L1009" i="10"/>
  <c r="L281" i="10"/>
  <c r="J843" i="10"/>
  <c r="I415" i="10"/>
  <c r="K556" i="10"/>
  <c r="A677" i="10"/>
  <c r="L114" i="10"/>
  <c r="L127" i="10"/>
  <c r="H142" i="10"/>
  <c r="J853" i="10"/>
  <c r="O750" i="10"/>
  <c r="H801" i="10"/>
  <c r="P561" i="10" a="1"/>
  <c r="P561" i="10" s="1"/>
  <c r="H653" i="10"/>
  <c r="H685" i="10"/>
  <c r="A242" i="10"/>
  <c r="L115" i="10"/>
  <c r="H294" i="10"/>
  <c r="Q553" i="10"/>
  <c r="N345" i="10"/>
  <c r="K307" i="10"/>
  <c r="I758" i="10"/>
  <c r="I221" i="10"/>
  <c r="N948" i="10"/>
  <c r="H573" i="10"/>
  <c r="J413" i="10"/>
  <c r="M262" i="10"/>
  <c r="L761" i="10"/>
  <c r="H322" i="10"/>
  <c r="M227" i="10"/>
  <c r="L595" i="10"/>
  <c r="L899" i="10"/>
  <c r="H819" i="10"/>
  <c r="K553" i="10"/>
  <c r="H911" i="10"/>
  <c r="K475" i="10"/>
  <c r="M578" i="10"/>
  <c r="J943" i="10"/>
  <c r="L488" i="10"/>
  <c r="O605" i="10"/>
  <c r="J292" i="10"/>
  <c r="L708" i="10"/>
  <c r="I878" i="10"/>
  <c r="O312" i="10"/>
  <c r="K572" i="10"/>
  <c r="Q470" i="10"/>
  <c r="L1016" i="10"/>
  <c r="O738" i="10"/>
  <c r="Q1006" i="10"/>
  <c r="Q928" i="10"/>
  <c r="A746" i="10"/>
  <c r="O647" i="10"/>
  <c r="K375" i="10"/>
  <c r="N483" i="10"/>
  <c r="A834" i="10"/>
  <c r="H253" i="10"/>
  <c r="L206" i="10"/>
  <c r="H1012" i="10"/>
  <c r="L531" i="10"/>
  <c r="O921" i="10"/>
  <c r="N422" i="10"/>
  <c r="I1045" i="10"/>
  <c r="O1018" i="10"/>
  <c r="O195" i="10"/>
  <c r="I346" i="10"/>
  <c r="N939" i="10"/>
  <c r="K620" i="10"/>
  <c r="A435" i="10"/>
  <c r="P780" i="10" a="1"/>
  <c r="P780" i="10" s="1"/>
  <c r="H221" i="10"/>
  <c r="H465" i="10"/>
  <c r="M643" i="10"/>
  <c r="N586" i="10"/>
  <c r="I1056" i="10"/>
  <c r="P649" i="10" a="1"/>
  <c r="P649" i="10" s="1"/>
  <c r="M602" i="10"/>
  <c r="P842" i="10" a="1"/>
  <c r="P842" i="10" s="1"/>
  <c r="O727" i="10"/>
  <c r="O474" i="10"/>
  <c r="O553" i="10"/>
  <c r="A852" i="10"/>
  <c r="H556" i="10"/>
  <c r="A412" i="10"/>
  <c r="P196" i="10" a="1"/>
  <c r="P196" i="10" s="1"/>
  <c r="Q684" i="10"/>
  <c r="I827" i="10"/>
  <c r="L373" i="10"/>
  <c r="J960" i="10"/>
  <c r="A995" i="10"/>
  <c r="L480" i="10"/>
  <c r="J962" i="10"/>
  <c r="A524" i="10"/>
  <c r="O284" i="10"/>
  <c r="O338" i="10"/>
  <c r="H147" i="10"/>
  <c r="H105" i="10"/>
  <c r="A529" i="10"/>
  <c r="O746" i="10"/>
  <c r="H338" i="10"/>
  <c r="N845" i="10"/>
  <c r="J848" i="10"/>
  <c r="N962" i="10"/>
  <c r="I560" i="10"/>
  <c r="A795" i="10"/>
  <c r="J514" i="10"/>
  <c r="P353" i="10" a="1"/>
  <c r="P353" i="10" s="1"/>
  <c r="P857" i="10" a="1"/>
  <c r="P857" i="10" s="1"/>
  <c r="O980" i="10"/>
  <c r="H1063" i="10"/>
  <c r="A710" i="10"/>
  <c r="N543" i="10"/>
  <c r="K535" i="10"/>
  <c r="H884" i="10"/>
  <c r="K999" i="10"/>
  <c r="Q1028" i="10"/>
  <c r="I546" i="10"/>
  <c r="H923" i="10"/>
  <c r="J576" i="10"/>
  <c r="A792" i="10"/>
  <c r="N793" i="10"/>
  <c r="O833" i="10"/>
  <c r="M881" i="10"/>
  <c r="O852" i="10"/>
  <c r="P1015" i="10" a="1"/>
  <c r="P1015" i="10" s="1"/>
  <c r="M440" i="10"/>
  <c r="H829" i="10"/>
  <c r="Q420" i="10"/>
  <c r="O853" i="10"/>
  <c r="N917" i="10"/>
  <c r="I799" i="10"/>
  <c r="L401" i="10"/>
  <c r="M425" i="10"/>
  <c r="J831" i="10"/>
  <c r="L274" i="10"/>
  <c r="M671" i="10"/>
  <c r="L513" i="10"/>
  <c r="O673" i="10"/>
  <c r="O691" i="10"/>
  <c r="P810" i="10" a="1"/>
  <c r="P810" i="10" s="1"/>
  <c r="I333" i="10"/>
  <c r="O272" i="10"/>
  <c r="H971" i="10"/>
  <c r="A899" i="10"/>
  <c r="N938" i="10"/>
  <c r="Q466" i="10"/>
  <c r="L604" i="10"/>
  <c r="A842" i="10"/>
  <c r="N283" i="10"/>
  <c r="K299" i="10"/>
  <c r="A469" i="10"/>
  <c r="M597" i="10"/>
  <c r="O628" i="10"/>
  <c r="I299" i="10"/>
  <c r="A962" i="10"/>
  <c r="Q539" i="10"/>
  <c r="A778" i="10"/>
  <c r="J516" i="10"/>
  <c r="J225" i="10"/>
  <c r="H798" i="10"/>
  <c r="M886" i="10"/>
  <c r="A624" i="10"/>
  <c r="K246" i="10"/>
  <c r="M1000" i="10"/>
  <c r="J275" i="10"/>
  <c r="H555" i="10"/>
  <c r="Q1019" i="10"/>
  <c r="K611" i="10"/>
  <c r="A456" i="10"/>
  <c r="M937" i="10"/>
  <c r="Q827" i="10"/>
  <c r="O593" i="10"/>
  <c r="J397" i="10"/>
  <c r="N965" i="10"/>
  <c r="A1008" i="10"/>
  <c r="O191" i="10"/>
  <c r="P453" i="10" a="1"/>
  <c r="P453" i="10" s="1"/>
  <c r="Q480" i="10"/>
  <c r="P573" i="10" a="1"/>
  <c r="P573" i="10" s="1"/>
  <c r="A664" i="10"/>
  <c r="M427" i="10"/>
  <c r="M124" i="10"/>
  <c r="N625" i="10"/>
  <c r="I792" i="10"/>
  <c r="A1006" i="10"/>
  <c r="L452" i="10"/>
  <c r="J373" i="10"/>
  <c r="I330" i="10"/>
  <c r="O589" i="10"/>
  <c r="J262" i="10"/>
  <c r="O288" i="10"/>
  <c r="M763" i="10"/>
  <c r="N487" i="10"/>
  <c r="I704" i="10"/>
  <c r="J222" i="10"/>
  <c r="Q370" i="10"/>
  <c r="P950" i="10" a="1"/>
  <c r="P950" i="10" s="1"/>
  <c r="A791" i="10"/>
  <c r="P751" i="10" a="1"/>
  <c r="P751" i="10" s="1"/>
  <c r="N914" i="10"/>
  <c r="M795" i="10"/>
  <c r="K766" i="10"/>
  <c r="P238" i="10" a="1"/>
  <c r="P238" i="10" s="1"/>
  <c r="H808" i="10"/>
  <c r="I456" i="10"/>
  <c r="J1017" i="10"/>
  <c r="O801" i="10"/>
  <c r="O540" i="10"/>
  <c r="L851" i="10"/>
  <c r="J938" i="10"/>
  <c r="N249" i="10"/>
  <c r="A634" i="10"/>
  <c r="L854" i="10"/>
  <c r="M489" i="10"/>
  <c r="Q926" i="10"/>
  <c r="L230" i="10"/>
  <c r="Q223" i="10"/>
  <c r="H418" i="10"/>
  <c r="I340" i="10"/>
  <c r="A568" i="10"/>
  <c r="J642" i="10"/>
  <c r="A372" i="10"/>
  <c r="P720" i="10" a="1"/>
  <c r="P720" i="10" s="1"/>
  <c r="J1027" i="10"/>
  <c r="H336" i="10"/>
  <c r="Q248" i="10"/>
  <c r="H773" i="10"/>
  <c r="O489" i="10"/>
  <c r="P643" i="10" a="1"/>
  <c r="P643" i="10" s="1"/>
  <c r="M527" i="10"/>
  <c r="H933" i="10"/>
  <c r="L802" i="10"/>
  <c r="H232" i="10"/>
  <c r="I519" i="10"/>
  <c r="H754" i="10"/>
  <c r="H682" i="10"/>
  <c r="I949" i="10"/>
  <c r="L992" i="10"/>
  <c r="M615" i="10"/>
  <c r="H483" i="10"/>
  <c r="N975" i="10"/>
  <c r="O432" i="10"/>
  <c r="L720" i="10"/>
  <c r="O353" i="10"/>
  <c r="L790" i="10"/>
  <c r="Q318" i="10"/>
  <c r="J515" i="10"/>
  <c r="A943" i="10"/>
  <c r="H222" i="10"/>
  <c r="P985" i="10" a="1"/>
  <c r="P985" i="10" s="1"/>
  <c r="Q913" i="10"/>
  <c r="H716" i="10"/>
  <c r="K892" i="10"/>
  <c r="H266" i="10"/>
  <c r="J224" i="10"/>
  <c r="L746" i="10"/>
  <c r="K336" i="10"/>
  <c r="Q381" i="10"/>
  <c r="A905" i="10"/>
  <c r="L991" i="10"/>
  <c r="Q800" i="10"/>
  <c r="O929" i="10"/>
  <c r="N941" i="10"/>
  <c r="I517" i="10"/>
  <c r="P295" i="10" a="1"/>
  <c r="P295" i="10" s="1"/>
  <c r="N545" i="10"/>
  <c r="L632" i="10"/>
  <c r="K574" i="10"/>
  <c r="J272" i="10"/>
  <c r="Q1012" i="10"/>
  <c r="A838" i="10"/>
  <c r="H529" i="10"/>
  <c r="L772" i="10"/>
  <c r="A1080" i="10"/>
  <c r="M953" i="10"/>
  <c r="H887" i="10"/>
  <c r="I893" i="10"/>
  <c r="O883" i="10"/>
  <c r="A251" i="10"/>
  <c r="J684" i="10"/>
  <c r="H991" i="10"/>
  <c r="Q962" i="10"/>
  <c r="J437" i="10"/>
  <c r="K544" i="10"/>
  <c r="J1026" i="10"/>
  <c r="N444" i="10"/>
  <c r="K804" i="10"/>
  <c r="J333" i="10"/>
  <c r="O773" i="10"/>
  <c r="N831" i="10"/>
  <c r="J978" i="10"/>
  <c r="K399" i="10"/>
  <c r="N618" i="10"/>
  <c r="L615" i="10"/>
  <c r="O230" i="10"/>
  <c r="O987" i="10"/>
  <c r="H845" i="10"/>
  <c r="Q430" i="10"/>
  <c r="Q371" i="10"/>
  <c r="P440" i="10" a="1"/>
  <c r="P440" i="10" s="1"/>
  <c r="J245" i="10"/>
  <c r="I473" i="10"/>
  <c r="N398" i="10"/>
  <c r="Q196" i="10"/>
  <c r="K276" i="10"/>
  <c r="J518" i="10"/>
  <c r="P626" i="10" a="1"/>
  <c r="P626" i="10" s="1"/>
  <c r="I220" i="10"/>
  <c r="M509" i="10"/>
  <c r="I387" i="10"/>
  <c r="I540" i="10"/>
  <c r="H892" i="10"/>
  <c r="M681" i="10"/>
  <c r="L507" i="10"/>
  <c r="M981" i="10"/>
  <c r="A424" i="10"/>
  <c r="A832" i="10"/>
  <c r="H1035" i="10"/>
  <c r="M338" i="10"/>
  <c r="J555" i="10"/>
  <c r="M739" i="10"/>
  <c r="P863" i="10" a="1"/>
  <c r="P863" i="10" s="1"/>
  <c r="N371" i="10"/>
  <c r="N611" i="10"/>
  <c r="L900" i="10"/>
  <c r="L403" i="10"/>
  <c r="P770" i="10" a="1"/>
  <c r="P770" i="10" s="1"/>
  <c r="N737" i="10"/>
  <c r="J198" i="10"/>
  <c r="Q555" i="10"/>
  <c r="H212" i="10"/>
  <c r="L283" i="10"/>
  <c r="Q232" i="10"/>
  <c r="L1005" i="10"/>
  <c r="P821" i="10" a="1"/>
  <c r="P821" i="10" s="1"/>
  <c r="O299" i="10"/>
  <c r="O981" i="10"/>
  <c r="A539" i="10"/>
  <c r="I279" i="10"/>
  <c r="P941" i="10" a="1"/>
  <c r="P941" i="10" s="1"/>
  <c r="Q207" i="10"/>
  <c r="O578" i="10"/>
  <c r="J405" i="10"/>
  <c r="M1020" i="10"/>
  <c r="Q695" i="10"/>
  <c r="L542" i="10"/>
  <c r="P534" i="10" a="1"/>
  <c r="P534" i="10" s="1"/>
  <c r="O557" i="10"/>
  <c r="A124" i="10"/>
  <c r="A122" i="10"/>
  <c r="H473" i="10"/>
  <c r="Q349" i="10"/>
  <c r="M88" i="10"/>
  <c r="Q693" i="10"/>
  <c r="P958" i="10" a="1"/>
  <c r="P958" i="10" s="1"/>
  <c r="M277" i="10"/>
  <c r="K335" i="10"/>
  <c r="A533" i="10"/>
  <c r="H323" i="10"/>
  <c r="L186" i="10"/>
  <c r="I778" i="10"/>
  <c r="A616" i="10"/>
  <c r="Q705" i="10"/>
  <c r="O392" i="10"/>
  <c r="K632" i="10"/>
  <c r="M1030" i="10"/>
  <c r="A304" i="10"/>
  <c r="O449" i="10"/>
  <c r="I683" i="10"/>
  <c r="M568" i="10"/>
  <c r="I200" i="10"/>
  <c r="Q284" i="10"/>
  <c r="M786" i="10"/>
  <c r="N598" i="10"/>
  <c r="H890" i="10"/>
  <c r="I498" i="10"/>
  <c r="L263" i="10"/>
  <c r="N923" i="10"/>
  <c r="O703" i="10"/>
  <c r="H1010" i="10"/>
  <c r="K204" i="10"/>
  <c r="Q541" i="10"/>
  <c r="H616" i="10"/>
  <c r="K755" i="10"/>
  <c r="L341" i="10"/>
  <c r="H814" i="10"/>
  <c r="N467" i="10"/>
  <c r="L838" i="10"/>
  <c r="I194" i="10"/>
  <c r="N502" i="10"/>
  <c r="K692" i="10"/>
  <c r="J908" i="10"/>
  <c r="J1003" i="10"/>
  <c r="J189" i="10"/>
  <c r="A302" i="10"/>
  <c r="Q900" i="10"/>
  <c r="M873" i="10"/>
  <c r="O660" i="10"/>
  <c r="P522" i="10" a="1"/>
  <c r="P522" i="10" s="1"/>
  <c r="M798" i="10"/>
  <c r="H326" i="10"/>
  <c r="K216" i="10"/>
  <c r="N931" i="10"/>
  <c r="A577" i="10"/>
  <c r="L952" i="10"/>
  <c r="H817" i="10"/>
  <c r="L629" i="10"/>
  <c r="H568" i="10"/>
  <c r="H439" i="10"/>
  <c r="A994" i="10"/>
  <c r="I855" i="10"/>
  <c r="A612" i="10"/>
  <c r="K239" i="10"/>
  <c r="A1001" i="10"/>
  <c r="H873" i="10"/>
  <c r="P898" i="10" a="1"/>
  <c r="P898" i="10" s="1"/>
  <c r="K521" i="10"/>
  <c r="I360" i="10"/>
  <c r="I496" i="10"/>
  <c r="L317" i="10"/>
  <c r="P441" i="10" a="1"/>
  <c r="P441" i="10" s="1"/>
  <c r="A1004" i="10"/>
  <c r="N790" i="10"/>
  <c r="M821" i="10"/>
  <c r="K1009" i="10"/>
  <c r="A798" i="10"/>
  <c r="A885" i="10"/>
  <c r="Q422" i="10"/>
  <c r="Q262" i="10"/>
  <c r="J854" i="10"/>
  <c r="O301" i="10"/>
  <c r="L745" i="10"/>
  <c r="I934" i="10"/>
  <c r="P856" i="10" a="1"/>
  <c r="P856" i="10" s="1"/>
  <c r="I846" i="10"/>
  <c r="L365" i="10"/>
  <c r="P214" i="10" a="1"/>
  <c r="P214" i="10" s="1"/>
  <c r="K852" i="10"/>
  <c r="Q388" i="10"/>
  <c r="N448" i="10"/>
  <c r="A423" i="10"/>
  <c r="N214" i="10"/>
  <c r="J1004" i="10"/>
  <c r="I1082" i="10"/>
  <c r="N969" i="10"/>
  <c r="A996" i="10"/>
  <c r="L479" i="10"/>
  <c r="H668" i="10"/>
  <c r="N360" i="10"/>
  <c r="M1033" i="10"/>
  <c r="A422" i="10"/>
  <c r="H377" i="10"/>
  <c r="P622" i="10" a="1"/>
  <c r="P622" i="10" s="1"/>
  <c r="Q476" i="10"/>
  <c r="O999" i="10"/>
  <c r="M686" i="10"/>
  <c r="P686" i="10" a="1"/>
  <c r="P686" i="10" s="1"/>
  <c r="H852" i="10"/>
  <c r="J879" i="10"/>
  <c r="K390" i="10"/>
  <c r="L292" i="10"/>
  <c r="K1006" i="10"/>
  <c r="L879" i="10"/>
  <c r="N514" i="10"/>
  <c r="P350" i="10" a="1"/>
  <c r="P350" i="10" s="1"/>
  <c r="J188" i="10"/>
  <c r="N1014" i="10"/>
  <c r="A388" i="10"/>
  <c r="I445" i="10"/>
  <c r="J914" i="10"/>
  <c r="L459" i="10"/>
  <c r="J210" i="10"/>
  <c r="P373" i="10" a="1"/>
  <c r="P373" i="10" s="1"/>
  <c r="Q773" i="10"/>
  <c r="H951" i="10"/>
  <c r="M315" i="10"/>
  <c r="J283" i="10"/>
  <c r="M460" i="10"/>
  <c r="A211" i="10"/>
  <c r="J483" i="10"/>
  <c r="P262" i="10" a="1"/>
  <c r="P262" i="10" s="1"/>
  <c r="I1050" i="10"/>
  <c r="P680" i="10" a="1"/>
  <c r="P680" i="10" s="1"/>
  <c r="P287" i="10" a="1"/>
  <c r="P287" i="10" s="1"/>
  <c r="A973" i="10"/>
  <c r="J974" i="10"/>
  <c r="M684" i="10"/>
  <c r="A766" i="10"/>
  <c r="Q996" i="10"/>
  <c r="H779" i="10"/>
  <c r="K1029" i="10"/>
  <c r="M718" i="10"/>
  <c r="J301" i="10"/>
  <c r="P892" i="10" a="1"/>
  <c r="P892" i="10" s="1"/>
  <c r="O729" i="10"/>
  <c r="P524" i="10" a="1"/>
  <c r="P524" i="10" s="1"/>
  <c r="O625" i="10"/>
  <c r="H1028" i="10"/>
  <c r="Q679" i="10"/>
  <c r="P539" i="10" a="1"/>
  <c r="P539" i="10" s="1"/>
  <c r="M507" i="10"/>
  <c r="J801" i="10"/>
  <c r="M920" i="10"/>
  <c r="N225" i="10"/>
  <c r="J972" i="10"/>
  <c r="P776" i="10" a="1"/>
  <c r="P776" i="10" s="1"/>
  <c r="J849" i="10"/>
  <c r="M978" i="10"/>
  <c r="H520" i="10"/>
  <c r="J433" i="10"/>
  <c r="O908" i="10"/>
  <c r="K972" i="10"/>
  <c r="O648" i="10"/>
  <c r="H1007" i="10"/>
  <c r="P141" i="10" a="1"/>
  <c r="P141" i="10" s="1"/>
  <c r="L124" i="10"/>
  <c r="K104" i="10"/>
  <c r="O482" i="10"/>
  <c r="P282" i="10" a="1"/>
  <c r="P282" i="10" s="1"/>
  <c r="L833" i="10"/>
  <c r="O668" i="10"/>
  <c r="P275" i="10" a="1"/>
  <c r="P275" i="10" s="1"/>
  <c r="N905" i="10"/>
  <c r="O698" i="10"/>
  <c r="M836" i="10"/>
  <c r="L355" i="10"/>
  <c r="I881" i="10"/>
  <c r="H639" i="10"/>
  <c r="L958" i="10"/>
  <c r="I611" i="10"/>
  <c r="A253" i="10"/>
  <c r="P376" i="10" a="1"/>
  <c r="P376" i="10" s="1"/>
  <c r="J863" i="10"/>
  <c r="L466" i="10"/>
  <c r="I580" i="10"/>
  <c r="M558" i="10"/>
  <c r="P876" i="10" a="1"/>
  <c r="P876" i="10" s="1"/>
  <c r="Q905" i="10"/>
  <c r="I626" i="10"/>
  <c r="M242" i="10"/>
  <c r="M257" i="10"/>
  <c r="P793" i="10" a="1"/>
  <c r="P793" i="10" s="1"/>
  <c r="N325" i="10"/>
  <c r="O766" i="10"/>
  <c r="L945" i="10"/>
  <c r="L345" i="10"/>
  <c r="A700" i="10"/>
  <c r="I887" i="10"/>
  <c r="O370" i="10"/>
  <c r="O737" i="10"/>
  <c r="Q227" i="10"/>
  <c r="H287" i="10"/>
  <c r="O960" i="10"/>
  <c r="M757" i="10"/>
  <c r="H711" i="10"/>
  <c r="P818" i="10" a="1"/>
  <c r="P818" i="10" s="1"/>
  <c r="L396" i="10"/>
  <c r="I379" i="10"/>
  <c r="H881" i="10"/>
  <c r="O865" i="10"/>
  <c r="N767" i="10"/>
  <c r="H191" i="10"/>
  <c r="A775" i="10"/>
  <c r="H642" i="10"/>
  <c r="L334" i="10"/>
  <c r="P285" i="10" a="1"/>
  <c r="P285" i="10" s="1"/>
  <c r="H859" i="10"/>
  <c r="P480" i="10" a="1"/>
  <c r="P480" i="10" s="1"/>
  <c r="I1005" i="10"/>
  <c r="L486" i="10"/>
  <c r="H187" i="10"/>
  <c r="O259" i="10"/>
  <c r="L930" i="10"/>
  <c r="Q436" i="10"/>
  <c r="N339" i="10"/>
  <c r="L567" i="10"/>
  <c r="Q718" i="10"/>
  <c r="L494" i="10"/>
  <c r="N870" i="10"/>
  <c r="A396" i="10"/>
  <c r="N764" i="10"/>
  <c r="A697" i="10"/>
  <c r="Q989" i="10"/>
  <c r="K703" i="10"/>
  <c r="L836" i="10"/>
  <c r="N516" i="10"/>
  <c r="I1076" i="10"/>
  <c r="Q188" i="10"/>
  <c r="J279" i="10"/>
  <c r="I606" i="10"/>
  <c r="A754" i="10"/>
  <c r="I564" i="10"/>
  <c r="A205" i="10"/>
  <c r="O1022" i="10"/>
  <c r="M454" i="10"/>
  <c r="K478" i="10"/>
  <c r="A280" i="10"/>
  <c r="K454" i="10"/>
  <c r="K320" i="10"/>
  <c r="A718" i="10"/>
  <c r="J408" i="10"/>
  <c r="I93" i="10"/>
  <c r="P629" i="10" a="1"/>
  <c r="P629" i="10" s="1"/>
  <c r="J625" i="10"/>
  <c r="Q863" i="10"/>
  <c r="H908" i="10"/>
  <c r="P383" i="10" a="1"/>
  <c r="P383" i="10" s="1"/>
  <c r="N890" i="10"/>
  <c r="K351" i="10"/>
  <c r="H112" i="10"/>
  <c r="N411" i="10"/>
  <c r="O280" i="10"/>
  <c r="P785" i="10" a="1"/>
  <c r="P785" i="10" s="1"/>
  <c r="J339" i="10"/>
  <c r="I1028" i="10"/>
  <c r="N877" i="10"/>
  <c r="H841" i="10"/>
  <c r="L310" i="10"/>
  <c r="L637" i="10"/>
  <c r="I632" i="10"/>
  <c r="K668" i="10"/>
  <c r="H945" i="10"/>
  <c r="H1027" i="10"/>
  <c r="M572" i="10"/>
  <c r="H298" i="10"/>
  <c r="K1028" i="10"/>
  <c r="L233" i="10"/>
  <c r="P1014" i="10" a="1"/>
  <c r="P1014" i="10" s="1"/>
  <c r="Q324" i="10"/>
  <c r="I569" i="10"/>
  <c r="L796" i="10"/>
  <c r="J998" i="10"/>
  <c r="O813" i="10"/>
  <c r="I789" i="10"/>
  <c r="O690" i="10"/>
  <c r="J213" i="10"/>
  <c r="O203" i="10"/>
  <c r="A530" i="10"/>
  <c r="J284" i="10"/>
  <c r="A649" i="10"/>
  <c r="O971" i="10"/>
  <c r="K767" i="10"/>
  <c r="A704" i="10"/>
  <c r="A804" i="10"/>
  <c r="Q549" i="10"/>
  <c r="K837" i="10"/>
  <c r="I262" i="10"/>
  <c r="K982" i="10"/>
  <c r="K209" i="10"/>
  <c r="N335" i="10"/>
  <c r="I931" i="10"/>
  <c r="K397" i="10"/>
  <c r="M660" i="10"/>
  <c r="N785" i="10"/>
  <c r="A922" i="10"/>
  <c r="I541" i="10"/>
  <c r="J417" i="10"/>
  <c r="Q722" i="10"/>
  <c r="N972" i="10"/>
  <c r="O638" i="10"/>
  <c r="H792" i="10"/>
  <c r="O687" i="10"/>
  <c r="K596" i="10"/>
  <c r="A1020" i="10"/>
  <c r="H615" i="10"/>
  <c r="I317" i="10"/>
  <c r="Q448" i="10"/>
  <c r="K685" i="10"/>
  <c r="I995" i="10"/>
  <c r="I225" i="10"/>
  <c r="P489" i="10" a="1"/>
  <c r="P489" i="10" s="1"/>
  <c r="O923" i="10"/>
  <c r="K747" i="10"/>
  <c r="L864" i="10"/>
  <c r="P469" i="10" a="1"/>
  <c r="P469" i="10" s="1"/>
  <c r="P998" i="10" a="1"/>
  <c r="P998" i="10" s="1"/>
  <c r="A696" i="10"/>
  <c r="N734" i="10"/>
  <c r="I197" i="10"/>
  <c r="H206" i="10"/>
  <c r="N603" i="10"/>
  <c r="M415" i="10"/>
  <c r="K625" i="10"/>
  <c r="O527" i="10"/>
  <c r="M878" i="10"/>
  <c r="K146" i="10"/>
  <c r="L404" i="10"/>
  <c r="Q186" i="10"/>
  <c r="O541" i="10"/>
  <c r="I261" i="10"/>
  <c r="J504" i="10"/>
  <c r="K792" i="10"/>
  <c r="H665" i="10"/>
  <c r="A548" i="10"/>
  <c r="K722" i="10"/>
  <c r="A781" i="10"/>
  <c r="I897" i="10"/>
  <c r="L709" i="10"/>
  <c r="N628" i="10"/>
  <c r="O190" i="10"/>
  <c r="Q312" i="10"/>
  <c r="J410" i="10"/>
  <c r="A871" i="10"/>
  <c r="H687" i="10"/>
  <c r="M919" i="10"/>
  <c r="J418" i="10"/>
  <c r="N352" i="10"/>
  <c r="H979" i="10"/>
  <c r="O975" i="10"/>
  <c r="A959" i="10"/>
  <c r="N876" i="10"/>
  <c r="A360" i="10"/>
  <c r="L374" i="10"/>
  <c r="M622" i="10"/>
  <c r="L1022" i="10"/>
  <c r="N501" i="10"/>
  <c r="K704" i="10"/>
  <c r="I600" i="10"/>
  <c r="N660" i="10"/>
  <c r="I210" i="10"/>
  <c r="O382" i="10"/>
  <c r="O692" i="10"/>
  <c r="H1056" i="10"/>
  <c r="Q778" i="10"/>
  <c r="I994" i="10"/>
  <c r="A545" i="10"/>
  <c r="K716" i="10"/>
  <c r="A569" i="10"/>
  <c r="A1078" i="10"/>
  <c r="K348" i="10"/>
  <c r="O369" i="10"/>
  <c r="K996" i="10"/>
  <c r="N835" i="10"/>
  <c r="P321" i="10" a="1"/>
  <c r="P321" i="10" s="1"/>
  <c r="M764" i="10"/>
  <c r="K666" i="10"/>
  <c r="Q675" i="10"/>
  <c r="Q992" i="10"/>
  <c r="J490" i="10"/>
  <c r="J840" i="10"/>
  <c r="M449" i="10"/>
  <c r="J447" i="10"/>
  <c r="K322" i="10"/>
  <c r="M614" i="10"/>
  <c r="N708" i="10"/>
  <c r="I382" i="10"/>
  <c r="M495" i="10"/>
  <c r="L1021" i="10"/>
  <c r="K511" i="10"/>
  <c r="K339" i="10"/>
  <c r="K733" i="10"/>
  <c r="I732" i="10"/>
  <c r="P309" i="10" a="1"/>
  <c r="P309" i="10" s="1"/>
  <c r="J592" i="10"/>
  <c r="Q537" i="10"/>
  <c r="Q363" i="10"/>
  <c r="A773" i="10"/>
  <c r="J601" i="10"/>
  <c r="K628" i="10"/>
  <c r="I501" i="10"/>
  <c r="I973" i="10"/>
  <c r="J596" i="10"/>
  <c r="M372" i="10"/>
  <c r="M768" i="10"/>
  <c r="I265" i="10"/>
  <c r="K260" i="10"/>
  <c r="P528" i="10" a="1"/>
  <c r="P528" i="10" s="1"/>
  <c r="P252" i="10" a="1"/>
  <c r="P252" i="10" s="1"/>
  <c r="Q814" i="10"/>
  <c r="J130" i="10"/>
  <c r="A129" i="10"/>
  <c r="L971" i="10"/>
  <c r="K302" i="10"/>
  <c r="L285" i="10"/>
  <c r="O744" i="10"/>
  <c r="Q920" i="10"/>
  <c r="K414" i="10"/>
  <c r="K527" i="10"/>
  <c r="A849" i="10"/>
  <c r="A307" i="10"/>
  <c r="H1046" i="10"/>
  <c r="J91" i="10"/>
  <c r="J896" i="10"/>
  <c r="H394" i="10"/>
  <c r="O827" i="10"/>
  <c r="O814" i="10"/>
  <c r="Q767" i="10"/>
  <c r="K880" i="10"/>
  <c r="H98" i="10"/>
  <c r="A217" i="10"/>
  <c r="J304" i="10"/>
  <c r="M333" i="10"/>
  <c r="K222" i="10"/>
  <c r="N193" i="10"/>
  <c r="J992" i="10"/>
  <c r="P868" i="10" a="1"/>
  <c r="P868" i="10" s="1"/>
  <c r="O463" i="10"/>
  <c r="P302" i="10" a="1"/>
  <c r="P302" i="10" s="1"/>
  <c r="N665" i="10"/>
  <c r="H472" i="10"/>
  <c r="K665" i="10"/>
  <c r="N404" i="10"/>
  <c r="L123" i="10"/>
  <c r="L113" i="10"/>
  <c r="M251" i="10"/>
  <c r="K415" i="10"/>
  <c r="K291" i="10"/>
  <c r="A737" i="10"/>
  <c r="J352" i="10"/>
  <c r="L760" i="10"/>
  <c r="N94" i="10"/>
  <c r="J143" i="10"/>
  <c r="A622" i="10"/>
  <c r="N173" i="10"/>
  <c r="A787" i="10"/>
  <c r="J852" i="10"/>
  <c r="A109" i="10"/>
  <c r="K950" i="10"/>
  <c r="I203" i="10"/>
  <c r="M582" i="10"/>
  <c r="O359" i="10"/>
  <c r="K103" i="10"/>
  <c r="P133" i="10" a="1"/>
  <c r="P133" i="10" s="1"/>
  <c r="Q148" i="10"/>
  <c r="H967" i="10"/>
  <c r="M853" i="10"/>
  <c r="P986" i="10" a="1"/>
  <c r="P986" i="10" s="1"/>
  <c r="K824" i="10"/>
  <c r="I516" i="10"/>
  <c r="A514" i="10"/>
  <c r="I571" i="10"/>
  <c r="Q115" i="10"/>
  <c r="J311" i="10"/>
  <c r="I811" i="10"/>
  <c r="M233" i="10"/>
  <c r="L753" i="10"/>
  <c r="Q585" i="10"/>
  <c r="Q272" i="10"/>
  <c r="A520" i="10"/>
  <c r="J92" i="10"/>
  <c r="O749" i="10"/>
  <c r="N93" i="10"/>
  <c r="O109" i="10"/>
  <c r="K136" i="10"/>
  <c r="M146" i="10"/>
  <c r="Q233" i="10"/>
  <c r="O829" i="10"/>
  <c r="L941" i="10"/>
  <c r="H461" i="10"/>
  <c r="K997" i="10"/>
  <c r="J584" i="10"/>
  <c r="N533" i="10"/>
  <c r="I192" i="10"/>
  <c r="J144" i="10"/>
  <c r="I143" i="10"/>
  <c r="P139" i="10" a="1"/>
  <c r="P139" i="10" s="1"/>
  <c r="L102" i="10"/>
  <c r="M112" i="10"/>
  <c r="N612" i="10"/>
  <c r="N534" i="10"/>
  <c r="I169" i="10"/>
  <c r="A857" i="10"/>
  <c r="A641" i="10"/>
  <c r="P194" i="10" a="1"/>
  <c r="P194" i="10" s="1"/>
  <c r="J744" i="10"/>
  <c r="H587" i="10"/>
  <c r="A837" i="10"/>
  <c r="A107" i="10"/>
  <c r="M115" i="10"/>
  <c r="P140" i="10" a="1"/>
  <c r="P140" i="10" s="1"/>
  <c r="I130" i="10"/>
  <c r="K86" i="10"/>
  <c r="K252" i="10"/>
  <c r="I891" i="10"/>
  <c r="M534" i="10"/>
  <c r="L1024" i="10"/>
  <c r="N668" i="10"/>
  <c r="M540" i="10"/>
  <c r="H145" i="10"/>
  <c r="L120" i="10"/>
  <c r="P101" i="10" a="1"/>
  <c r="P101" i="10" s="1"/>
  <c r="I424" i="10"/>
  <c r="K346" i="10"/>
  <c r="N181" i="10"/>
  <c r="Q1016" i="10"/>
  <c r="M906" i="10"/>
  <c r="J163" i="10"/>
  <c r="L1019" i="10"/>
  <c r="N152" i="10"/>
  <c r="N599" i="10"/>
  <c r="K380" i="10"/>
  <c r="L112" i="10"/>
  <c r="I125" i="10"/>
  <c r="J86" i="10"/>
  <c r="L144" i="10"/>
  <c r="N342" i="10"/>
  <c r="L272" i="10"/>
  <c r="Q195" i="10"/>
  <c r="L1002" i="10"/>
  <c r="K328" i="10"/>
  <c r="M894" i="10"/>
  <c r="Q830" i="10"/>
  <c r="Q123" i="10"/>
  <c r="H95" i="10"/>
  <c r="I512" i="10"/>
  <c r="H113" i="10"/>
  <c r="K732" i="10"/>
  <c r="N174" i="10"/>
  <c r="P159" i="10" a="1"/>
  <c r="P159" i="10" s="1"/>
  <c r="I703" i="10"/>
  <c r="K960" i="10"/>
  <c r="P678" i="10" a="1"/>
  <c r="P678" i="10" s="1"/>
  <c r="Q603" i="10"/>
  <c r="J498" i="10"/>
  <c r="P97" i="10" a="1"/>
  <c r="P97" i="10" s="1"/>
  <c r="A432" i="10"/>
  <c r="P86" i="10" a="1"/>
  <c r="P86" i="10" s="1"/>
  <c r="H126" i="10"/>
  <c r="N123" i="10"/>
  <c r="N141" i="10"/>
  <c r="H1044" i="10"/>
  <c r="K943" i="10"/>
  <c r="O325" i="10"/>
  <c r="I474" i="10"/>
  <c r="J581" i="10"/>
  <c r="O1008" i="10"/>
  <c r="M473" i="10"/>
  <c r="I529" i="10"/>
  <c r="K100" i="10"/>
  <c r="Q117" i="10"/>
  <c r="L149" i="10"/>
  <c r="O786" i="10"/>
  <c r="N834" i="10"/>
  <c r="M606" i="10"/>
  <c r="I1051" i="10"/>
  <c r="Q784" i="10"/>
  <c r="N752" i="10"/>
  <c r="O715" i="10"/>
  <c r="N662" i="10"/>
  <c r="N694" i="10"/>
  <c r="A342" i="10"/>
  <c r="K148" i="10"/>
  <c r="O817" i="10"/>
  <c r="K107" i="10"/>
  <c r="O115" i="10"/>
  <c r="N848" i="10"/>
  <c r="P660" i="10" a="1"/>
  <c r="P660" i="10" s="1"/>
  <c r="J554" i="10"/>
  <c r="P683" i="10" a="1"/>
  <c r="P683" i="10" s="1"/>
  <c r="J206" i="10"/>
  <c r="A472" i="10"/>
  <c r="Q285" i="10"/>
  <c r="A148" i="10"/>
  <c r="K776" i="10"/>
  <c r="K101" i="10"/>
  <c r="O146" i="10"/>
  <c r="P148" i="10" a="1"/>
  <c r="P148" i="10" s="1"/>
  <c r="P547" i="10" a="1"/>
  <c r="P547" i="10" s="1"/>
  <c r="Q163" i="10"/>
  <c r="P716" i="10" a="1"/>
  <c r="P716" i="10" s="1"/>
  <c r="O531" i="10"/>
  <c r="P473" i="10" a="1"/>
  <c r="P473" i="10" s="1"/>
  <c r="A515" i="10"/>
  <c r="H118" i="10"/>
  <c r="A567" i="10"/>
  <c r="N88" i="10"/>
  <c r="I135" i="10"/>
  <c r="N146" i="10"/>
  <c r="O121" i="10"/>
  <c r="N714" i="10"/>
  <c r="P251" i="10" a="1"/>
  <c r="P251" i="10" s="1"/>
  <c r="L356" i="10"/>
  <c r="N726" i="10"/>
  <c r="P753" i="10" a="1"/>
  <c r="P753" i="10" s="1"/>
  <c r="H315" i="10"/>
  <c r="L185" i="10"/>
  <c r="J556" i="10"/>
  <c r="P631" i="10" a="1"/>
  <c r="P631" i="10" s="1"/>
  <c r="M675" i="10"/>
  <c r="H143" i="10"/>
  <c r="K129" i="10"/>
  <c r="O130" i="10"/>
  <c r="I120" i="10"/>
  <c r="I86" i="10"/>
  <c r="P182" i="10" a="1"/>
  <c r="P182" i="10" s="1"/>
  <c r="H713" i="10"/>
  <c r="N934" i="10"/>
  <c r="I1010" i="10"/>
  <c r="Q270" i="10"/>
  <c r="I1040" i="10"/>
  <c r="K257" i="10"/>
  <c r="L532" i="10"/>
  <c r="L142" i="10"/>
  <c r="I122" i="10"/>
  <c r="M114" i="10"/>
  <c r="I139" i="10"/>
  <c r="A92" i="10"/>
  <c r="J934" i="10"/>
  <c r="J227" i="10"/>
  <c r="Q219" i="10"/>
  <c r="O394" i="10"/>
  <c r="Q516" i="10"/>
  <c r="O313" i="10"/>
  <c r="Q291" i="10"/>
  <c r="D7" i="10" l="1"/>
  <c r="C7" i="10"/>
  <c r="B7" i="10"/>
  <c r="A16" i="10"/>
  <c r="J16" i="10"/>
  <c r="H16" i="10"/>
  <c r="A7" i="10"/>
  <c r="K7" i="10"/>
  <c r="J7" i="10"/>
  <c r="A6" i="10"/>
  <c r="P6" i="10" a="1"/>
  <c r="P6" i="10" s="1"/>
  <c r="Q10" i="10"/>
  <c r="Q2" i="10"/>
  <c r="H2" i="10"/>
  <c r="N2" i="10"/>
  <c r="L2" i="10"/>
  <c r="K2" i="10"/>
  <c r="A2" i="10"/>
  <c r="O3" i="10"/>
  <c r="J3" i="10"/>
  <c r="A3" i="10"/>
  <c r="J2" i="10"/>
  <c r="K4" i="10"/>
  <c r="O2" i="10"/>
  <c r="M2" i="10"/>
  <c r="M3" i="10"/>
  <c r="H4" i="10"/>
  <c r="P5" i="10" a="1"/>
  <c r="P5" i="10" s="1"/>
  <c r="A5" i="10"/>
  <c r="H3" i="10"/>
  <c r="Q4" i="10"/>
  <c r="N4" i="10"/>
  <c r="Q3" i="10"/>
  <c r="J6" i="10"/>
  <c r="N5" i="10"/>
  <c r="J4" i="10"/>
  <c r="P3" i="10" a="1"/>
  <c r="P3" i="10" s="1"/>
  <c r="P4" i="10" a="1"/>
  <c r="P4" i="10" s="1"/>
  <c r="Q5" i="10"/>
  <c r="O6" i="10"/>
  <c r="L4" i="10"/>
  <c r="K5" i="10"/>
  <c r="H5" i="10"/>
  <c r="O4" i="10"/>
  <c r="A4" i="10"/>
  <c r="I6" i="10"/>
  <c r="O7" i="10"/>
  <c r="L5" i="10"/>
  <c r="I5" i="10"/>
  <c r="N6" i="10"/>
  <c r="L7" i="10"/>
  <c r="Q8" i="10"/>
  <c r="H6" i="10"/>
  <c r="L6" i="10"/>
  <c r="P8" i="10" a="1"/>
  <c r="P8" i="10" s="1"/>
  <c r="P2" i="10" a="1"/>
  <c r="P2" i="10" s="1"/>
  <c r="I2" i="10"/>
  <c r="N3" i="10"/>
  <c r="I3" i="10"/>
  <c r="L3" i="10"/>
  <c r="K3" i="10"/>
  <c r="I4" i="10"/>
  <c r="M4" i="10"/>
  <c r="J5" i="10"/>
  <c r="O5" i="10"/>
  <c r="M5" i="10"/>
  <c r="M6" i="10"/>
  <c r="K6" i="10"/>
  <c r="Q6" i="10"/>
  <c r="H7" i="10"/>
  <c r="Q14" i="10"/>
  <c r="N16" i="10"/>
  <c r="H552" i="10"/>
  <c r="M7" i="10"/>
  <c r="M8" i="10"/>
  <c r="N8" i="10"/>
  <c r="P7" i="10" a="1"/>
  <c r="P7" i="10" s="1"/>
  <c r="K9" i="10"/>
  <c r="H8" i="10"/>
  <c r="Q7" i="10"/>
  <c r="M9" i="10"/>
  <c r="L8" i="10"/>
  <c r="H10" i="10"/>
  <c r="O9" i="10"/>
  <c r="N7" i="10"/>
  <c r="I9" i="10"/>
  <c r="Q9" i="10"/>
  <c r="K8" i="10"/>
  <c r="H9" i="10"/>
  <c r="N9" i="10"/>
  <c r="O8" i="10"/>
  <c r="A11" i="10"/>
  <c r="I12" i="10"/>
  <c r="A8" i="10"/>
  <c r="L10" i="10"/>
  <c r="J10" i="10"/>
  <c r="J9" i="10"/>
  <c r="A9" i="10"/>
  <c r="I8" i="10"/>
  <c r="J8" i="10"/>
  <c r="P12" i="10" a="1"/>
  <c r="P12" i="10" s="1"/>
  <c r="A12" i="10"/>
  <c r="K10" i="10"/>
  <c r="P9" i="10" a="1"/>
  <c r="P9" i="10" s="1"/>
  <c r="H11" i="10"/>
  <c r="Q12" i="10"/>
  <c r="J11" i="10"/>
  <c r="M10" i="10"/>
  <c r="N12" i="10"/>
  <c r="P10" i="10" a="1"/>
  <c r="P10" i="10" s="1"/>
  <c r="O12" i="10"/>
  <c r="N10" i="10"/>
  <c r="O10" i="10"/>
  <c r="I11" i="10"/>
  <c r="L9" i="10"/>
  <c r="I10" i="10"/>
  <c r="K12" i="10"/>
  <c r="J12" i="10"/>
  <c r="L12" i="10"/>
  <c r="H13" i="10"/>
  <c r="N11" i="10"/>
  <c r="L11" i="10"/>
  <c r="A10" i="10"/>
  <c r="K11" i="10"/>
  <c r="I13" i="10"/>
  <c r="O11" i="10"/>
  <c r="J13" i="10"/>
  <c r="H12" i="10"/>
  <c r="M12" i="10"/>
  <c r="M11" i="10"/>
  <c r="Q11" i="10"/>
  <c r="P11" i="10" a="1"/>
  <c r="P11" i="10" s="1"/>
  <c r="O13" i="10"/>
  <c r="Q13" i="10"/>
  <c r="M13" i="10"/>
  <c r="O14" i="10"/>
  <c r="N14" i="10"/>
  <c r="A14" i="10"/>
  <c r="K13" i="10"/>
  <c r="M15" i="10"/>
  <c r="P13" i="10" a="1"/>
  <c r="P13" i="10" s="1"/>
  <c r="N13" i="10"/>
  <c r="H14" i="10"/>
  <c r="L15" i="10"/>
  <c r="P15" i="10" a="1"/>
  <c r="P15" i="10" s="1"/>
  <c r="I14" i="10"/>
  <c r="N15" i="10"/>
  <c r="M14" i="10"/>
  <c r="J14" i="10"/>
  <c r="A13" i="10"/>
  <c r="L13" i="10"/>
  <c r="L14" i="10"/>
  <c r="A15" i="10"/>
  <c r="H15" i="10"/>
  <c r="J15" i="10"/>
  <c r="K14" i="10"/>
  <c r="N17" i="10"/>
  <c r="I15" i="10"/>
  <c r="Q15" i="10"/>
  <c r="Q16" i="10"/>
  <c r="M17" i="10"/>
  <c r="I660" i="10"/>
  <c r="K686" i="10"/>
  <c r="I354" i="10"/>
  <c r="O352" i="10"/>
  <c r="N260" i="10"/>
  <c r="O856" i="10"/>
  <c r="J1025" i="10"/>
  <c r="A1015" i="10"/>
  <c r="I829" i="10"/>
  <c r="P14" i="10" a="1"/>
  <c r="P14" i="10" s="1"/>
  <c r="K15" i="10"/>
  <c r="I20" i="10"/>
  <c r="O15" i="10"/>
  <c r="P19" i="10" a="1"/>
  <c r="P19" i="10" s="1"/>
  <c r="L16" i="10"/>
  <c r="I16" i="10"/>
  <c r="L17" i="10"/>
  <c r="K19" i="10"/>
  <c r="J17" i="10"/>
  <c r="A18" i="10"/>
  <c r="I18" i="10"/>
  <c r="P17" i="10" a="1"/>
  <c r="P17" i="10" s="1"/>
  <c r="M16" i="10"/>
  <c r="A17" i="10"/>
  <c r="Q17" i="10"/>
  <c r="L18" i="10"/>
  <c r="O16" i="10"/>
  <c r="H18" i="10"/>
  <c r="H19" i="10"/>
  <c r="K16" i="10"/>
  <c r="P16" i="10" a="1"/>
  <c r="P16" i="10" s="1"/>
  <c r="O17" i="10"/>
  <c r="K20" i="10"/>
  <c r="O20" i="10"/>
  <c r="H20" i="10"/>
  <c r="O19" i="10"/>
  <c r="M18" i="10"/>
  <c r="O18" i="10"/>
  <c r="Q19" i="10"/>
  <c r="J18" i="10"/>
  <c r="L19" i="10"/>
  <c r="I19" i="10"/>
  <c r="I17" i="10"/>
  <c r="P20" i="10" a="1"/>
  <c r="P20" i="10" s="1"/>
  <c r="A20" i="10"/>
  <c r="K18" i="10"/>
  <c r="N18" i="10"/>
  <c r="K17" i="10"/>
  <c r="M19" i="10"/>
  <c r="P18" i="10" a="1"/>
  <c r="P18" i="10" s="1"/>
  <c r="Q18" i="10"/>
  <c r="J19" i="10"/>
  <c r="L23" i="10"/>
  <c r="M20" i="10"/>
  <c r="N23" i="10"/>
  <c r="L22" i="10"/>
  <c r="K21" i="10"/>
  <c r="L20" i="10"/>
  <c r="N20" i="10"/>
  <c r="P21" i="10" a="1"/>
  <c r="P21" i="10" s="1"/>
  <c r="M21" i="10"/>
  <c r="H21" i="10"/>
  <c r="A19" i="10"/>
  <c r="N19" i="10"/>
  <c r="K23" i="10"/>
  <c r="L21" i="10"/>
  <c r="I21" i="10"/>
  <c r="O21" i="10"/>
  <c r="Q23" i="10"/>
  <c r="Q22" i="10"/>
  <c r="N21" i="10"/>
  <c r="J23" i="10"/>
  <c r="Q21" i="10"/>
  <c r="M22" i="10"/>
  <c r="P23" i="10" a="1"/>
  <c r="P23" i="10" s="1"/>
  <c r="A21" i="10"/>
  <c r="I23" i="10"/>
  <c r="L24" i="10"/>
  <c r="M23" i="10"/>
  <c r="J22" i="10"/>
  <c r="J20" i="10"/>
  <c r="J21" i="10"/>
  <c r="H23" i="10"/>
  <c r="Q20" i="10"/>
  <c r="N22" i="10"/>
  <c r="O22" i="10"/>
  <c r="Q24" i="10"/>
  <c r="I25" i="10"/>
  <c r="A22" i="10"/>
  <c r="O25" i="10"/>
  <c r="O23" i="10"/>
  <c r="K22" i="10"/>
  <c r="N24" i="10"/>
  <c r="K25" i="10"/>
  <c r="I22" i="10"/>
  <c r="A23" i="10"/>
  <c r="H24" i="10"/>
  <c r="K24" i="10"/>
  <c r="P22" i="10" a="1"/>
  <c r="P22" i="10" s="1"/>
  <c r="H22" i="10"/>
  <c r="P24" i="10" a="1"/>
  <c r="P24" i="10" s="1"/>
  <c r="A24" i="10"/>
  <c r="O24" i="10"/>
  <c r="M24" i="10"/>
  <c r="J25" i="10"/>
  <c r="J24" i="10"/>
  <c r="I24" i="10"/>
  <c r="H25" i="10"/>
  <c r="N489" i="10"/>
  <c r="I1033" i="10"/>
  <c r="B1033" i="10" s="1"/>
  <c r="L667" i="10"/>
  <c r="I309" i="10"/>
  <c r="B309" i="10" s="1"/>
  <c r="N569" i="10"/>
  <c r="K294" i="10"/>
  <c r="A599" i="10"/>
  <c r="K315" i="10"/>
  <c r="N820" i="10"/>
  <c r="K1014" i="10"/>
  <c r="A398" i="10"/>
  <c r="M947" i="10"/>
  <c r="Q768" i="10"/>
  <c r="L563" i="10"/>
  <c r="I488" i="10"/>
  <c r="M965" i="10"/>
  <c r="J493" i="10"/>
  <c r="P564" i="10" a="1"/>
  <c r="P564" i="10" s="1"/>
  <c r="L282" i="10"/>
  <c r="L805" i="10"/>
  <c r="K601" i="10"/>
  <c r="A340" i="10"/>
  <c r="N1016" i="10"/>
  <c r="M365" i="10"/>
  <c r="J194" i="10"/>
  <c r="P1003" i="10" a="1"/>
  <c r="P1003" i="10" s="1"/>
  <c r="H334" i="10"/>
  <c r="I301" i="10"/>
  <c r="B301" i="10" s="1"/>
  <c r="N926" i="10"/>
  <c r="J27" i="10"/>
  <c r="N28" i="10"/>
  <c r="M28" i="10"/>
  <c r="Q28" i="10"/>
  <c r="A28" i="10"/>
  <c r="P27" i="10" a="1"/>
  <c r="P27" i="10" s="1"/>
  <c r="L26" i="10"/>
  <c r="H28" i="10"/>
  <c r="P26" i="10" a="1"/>
  <c r="P26" i="10" s="1"/>
  <c r="K26" i="10"/>
  <c r="M27" i="10"/>
  <c r="K27" i="10"/>
  <c r="O27" i="10"/>
  <c r="M25" i="10"/>
  <c r="L27" i="10"/>
  <c r="J28" i="10"/>
  <c r="H27" i="10"/>
  <c r="I26" i="10"/>
  <c r="N25" i="10"/>
  <c r="A25" i="10"/>
  <c r="Q25" i="10"/>
  <c r="L25" i="10"/>
  <c r="I27" i="10"/>
  <c r="K28" i="10"/>
  <c r="Q26" i="10"/>
  <c r="A27" i="10"/>
  <c r="O28" i="10"/>
  <c r="P25" i="10" a="1"/>
  <c r="P25" i="10" s="1"/>
  <c r="J26" i="10"/>
  <c r="J29" i="10"/>
  <c r="I28" i="10"/>
  <c r="N26" i="10"/>
  <c r="N27" i="10"/>
  <c r="L28" i="10"/>
  <c r="L29" i="10"/>
  <c r="Q29" i="10"/>
  <c r="O26" i="10"/>
  <c r="A26" i="10"/>
  <c r="N29" i="10"/>
  <c r="I29" i="10"/>
  <c r="H26" i="10"/>
  <c r="A29" i="10"/>
  <c r="H29" i="10"/>
  <c r="O29" i="10"/>
  <c r="K29" i="10"/>
  <c r="M29" i="10"/>
  <c r="Q27" i="10"/>
  <c r="P28" i="10" a="1"/>
  <c r="P28" i="10" s="1"/>
  <c r="M26" i="10"/>
  <c r="P29" i="10" a="1"/>
  <c r="P29" i="10" s="1"/>
  <c r="K31" i="10"/>
  <c r="N30" i="10"/>
  <c r="J30" i="10"/>
  <c r="H31" i="10"/>
  <c r="M30" i="10"/>
  <c r="H30" i="10"/>
  <c r="Q30" i="10"/>
  <c r="K30" i="10"/>
  <c r="I30" i="10"/>
  <c r="P30" i="10" a="1"/>
  <c r="P30" i="10" s="1"/>
  <c r="O30" i="10"/>
  <c r="A30" i="10"/>
  <c r="L30" i="10"/>
  <c r="K32" i="10"/>
  <c r="N31" i="10"/>
  <c r="O31" i="10"/>
  <c r="A31" i="10"/>
  <c r="Q31" i="10"/>
  <c r="P31" i="10" a="1"/>
  <c r="P31" i="10" s="1"/>
  <c r="L32" i="10"/>
  <c r="L31" i="10"/>
  <c r="M31" i="10"/>
  <c r="I31" i="10"/>
  <c r="J31" i="10"/>
  <c r="L33" i="10"/>
  <c r="A32" i="10"/>
  <c r="J32" i="10"/>
  <c r="P32" i="10" a="1"/>
  <c r="P32" i="10" s="1"/>
  <c r="Q32" i="10"/>
  <c r="N32" i="10"/>
  <c r="H32" i="10"/>
  <c r="M32" i="10"/>
  <c r="I32" i="10"/>
  <c r="O33" i="10"/>
  <c r="O32" i="10"/>
  <c r="A33" i="10"/>
  <c r="Q33" i="10"/>
  <c r="M33" i="10"/>
  <c r="K33" i="10"/>
  <c r="H33" i="10"/>
  <c r="P33" i="10" a="1"/>
  <c r="P33" i="10" s="1"/>
  <c r="I33" i="10"/>
  <c r="J33" i="10"/>
  <c r="N33" i="10"/>
  <c r="P536" i="10" a="1"/>
  <c r="P536" i="10" s="1"/>
  <c r="N498" i="10"/>
  <c r="H803" i="10"/>
  <c r="Q600" i="10"/>
  <c r="N314" i="10"/>
  <c r="M466" i="10"/>
  <c r="H900" i="10"/>
  <c r="J804" i="10"/>
  <c r="H843" i="10"/>
  <c r="I584" i="10"/>
  <c r="M337" i="10"/>
  <c r="I987" i="10"/>
  <c r="B987" i="10" s="1"/>
  <c r="P572" i="10" a="1"/>
  <c r="P572" i="10" s="1"/>
  <c r="I420" i="10"/>
  <c r="Q904" i="10"/>
  <c r="I916" i="10"/>
  <c r="D916" i="10" s="1"/>
  <c r="L586" i="10"/>
  <c r="P1018" i="10" a="1"/>
  <c r="P1018" i="10" s="1"/>
  <c r="Q331" i="10"/>
  <c r="K490" i="10"/>
  <c r="L591" i="10"/>
  <c r="H249" i="10"/>
  <c r="I932" i="10"/>
  <c r="C932" i="10" s="1"/>
  <c r="I988" i="10"/>
  <c r="D988" i="10" s="1"/>
  <c r="K604" i="10"/>
  <c r="H199" i="10"/>
  <c r="M198" i="10"/>
  <c r="M524" i="10"/>
  <c r="I485" i="10"/>
  <c r="P739" i="10" a="1"/>
  <c r="P739" i="10" s="1"/>
  <c r="P946" i="10" a="1"/>
  <c r="P946" i="10" s="1"/>
  <c r="I505" i="10"/>
  <c r="P682" i="10" a="1"/>
  <c r="P682" i="10" s="1"/>
  <c r="L959" i="10"/>
  <c r="P38" i="10" a="1"/>
  <c r="P38" i="10" s="1"/>
  <c r="N37" i="10"/>
  <c r="M36" i="10"/>
  <c r="O37" i="10"/>
  <c r="Q35" i="10"/>
  <c r="O34" i="10"/>
  <c r="I36" i="10"/>
  <c r="Q38" i="10"/>
  <c r="Q34" i="10"/>
  <c r="O36" i="10"/>
  <c r="J34" i="10"/>
  <c r="H38" i="10"/>
  <c r="P36" i="10" a="1"/>
  <c r="P36" i="10" s="1"/>
  <c r="A37" i="10"/>
  <c r="J36" i="10"/>
  <c r="A38" i="10"/>
  <c r="K36" i="10"/>
  <c r="P35" i="10" a="1"/>
  <c r="P35" i="10" s="1"/>
  <c r="L34" i="10"/>
  <c r="J38" i="10"/>
  <c r="M35" i="10"/>
  <c r="A34" i="10"/>
  <c r="Q36" i="10"/>
  <c r="A39" i="10"/>
  <c r="Q37" i="10"/>
  <c r="I38" i="10"/>
  <c r="L36" i="10"/>
  <c r="J37" i="10"/>
  <c r="I37" i="10"/>
  <c r="L37" i="10"/>
  <c r="L38" i="10"/>
  <c r="H37" i="10"/>
  <c r="N35" i="10"/>
  <c r="O35" i="10"/>
  <c r="H35" i="10"/>
  <c r="P37" i="10" a="1"/>
  <c r="P37" i="10" s="1"/>
  <c r="N34" i="10"/>
  <c r="K35" i="10"/>
  <c r="I34" i="10"/>
  <c r="Q39" i="10"/>
  <c r="J35" i="10"/>
  <c r="M38" i="10"/>
  <c r="N36" i="10"/>
  <c r="N38" i="10"/>
  <c r="H34" i="10"/>
  <c r="I35" i="10"/>
  <c r="A35" i="10"/>
  <c r="M34" i="10"/>
  <c r="J39" i="10"/>
  <c r="A36" i="10"/>
  <c r="L35" i="10"/>
  <c r="O38" i="10"/>
  <c r="P39" i="10" a="1"/>
  <c r="P39" i="10" s="1"/>
  <c r="K37" i="10"/>
  <c r="K38" i="10"/>
  <c r="P34" i="10" a="1"/>
  <c r="P34" i="10" s="1"/>
  <c r="H36" i="10"/>
  <c r="K34" i="10"/>
  <c r="M37" i="10"/>
  <c r="M40" i="10"/>
  <c r="K39" i="10"/>
  <c r="N39" i="10"/>
  <c r="I39" i="10"/>
  <c r="H39" i="10"/>
  <c r="L39" i="10"/>
  <c r="M39" i="10"/>
  <c r="O39" i="10"/>
  <c r="O40" i="10"/>
  <c r="L40" i="10"/>
  <c r="A40" i="10"/>
  <c r="H40" i="10"/>
  <c r="I40" i="10"/>
  <c r="J40" i="10"/>
  <c r="N40" i="10"/>
  <c r="P40" i="10" a="1"/>
  <c r="P40" i="10" s="1"/>
  <c r="K40" i="10"/>
  <c r="Q40" i="10"/>
  <c r="P41" i="10" a="1"/>
  <c r="P41" i="10" s="1"/>
  <c r="M41" i="10"/>
  <c r="H41" i="10"/>
  <c r="I41" i="10"/>
  <c r="K41" i="10"/>
  <c r="A41" i="10"/>
  <c r="N41" i="10"/>
  <c r="J41" i="10"/>
  <c r="Q41" i="10"/>
  <c r="O41" i="10"/>
  <c r="Q42" i="10"/>
  <c r="P42" i="10" a="1"/>
  <c r="P42" i="10" s="1"/>
  <c r="H42" i="10"/>
  <c r="L41" i="10"/>
  <c r="J43" i="10"/>
  <c r="I42" i="10"/>
  <c r="K42" i="10"/>
  <c r="J42" i="10"/>
  <c r="M42" i="10"/>
  <c r="I43" i="10"/>
  <c r="L42" i="10"/>
  <c r="A42" i="10"/>
  <c r="O42" i="10"/>
  <c r="M43" i="10"/>
  <c r="J44" i="10"/>
  <c r="P43" i="10" a="1"/>
  <c r="P43" i="10" s="1"/>
  <c r="Q43" i="10"/>
  <c r="A43" i="10"/>
  <c r="O44" i="10"/>
  <c r="O43" i="10"/>
  <c r="H43" i="10"/>
  <c r="K43" i="10"/>
  <c r="N42" i="10"/>
  <c r="L44" i="10"/>
  <c r="A44" i="10"/>
  <c r="N43" i="10"/>
  <c r="M44" i="10"/>
  <c r="L43" i="10"/>
  <c r="I44" i="10"/>
  <c r="Q44" i="10"/>
  <c r="I821" i="10"/>
  <c r="L262" i="10"/>
  <c r="O278" i="10"/>
  <c r="P271" i="10" a="1"/>
  <c r="P271" i="10" s="1"/>
  <c r="N860" i="10"/>
  <c r="A257" i="10"/>
  <c r="L762" i="10"/>
  <c r="Q886" i="10"/>
  <c r="P284" i="10" a="1"/>
  <c r="P284" i="10" s="1"/>
  <c r="I647" i="10"/>
  <c r="Q743" i="10"/>
  <c r="A605" i="10"/>
  <c r="J383" i="10"/>
  <c r="P885" i="10" a="1"/>
  <c r="P885" i="10" s="1"/>
  <c r="N370" i="10"/>
  <c r="J281" i="10"/>
  <c r="I438" i="10"/>
  <c r="B438" i="10" s="1"/>
  <c r="I971" i="10"/>
  <c r="D971" i="10" s="1"/>
  <c r="J214" i="10"/>
  <c r="I844" i="10"/>
  <c r="D844" i="10" s="1"/>
  <c r="L923" i="10"/>
  <c r="J1010" i="10"/>
  <c r="M730" i="10"/>
  <c r="K395" i="10"/>
  <c r="I635" i="10"/>
  <c r="L470" i="10"/>
  <c r="L618" i="10"/>
  <c r="O592" i="10"/>
  <c r="O205" i="10"/>
  <c r="J420" i="10"/>
  <c r="K681" i="10"/>
  <c r="M650" i="10"/>
  <c r="N356" i="10"/>
  <c r="J45" i="10"/>
  <c r="M48" i="10"/>
  <c r="N51" i="10"/>
  <c r="L47" i="10"/>
  <c r="K45" i="10"/>
  <c r="N47" i="10"/>
  <c r="A50" i="10"/>
  <c r="H45" i="10"/>
  <c r="O47" i="10"/>
  <c r="H48" i="10"/>
  <c r="N48" i="10"/>
  <c r="J46" i="10"/>
  <c r="P46" i="10" a="1"/>
  <c r="P46" i="10" s="1"/>
  <c r="J48" i="10"/>
  <c r="K46" i="10"/>
  <c r="I49" i="10"/>
  <c r="I45" i="10"/>
  <c r="O50" i="10"/>
  <c r="H46" i="10"/>
  <c r="Q48" i="10"/>
  <c r="O49" i="10"/>
  <c r="P44" i="10" a="1"/>
  <c r="P44" i="10" s="1"/>
  <c r="K49" i="10"/>
  <c r="M49" i="10"/>
  <c r="K44" i="10"/>
  <c r="J47" i="10"/>
  <c r="L45" i="10"/>
  <c r="M45" i="10"/>
  <c r="M47" i="10"/>
  <c r="K48" i="10"/>
  <c r="I47" i="10"/>
  <c r="Q49" i="10"/>
  <c r="A45" i="10"/>
  <c r="Q45" i="10"/>
  <c r="P45" i="10" a="1"/>
  <c r="P45" i="10" s="1"/>
  <c r="P47" i="10" a="1"/>
  <c r="P47" i="10" s="1"/>
  <c r="I48" i="10"/>
  <c r="I46" i="10"/>
  <c r="N44" i="10"/>
  <c r="A46" i="10"/>
  <c r="L48" i="10"/>
  <c r="A47" i="10"/>
  <c r="N49" i="10"/>
  <c r="P48" i="10" a="1"/>
  <c r="P48" i="10" s="1"/>
  <c r="K47" i="10"/>
  <c r="J50" i="10"/>
  <c r="N45" i="10"/>
  <c r="H44" i="10"/>
  <c r="J49" i="10"/>
  <c r="Q47" i="10"/>
  <c r="H49" i="10"/>
  <c r="P49" i="10" a="1"/>
  <c r="P49" i="10" s="1"/>
  <c r="I50" i="10"/>
  <c r="A49" i="10"/>
  <c r="Q46" i="10"/>
  <c r="L49" i="10"/>
  <c r="K50" i="10"/>
  <c r="O48" i="10"/>
  <c r="O46" i="10"/>
  <c r="L46" i="10"/>
  <c r="H50" i="10"/>
  <c r="H47" i="10"/>
  <c r="O45" i="10"/>
  <c r="Q50" i="10"/>
  <c r="A48" i="10"/>
  <c r="M50" i="10"/>
  <c r="A51" i="10"/>
  <c r="I51" i="10"/>
  <c r="O51" i="10"/>
  <c r="M51" i="10"/>
  <c r="N46" i="10"/>
  <c r="M46" i="10"/>
  <c r="K51" i="10"/>
  <c r="N50" i="10"/>
  <c r="L51" i="10"/>
  <c r="J51" i="10"/>
  <c r="Q51" i="10"/>
  <c r="P51" i="10" a="1"/>
  <c r="P51" i="10" s="1"/>
  <c r="P50" i="10" a="1"/>
  <c r="P50" i="10" s="1"/>
  <c r="L50" i="10"/>
  <c r="Q53" i="10"/>
  <c r="I52" i="10"/>
  <c r="J52" i="10"/>
  <c r="P52" i="10" a="1"/>
  <c r="P52" i="10" s="1"/>
  <c r="A52" i="10"/>
  <c r="Q52" i="10"/>
  <c r="K52" i="10"/>
  <c r="H52" i="10"/>
  <c r="N52" i="10"/>
  <c r="H51" i="10"/>
  <c r="O53" i="10"/>
  <c r="A53" i="10"/>
  <c r="P53" i="10" a="1"/>
  <c r="P53" i="10" s="1"/>
  <c r="K53" i="10"/>
  <c r="M53" i="10"/>
  <c r="M52" i="10"/>
  <c r="L53" i="10"/>
  <c r="O52" i="10"/>
  <c r="H53" i="10"/>
  <c r="N54" i="10"/>
  <c r="N53" i="10"/>
  <c r="L54" i="10"/>
  <c r="J54" i="10"/>
  <c r="O54" i="10"/>
  <c r="I53" i="10"/>
  <c r="K54" i="10"/>
  <c r="L52" i="10"/>
  <c r="J53" i="10"/>
  <c r="A54" i="10"/>
  <c r="A55" i="10"/>
  <c r="P55" i="10" a="1"/>
  <c r="P55" i="10" s="1"/>
  <c r="P54" i="10" a="1"/>
  <c r="P54" i="10" s="1"/>
  <c r="M54" i="10"/>
  <c r="M55" i="10"/>
  <c r="J55" i="10"/>
  <c r="I54" i="10"/>
  <c r="H54" i="10"/>
  <c r="Q808" i="10"/>
  <c r="I233" i="10"/>
  <c r="D233" i="10" s="1"/>
  <c r="H864" i="10"/>
  <c r="O387" i="10"/>
  <c r="J104" i="10"/>
  <c r="I85" i="10"/>
  <c r="C85" i="10" s="1"/>
  <c r="O60" i="10"/>
  <c r="Q54" i="10"/>
  <c r="P56" i="10" a="1"/>
  <c r="P56" i="10" s="1"/>
  <c r="I55" i="10"/>
  <c r="O57" i="10"/>
  <c r="K57" i="10"/>
  <c r="P58" i="10" a="1"/>
  <c r="P58" i="10" s="1"/>
  <c r="A56" i="10"/>
  <c r="M57" i="10"/>
  <c r="A59" i="10"/>
  <c r="J57" i="10"/>
  <c r="K55" i="10"/>
  <c r="N56" i="10"/>
  <c r="O55" i="10"/>
  <c r="H59" i="10"/>
  <c r="N57" i="10"/>
  <c r="Q56" i="10"/>
  <c r="L57" i="10"/>
  <c r="J59" i="10"/>
  <c r="Q57" i="10"/>
  <c r="A58" i="10"/>
  <c r="N55" i="10"/>
  <c r="I57" i="10"/>
  <c r="P57" i="10" a="1"/>
  <c r="P57" i="10" s="1"/>
  <c r="O58" i="10"/>
  <c r="K56" i="10"/>
  <c r="N58" i="10"/>
  <c r="I58" i="10"/>
  <c r="M58" i="10"/>
  <c r="H56" i="10"/>
  <c r="M56" i="10"/>
  <c r="I59" i="10"/>
  <c r="I56" i="10"/>
  <c r="Q55" i="10"/>
  <c r="J56" i="10"/>
  <c r="M59" i="10"/>
  <c r="Q59" i="10"/>
  <c r="H57" i="10"/>
  <c r="O59" i="10"/>
  <c r="L58" i="10"/>
  <c r="K59" i="10"/>
  <c r="O56" i="10"/>
  <c r="P59" i="10" a="1"/>
  <c r="P59" i="10" s="1"/>
  <c r="A57" i="10"/>
  <c r="K58" i="10"/>
  <c r="H55" i="10"/>
  <c r="L55" i="10"/>
  <c r="J58" i="10"/>
  <c r="J60" i="10"/>
  <c r="I60" i="10"/>
  <c r="L56" i="10"/>
  <c r="K60" i="10"/>
  <c r="L59" i="10"/>
  <c r="L60" i="10"/>
  <c r="N59" i="10"/>
  <c r="Q60" i="10"/>
  <c r="H58" i="10"/>
  <c r="M60" i="10"/>
  <c r="Q58" i="10"/>
  <c r="A60" i="10"/>
  <c r="N61" i="10"/>
  <c r="P60" i="10" a="1"/>
  <c r="P60" i="10" s="1"/>
  <c r="A61" i="10"/>
  <c r="L61" i="10"/>
  <c r="N60" i="10"/>
  <c r="I61" i="10"/>
  <c r="H62" i="10"/>
  <c r="J61" i="10"/>
  <c r="M61" i="10"/>
  <c r="Q61" i="10"/>
  <c r="K61" i="10"/>
  <c r="H60" i="10"/>
  <c r="N63" i="10"/>
  <c r="H61" i="10"/>
  <c r="O62" i="10"/>
  <c r="J62" i="10"/>
  <c r="L62" i="10"/>
  <c r="Q62" i="10"/>
  <c r="P62" i="10" a="1"/>
  <c r="P62" i="10" s="1"/>
  <c r="A62" i="10"/>
  <c r="P61" i="10" a="1"/>
  <c r="P61" i="10" s="1"/>
  <c r="N62" i="10"/>
  <c r="O61" i="10"/>
  <c r="I62" i="10"/>
  <c r="Q63" i="10"/>
  <c r="K62" i="10"/>
  <c r="J63" i="10"/>
  <c r="I63" i="10"/>
  <c r="M63" i="10"/>
  <c r="M62" i="10"/>
  <c r="O63" i="10"/>
  <c r="H63" i="10"/>
  <c r="P63" i="10" a="1"/>
  <c r="P63" i="10" s="1"/>
  <c r="L63" i="10"/>
  <c r="M64" i="10"/>
  <c r="A64" i="10"/>
  <c r="L65" i="10"/>
  <c r="M65" i="10"/>
  <c r="K64" i="10"/>
  <c r="A63" i="10"/>
  <c r="K63" i="10"/>
  <c r="O64" i="10"/>
  <c r="L64" i="10"/>
  <c r="J64" i="10"/>
  <c r="P64" i="10" a="1"/>
  <c r="P64" i="10" s="1"/>
  <c r="I64" i="10"/>
  <c r="H64" i="10"/>
  <c r="Q64" i="10"/>
  <c r="Q917" i="10"/>
  <c r="A225" i="10"/>
  <c r="M529" i="10"/>
  <c r="A481" i="10"/>
  <c r="M84" i="10"/>
  <c r="O851" i="10"/>
  <c r="N666" i="10"/>
  <c r="A951" i="10"/>
  <c r="M511" i="10"/>
  <c r="Q84" i="10"/>
  <c r="N84" i="10"/>
  <c r="L441" i="10"/>
  <c r="P318" i="10" a="1"/>
  <c r="P318" i="10" s="1"/>
  <c r="O1013" i="10"/>
  <c r="L192" i="10"/>
  <c r="N82" i="10"/>
  <c r="Q374" i="10"/>
  <c r="I590" i="10"/>
  <c r="C590" i="10" s="1"/>
  <c r="O782" i="10"/>
  <c r="P342" i="10" a="1"/>
  <c r="P342" i="10" s="1"/>
  <c r="O86" i="10"/>
  <c r="O658" i="10"/>
  <c r="A290" i="10"/>
  <c r="N579" i="10"/>
  <c r="Q354" i="10"/>
  <c r="K558" i="10"/>
  <c r="A86" i="10"/>
  <c r="J1018" i="10"/>
  <c r="I515" i="10"/>
  <c r="C515" i="10" s="1"/>
  <c r="L242" i="10"/>
  <c r="Q258" i="10"/>
  <c r="P84" i="10" a="1"/>
  <c r="P84" i="10" s="1"/>
  <c r="A305" i="10"/>
  <c r="L391" i="10"/>
  <c r="J616" i="10"/>
  <c r="M899" i="10"/>
  <c r="K81" i="10"/>
  <c r="K462" i="10"/>
  <c r="I816" i="10"/>
  <c r="L468" i="10"/>
  <c r="P754" i="10" a="1"/>
  <c r="P754" i="10" s="1"/>
  <c r="Q720" i="10"/>
  <c r="P254" i="10" a="1"/>
  <c r="P254" i="10" s="1"/>
  <c r="N358" i="10"/>
  <c r="Q828" i="10"/>
  <c r="O925" i="10"/>
  <c r="L752" i="10"/>
  <c r="J566" i="10"/>
  <c r="O816" i="10"/>
  <c r="A825" i="10"/>
  <c r="I807" i="10"/>
  <c r="O332" i="10"/>
  <c r="A408" i="10"/>
  <c r="L562" i="10"/>
  <c r="J261" i="10"/>
  <c r="H972" i="10"/>
  <c r="N384" i="10"/>
  <c r="M828" i="10"/>
  <c r="K838" i="10"/>
  <c r="M957" i="10"/>
  <c r="J324" i="10"/>
  <c r="L685" i="10"/>
  <c r="K280" i="10"/>
  <c r="M276" i="10"/>
  <c r="A915" i="10"/>
  <c r="N428" i="10"/>
  <c r="J388" i="10"/>
  <c r="Q1002" i="10"/>
  <c r="N226" i="10"/>
  <c r="H349" i="10"/>
  <c r="H343" i="10"/>
  <c r="J757" i="10"/>
  <c r="I444" i="10"/>
  <c r="D444" i="10" s="1"/>
  <c r="H324" i="10"/>
  <c r="P994" i="10" a="1"/>
  <c r="P994" i="10" s="1"/>
  <c r="I276" i="10"/>
  <c r="B276" i="10" s="1"/>
  <c r="I288" i="10"/>
  <c r="B288" i="10" s="1"/>
  <c r="L277" i="10"/>
  <c r="J948" i="10"/>
  <c r="K274" i="10"/>
  <c r="L919" i="10"/>
  <c r="M1028" i="10"/>
  <c r="P777" i="10" a="1"/>
  <c r="P777" i="10" s="1"/>
  <c r="M722" i="10"/>
  <c r="H283" i="10"/>
  <c r="J674" i="10"/>
  <c r="I1060" i="10"/>
  <c r="P762" i="10" a="1"/>
  <c r="P762" i="10" s="1"/>
  <c r="L460" i="10"/>
  <c r="A214" i="10"/>
  <c r="L350" i="10"/>
  <c r="K418" i="10"/>
  <c r="N697" i="10"/>
  <c r="J378" i="10"/>
  <c r="K712" i="10"/>
  <c r="M619" i="10"/>
  <c r="O84" i="10"/>
  <c r="P83" i="10" a="1"/>
  <c r="P83" i="10" s="1"/>
  <c r="M86" i="10"/>
  <c r="M85" i="10"/>
  <c r="L424" i="10"/>
  <c r="O497" i="10"/>
  <c r="N437" i="10"/>
  <c r="N600" i="10"/>
  <c r="J680" i="10"/>
  <c r="J260" i="10"/>
  <c r="J806" i="10"/>
  <c r="I199" i="10"/>
  <c r="H683" i="10"/>
  <c r="L844" i="10"/>
  <c r="N841" i="10"/>
  <c r="Q620" i="10"/>
  <c r="Q565" i="10"/>
  <c r="M241" i="10"/>
  <c r="I231" i="10"/>
  <c r="Q528" i="10"/>
  <c r="J906" i="10"/>
  <c r="I707" i="10"/>
  <c r="N631" i="10"/>
  <c r="N196" i="10"/>
  <c r="M909" i="10"/>
  <c r="N738" i="10"/>
  <c r="H509" i="10"/>
  <c r="M976" i="10"/>
  <c r="Q979" i="10"/>
  <c r="L302" i="10"/>
  <c r="O769" i="10"/>
  <c r="Q544" i="10"/>
  <c r="P681" i="10" a="1"/>
  <c r="P681" i="10" s="1"/>
  <c r="N582" i="10"/>
  <c r="A1025" i="10"/>
  <c r="O286" i="10"/>
  <c r="K640" i="10"/>
  <c r="O859" i="10"/>
  <c r="N756" i="10"/>
  <c r="L647" i="10"/>
  <c r="J915" i="10"/>
  <c r="H455" i="10"/>
  <c r="P1027" i="10" a="1"/>
  <c r="P1027" i="10" s="1"/>
  <c r="P186" i="10" a="1"/>
  <c r="P186" i="10" s="1"/>
  <c r="H1059" i="10"/>
  <c r="M483" i="10"/>
  <c r="Q187" i="10"/>
  <c r="I970" i="10"/>
  <c r="J439" i="10"/>
  <c r="N970" i="10"/>
  <c r="A351" i="10"/>
  <c r="J802" i="10"/>
  <c r="N449" i="10"/>
  <c r="K623" i="10"/>
  <c r="J1029" i="10"/>
  <c r="O436" i="10"/>
  <c r="N307" i="10"/>
  <c r="L339" i="10"/>
  <c r="H994" i="10"/>
  <c r="J84" i="10"/>
  <c r="A81" i="10"/>
  <c r="H86" i="10"/>
  <c r="P502" i="10" a="1"/>
  <c r="P502" i="10" s="1"/>
  <c r="N64" i="10"/>
  <c r="H65" i="10"/>
  <c r="K68" i="10"/>
  <c r="Q65" i="10"/>
  <c r="J65" i="10"/>
  <c r="I65" i="10"/>
  <c r="K66" i="10"/>
  <c r="P69" i="10" a="1"/>
  <c r="P69" i="10" s="1"/>
  <c r="M68" i="10"/>
  <c r="L66" i="10"/>
  <c r="Q68" i="10"/>
  <c r="K65" i="10"/>
  <c r="I68" i="10"/>
  <c r="L68" i="10"/>
  <c r="A69" i="10"/>
  <c r="N65" i="10"/>
  <c r="A66" i="10"/>
  <c r="O65" i="10"/>
  <c r="H67" i="10"/>
  <c r="N67" i="10"/>
  <c r="O66" i="10"/>
  <c r="L69" i="10"/>
  <c r="M66" i="10"/>
  <c r="J68" i="10"/>
  <c r="I69" i="10"/>
  <c r="P68" i="10" a="1"/>
  <c r="P68" i="10" s="1"/>
  <c r="O68" i="10"/>
  <c r="Q67" i="10"/>
  <c r="J67" i="10"/>
  <c r="O67" i="10"/>
  <c r="I66" i="10"/>
  <c r="Q69" i="10"/>
  <c r="H66" i="10"/>
  <c r="M69" i="10"/>
  <c r="A68" i="10"/>
  <c r="P65" i="10" a="1"/>
  <c r="P65" i="10" s="1"/>
  <c r="H68" i="10"/>
  <c r="A65" i="10"/>
  <c r="J66" i="10"/>
  <c r="N66" i="10"/>
  <c r="N68" i="10"/>
  <c r="I67" i="10"/>
  <c r="K67" i="10"/>
  <c r="P66" i="10" a="1"/>
  <c r="P66" i="10" s="1"/>
  <c r="J69" i="10"/>
  <c r="A67" i="10"/>
  <c r="N69" i="10"/>
  <c r="H69" i="10"/>
  <c r="L67" i="10"/>
  <c r="P67" i="10" a="1"/>
  <c r="P67" i="10" s="1"/>
  <c r="O69" i="10"/>
  <c r="M67" i="10"/>
  <c r="Q66" i="10"/>
  <c r="K69" i="10"/>
  <c r="L70" i="10"/>
  <c r="I70" i="10"/>
  <c r="K70" i="10"/>
  <c r="P70" i="10" a="1"/>
  <c r="P70" i="10" s="1"/>
  <c r="N70" i="10"/>
  <c r="O70" i="10"/>
  <c r="H70" i="10"/>
  <c r="J70" i="10"/>
  <c r="Q70" i="10"/>
  <c r="M70" i="10"/>
  <c r="A70" i="10"/>
  <c r="N72" i="10"/>
  <c r="P71" i="10" a="1"/>
  <c r="P71" i="10" s="1"/>
  <c r="Q71" i="10"/>
  <c r="H71" i="10"/>
  <c r="I71" i="10"/>
  <c r="L71" i="10"/>
  <c r="K71" i="10"/>
  <c r="O71" i="10"/>
  <c r="I72" i="10"/>
  <c r="K72" i="10"/>
  <c r="P72" i="10" a="1"/>
  <c r="P72" i="10" s="1"/>
  <c r="J71" i="10"/>
  <c r="A72" i="10"/>
  <c r="Q72" i="10"/>
  <c r="M71" i="10"/>
  <c r="N71" i="10"/>
  <c r="L72" i="10"/>
  <c r="A71" i="10"/>
  <c r="H72" i="10"/>
  <c r="K73" i="10"/>
  <c r="J72" i="10"/>
  <c r="M73" i="10"/>
  <c r="H73" i="10"/>
  <c r="A73" i="10"/>
  <c r="L73" i="10"/>
  <c r="J74" i="10"/>
  <c r="M72" i="10"/>
  <c r="O72" i="10"/>
  <c r="P73" i="10" a="1"/>
  <c r="P73" i="10" s="1"/>
  <c r="J73" i="10"/>
  <c r="A74" i="10"/>
  <c r="I73" i="10"/>
  <c r="Q73" i="10"/>
  <c r="O73" i="10"/>
  <c r="N73" i="10"/>
  <c r="K74" i="10"/>
  <c r="L74" i="10"/>
  <c r="Q74" i="10"/>
  <c r="A77" i="10"/>
  <c r="H79" i="10"/>
  <c r="P78" i="10" a="1"/>
  <c r="P78" i="10" s="1"/>
  <c r="Q80" i="10"/>
  <c r="A79" i="10"/>
  <c r="J79" i="10"/>
  <c r="M81" i="10"/>
  <c r="K84" i="10"/>
  <c r="N81" i="10"/>
  <c r="H85" i="10"/>
  <c r="Q81" i="10"/>
  <c r="A82" i="10"/>
  <c r="I293" i="10"/>
  <c r="D293" i="10" s="1"/>
  <c r="I968" i="10"/>
  <c r="Q665" i="10"/>
  <c r="M222" i="10"/>
  <c r="L724" i="10"/>
  <c r="A226" i="10"/>
  <c r="M248" i="10"/>
  <c r="O509" i="10"/>
  <c r="A558" i="10"/>
  <c r="O378" i="10"/>
  <c r="A521" i="10"/>
  <c r="J657" i="10"/>
  <c r="A613" i="10"/>
  <c r="M854" i="10"/>
  <c r="A185" i="10"/>
  <c r="P237" i="10" a="1"/>
  <c r="P237" i="10" s="1"/>
  <c r="P738" i="10" a="1"/>
  <c r="P738" i="10" s="1"/>
  <c r="Q696" i="10"/>
  <c r="J544" i="10"/>
  <c r="J949" i="10"/>
  <c r="J337" i="10"/>
  <c r="K742" i="10"/>
  <c r="K201" i="10"/>
  <c r="L304" i="10"/>
  <c r="I681" i="10"/>
  <c r="C681" i="10" s="1"/>
  <c r="O488" i="10"/>
  <c r="L589" i="10"/>
  <c r="Q971" i="10"/>
  <c r="Q509" i="10"/>
  <c r="O236" i="10"/>
  <c r="H959" i="10"/>
  <c r="N800" i="10"/>
  <c r="N474" i="10"/>
  <c r="O380" i="10"/>
  <c r="H761" i="10"/>
  <c r="P645" i="10" a="1"/>
  <c r="P645" i="10" s="1"/>
  <c r="K959" i="10"/>
  <c r="Q445" i="10"/>
  <c r="L199" i="10"/>
  <c r="A311" i="10"/>
  <c r="I1063" i="10"/>
  <c r="Q238" i="10"/>
  <c r="K407" i="10"/>
  <c r="K862" i="10"/>
  <c r="A384" i="10"/>
  <c r="M299" i="10"/>
  <c r="Q202" i="10"/>
  <c r="L995" i="10"/>
  <c r="N893" i="10"/>
  <c r="I776" i="10"/>
  <c r="N908" i="10"/>
  <c r="K813" i="10"/>
  <c r="M605" i="10"/>
  <c r="H821" i="10"/>
  <c r="Q688" i="10"/>
  <c r="A814" i="10"/>
  <c r="L956" i="10"/>
  <c r="Q709" i="10"/>
  <c r="J83" i="10"/>
  <c r="J85" i="10"/>
  <c r="K85" i="10"/>
  <c r="Q82" i="10"/>
  <c r="I84" i="10"/>
  <c r="K752" i="10"/>
  <c r="P942" i="10" a="1"/>
  <c r="P942" i="10" s="1"/>
  <c r="A637" i="10"/>
  <c r="H793" i="10"/>
  <c r="K727" i="10"/>
  <c r="J446" i="10"/>
  <c r="A497" i="10"/>
  <c r="J903" i="10"/>
  <c r="N346" i="10"/>
  <c r="H328" i="10"/>
  <c r="M804" i="10"/>
  <c r="M985" i="10"/>
  <c r="P725" i="10" a="1"/>
  <c r="P725" i="10" s="1"/>
  <c r="L228" i="10"/>
  <c r="K453" i="10"/>
  <c r="Q974" i="10"/>
  <c r="J957" i="10"/>
  <c r="A882" i="10"/>
  <c r="O390" i="10"/>
  <c r="L863" i="10"/>
  <c r="H440" i="10"/>
  <c r="M322" i="10"/>
  <c r="L448" i="10"/>
  <c r="H583" i="10"/>
  <c r="I386" i="10"/>
  <c r="B386" i="10" s="1"/>
  <c r="J1005" i="10"/>
  <c r="M904" i="10"/>
  <c r="N716" i="10"/>
  <c r="O943" i="10"/>
  <c r="L933" i="10"/>
  <c r="L358" i="10"/>
  <c r="Q527" i="10"/>
  <c r="A306" i="10"/>
  <c r="K409" i="10"/>
  <c r="A972" i="10"/>
  <c r="M823" i="10"/>
  <c r="I204" i="10"/>
  <c r="D204" i="10" s="1"/>
  <c r="M362" i="10"/>
  <c r="O764" i="10"/>
  <c r="A692" i="10"/>
  <c r="P476" i="10" a="1"/>
  <c r="P476" i="10" s="1"/>
  <c r="H684" i="10"/>
  <c r="Q981" i="10"/>
  <c r="H546" i="10"/>
  <c r="L496" i="10"/>
  <c r="Q552" i="10"/>
  <c r="M709" i="10"/>
  <c r="Q325" i="10"/>
  <c r="P595" i="10" a="1"/>
  <c r="P595" i="10" s="1"/>
  <c r="K783" i="10"/>
  <c r="N321" i="10"/>
  <c r="K578" i="10"/>
  <c r="I633" i="10"/>
  <c r="D633" i="10" s="1"/>
  <c r="A594" i="10"/>
  <c r="H820" i="10"/>
  <c r="P1006" i="10" a="1"/>
  <c r="P1006" i="10" s="1"/>
  <c r="O478" i="10"/>
  <c r="A382" i="10"/>
  <c r="J81" i="10"/>
  <c r="N85" i="10"/>
  <c r="P85" i="10" a="1"/>
  <c r="P85" i="10" s="1"/>
  <c r="O83" i="10"/>
  <c r="H84" i="10"/>
  <c r="K1015" i="10"/>
  <c r="K914" i="10"/>
  <c r="O997" i="10"/>
  <c r="J331" i="10"/>
  <c r="I365" i="10"/>
  <c r="D365" i="10" s="1"/>
  <c r="P1025" i="10" a="1"/>
  <c r="P1025" i="10" s="1"/>
  <c r="K602" i="10"/>
  <c r="J562" i="10"/>
  <c r="H1073" i="10"/>
  <c r="P943" i="10" a="1"/>
  <c r="P943" i="10" s="1"/>
  <c r="I573" i="10"/>
  <c r="J883" i="10"/>
  <c r="L536" i="10"/>
  <c r="N306" i="10"/>
  <c r="N433" i="10"/>
  <c r="K688" i="10"/>
  <c r="L526" i="10"/>
  <c r="O726" i="10"/>
  <c r="O210" i="10"/>
  <c r="P531" i="10" a="1"/>
  <c r="P531" i="10" s="1"/>
  <c r="O796" i="10"/>
  <c r="A493" i="10"/>
  <c r="N465" i="10"/>
  <c r="J810" i="10"/>
  <c r="O327" i="10"/>
  <c r="K738" i="10"/>
  <c r="O450" i="10"/>
  <c r="I770" i="10"/>
  <c r="B770" i="10" s="1"/>
  <c r="H387" i="10"/>
  <c r="M817" i="10"/>
  <c r="A971" i="10"/>
  <c r="K317" i="10"/>
  <c r="K822" i="10"/>
  <c r="K273" i="10"/>
  <c r="J999" i="10"/>
  <c r="I933" i="10"/>
  <c r="B933" i="10" s="1"/>
  <c r="P384" i="10" a="1"/>
  <c r="P384" i="10" s="1"/>
  <c r="L634" i="10"/>
  <c r="K707" i="10"/>
  <c r="M682" i="10"/>
  <c r="O672" i="10"/>
  <c r="L775" i="10"/>
  <c r="H83" i="10"/>
  <c r="Q86" i="10"/>
  <c r="O82" i="10"/>
  <c r="Q85" i="10"/>
  <c r="H82" i="10"/>
  <c r="J1012" i="10"/>
  <c r="A212" i="10"/>
  <c r="K430" i="10"/>
  <c r="Q536" i="10"/>
  <c r="A1002" i="10"/>
  <c r="A526" i="10"/>
  <c r="J735" i="10"/>
  <c r="H329" i="10"/>
  <c r="Q444" i="10"/>
  <c r="M538" i="10"/>
  <c r="A187" i="10"/>
  <c r="P289" i="10" a="1"/>
  <c r="P289" i="10" s="1"/>
  <c r="N635" i="10"/>
  <c r="Q815" i="10"/>
  <c r="M359" i="10"/>
  <c r="I226" i="10"/>
  <c r="B226" i="10" s="1"/>
  <c r="A659" i="10"/>
  <c r="A309" i="10"/>
  <c r="J666" i="10"/>
  <c r="L812" i="10"/>
  <c r="H1074" i="10"/>
  <c r="K740" i="10"/>
  <c r="M500" i="10"/>
  <c r="N849" i="10"/>
  <c r="H364" i="10"/>
  <c r="L981" i="10"/>
  <c r="I765" i="10"/>
  <c r="C765" i="10" s="1"/>
  <c r="K842" i="10"/>
  <c r="P763" i="10" a="1"/>
  <c r="P763" i="10" s="1"/>
  <c r="H464" i="10"/>
  <c r="A846" i="10"/>
  <c r="I1080" i="10"/>
  <c r="B1080" i="10" s="1"/>
  <c r="M426" i="10"/>
  <c r="M201" i="10"/>
  <c r="Q627" i="10"/>
  <c r="I950" i="10"/>
  <c r="A964" i="10"/>
  <c r="P279" i="10" a="1"/>
  <c r="P279" i="10" s="1"/>
  <c r="H353" i="10"/>
  <c r="Q287" i="10"/>
  <c r="P417" i="10" a="1"/>
  <c r="P417" i="10" s="1"/>
  <c r="O616" i="10"/>
  <c r="P428" i="10" a="1"/>
  <c r="P428" i="10" s="1"/>
  <c r="L627" i="10"/>
  <c r="N83" i="10"/>
  <c r="A83" i="10"/>
  <c r="I82" i="10"/>
  <c r="L86" i="10"/>
  <c r="P81" i="10" a="1"/>
  <c r="P81" i="10" s="1"/>
  <c r="Q685" i="10"/>
  <c r="A465" i="10"/>
  <c r="J967" i="10"/>
  <c r="N798" i="10"/>
  <c r="N894" i="10"/>
  <c r="P883" i="10" a="1"/>
  <c r="P883" i="10" s="1"/>
  <c r="J818" i="10"/>
  <c r="N747" i="10"/>
  <c r="H724" i="10"/>
  <c r="Q777" i="10"/>
  <c r="O895" i="10"/>
  <c r="L561" i="10"/>
  <c r="L414" i="10"/>
  <c r="H944" i="10"/>
  <c r="J296" i="10"/>
  <c r="I472" i="10"/>
  <c r="D472" i="10" s="1"/>
  <c r="P320" i="10" a="1"/>
  <c r="P320" i="10" s="1"/>
  <c r="Q412" i="10"/>
  <c r="Q1008" i="10"/>
  <c r="Q909" i="10"/>
  <c r="Q829" i="10"/>
  <c r="K284" i="10"/>
  <c r="Q753" i="10"/>
  <c r="K446" i="10"/>
  <c r="P504" i="10" a="1"/>
  <c r="P504" i="10" s="1"/>
  <c r="J942" i="10"/>
  <c r="P566" i="10" a="1"/>
  <c r="P566" i="10" s="1"/>
  <c r="O1012" i="10"/>
  <c r="N928" i="10"/>
  <c r="Q532" i="10"/>
  <c r="J269" i="10"/>
  <c r="H247" i="10"/>
  <c r="Q560" i="10"/>
  <c r="A714" i="10"/>
  <c r="A805" i="10"/>
  <c r="O430" i="10"/>
  <c r="A85" i="10"/>
  <c r="I83" i="10"/>
  <c r="Q83" i="10"/>
  <c r="M82" i="10"/>
  <c r="N86" i="10"/>
  <c r="O747" i="10"/>
  <c r="Q608" i="10"/>
  <c r="A955" i="10"/>
  <c r="O246" i="10"/>
  <c r="Q763" i="10"/>
  <c r="H342" i="10"/>
  <c r="I338" i="10"/>
  <c r="D338" i="10" s="1"/>
  <c r="K1000" i="10"/>
  <c r="A607" i="10"/>
  <c r="I638" i="10"/>
  <c r="D638" i="10" s="1"/>
  <c r="M245" i="10"/>
  <c r="O732" i="10"/>
  <c r="O822" i="10"/>
  <c r="L472" i="10"/>
  <c r="A810" i="10"/>
  <c r="L657" i="10"/>
  <c r="H966" i="10"/>
  <c r="M519" i="10"/>
  <c r="H339" i="10"/>
  <c r="I648" i="10"/>
  <c r="C648" i="10" s="1"/>
  <c r="P448" i="10" a="1"/>
  <c r="P448" i="10" s="1"/>
  <c r="H794" i="10"/>
  <c r="I361" i="10"/>
  <c r="B361" i="10" s="1"/>
  <c r="O223" i="10"/>
  <c r="N303" i="10"/>
  <c r="N436" i="10"/>
  <c r="J876" i="10"/>
  <c r="H618" i="10"/>
  <c r="Q922" i="10"/>
  <c r="J376" i="10"/>
  <c r="H706" i="10"/>
  <c r="H211" i="10"/>
  <c r="M765" i="10"/>
  <c r="L284" i="10"/>
  <c r="P712" i="10" a="1"/>
  <c r="P712" i="10" s="1"/>
  <c r="M788" i="10"/>
  <c r="O575" i="10"/>
  <c r="P602" i="10" a="1"/>
  <c r="P602" i="10" s="1"/>
  <c r="O491" i="10"/>
  <c r="Q713" i="10"/>
  <c r="J425" i="10"/>
  <c r="M347" i="10"/>
  <c r="M1026" i="10"/>
  <c r="M332" i="10"/>
  <c r="A663" i="10"/>
  <c r="A614" i="10"/>
  <c r="Q897" i="10"/>
  <c r="M306" i="10"/>
  <c r="O1002" i="10"/>
  <c r="O718" i="10"/>
  <c r="L612" i="10"/>
  <c r="N580" i="10"/>
  <c r="K227" i="10"/>
  <c r="J750" i="10"/>
  <c r="I455" i="10"/>
  <c r="C455" i="10" s="1"/>
  <c r="M330" i="10"/>
  <c r="N808" i="10"/>
  <c r="I1024" i="10"/>
  <c r="C1024" i="10" s="1"/>
  <c r="I439" i="10"/>
  <c r="D439" i="10" s="1"/>
  <c r="L85" i="10"/>
  <c r="L84" i="10"/>
  <c r="L82" i="10"/>
  <c r="L83" i="10"/>
  <c r="O85" i="10"/>
  <c r="K545" i="10"/>
  <c r="J887" i="10"/>
  <c r="K850" i="10"/>
  <c r="P364" i="10" a="1"/>
  <c r="P364" i="10" s="1"/>
  <c r="M485" i="10"/>
  <c r="O950" i="10"/>
  <c r="P227" i="10" a="1"/>
  <c r="P227" i="10" s="1"/>
  <c r="A262" i="10"/>
  <c r="I884" i="10"/>
  <c r="O389" i="10"/>
  <c r="N480" i="10"/>
  <c r="H749" i="10"/>
  <c r="Q432" i="10"/>
  <c r="J460" i="10"/>
  <c r="A235" i="10"/>
  <c r="Q716" i="10"/>
  <c r="Q891" i="10"/>
  <c r="H934" i="10"/>
  <c r="Q729" i="10"/>
  <c r="M543" i="10"/>
  <c r="A374" i="10"/>
  <c r="P988" i="10" a="1"/>
  <c r="P988" i="10" s="1"/>
  <c r="Q731" i="10"/>
  <c r="O717" i="10"/>
  <c r="A318" i="10"/>
  <c r="H1024" i="10"/>
  <c r="Q860" i="10"/>
  <c r="O707" i="10"/>
  <c r="J834" i="10"/>
  <c r="I857" i="10"/>
  <c r="B857" i="10" s="1"/>
  <c r="M491" i="10"/>
  <c r="L797" i="10"/>
  <c r="O282" i="10"/>
  <c r="A866" i="10"/>
  <c r="A403" i="10"/>
  <c r="N966" i="10"/>
  <c r="N796" i="10"/>
  <c r="M83" i="10"/>
  <c r="J82" i="10"/>
  <c r="A84" i="10"/>
  <c r="I81" i="10"/>
  <c r="K83" i="10"/>
  <c r="B387" i="10"/>
  <c r="C387" i="10"/>
  <c r="D387" i="10"/>
  <c r="D620" i="10"/>
  <c r="C620" i="10"/>
  <c r="B620" i="10"/>
  <c r="B1040" i="10"/>
  <c r="D1040" i="10"/>
  <c r="C1040" i="10"/>
  <c r="D424" i="10"/>
  <c r="C424" i="10"/>
  <c r="B424" i="10"/>
  <c r="B265" i="10"/>
  <c r="D265" i="10"/>
  <c r="C265" i="10"/>
  <c r="C995" i="10"/>
  <c r="D995" i="10"/>
  <c r="B995" i="10"/>
  <c r="C683" i="10"/>
  <c r="B683" i="10"/>
  <c r="D683" i="10"/>
  <c r="B949" i="10"/>
  <c r="D949" i="10"/>
  <c r="C949" i="10"/>
  <c r="B333" i="10"/>
  <c r="C333" i="10"/>
  <c r="D333" i="10"/>
  <c r="C546" i="10"/>
  <c r="B546" i="10"/>
  <c r="D546" i="10"/>
  <c r="D289" i="10"/>
  <c r="B289" i="10"/>
  <c r="C289" i="10"/>
  <c r="B1070" i="10"/>
  <c r="C1070" i="10"/>
  <c r="D1070" i="10"/>
  <c r="D198" i="10"/>
  <c r="C198" i="10"/>
  <c r="B198" i="10"/>
  <c r="C1073" i="10"/>
  <c r="D1073" i="10"/>
  <c r="B1073" i="10"/>
  <c r="C856" i="10"/>
  <c r="D856" i="10"/>
  <c r="B856" i="10"/>
  <c r="C636" i="10"/>
  <c r="D636" i="10"/>
  <c r="B636" i="10"/>
  <c r="C525" i="10"/>
  <c r="B525" i="10"/>
  <c r="D525" i="10"/>
  <c r="C687" i="10"/>
  <c r="D687" i="10"/>
  <c r="B687" i="10"/>
  <c r="C337" i="10"/>
  <c r="D337" i="10"/>
  <c r="B337" i="10"/>
  <c r="B864" i="10"/>
  <c r="D864" i="10"/>
  <c r="C864" i="10"/>
  <c r="D1012" i="10"/>
  <c r="C1012" i="10"/>
  <c r="B1012" i="10"/>
  <c r="D990" i="10"/>
  <c r="C990" i="10"/>
  <c r="B990" i="10"/>
  <c r="C715" i="10"/>
  <c r="B715" i="10"/>
  <c r="D715" i="10"/>
  <c r="D717" i="10"/>
  <c r="B717" i="10"/>
  <c r="C717" i="10"/>
  <c r="C542" i="10"/>
  <c r="B542" i="10"/>
  <c r="D542" i="10"/>
  <c r="D751" i="10"/>
  <c r="B751" i="10"/>
  <c r="C751" i="10"/>
  <c r="C377" i="10"/>
  <c r="B377" i="10"/>
  <c r="D377" i="10"/>
  <c r="B981" i="10"/>
  <c r="C981" i="10"/>
  <c r="D981" i="10"/>
  <c r="B417" i="10"/>
  <c r="D417" i="10"/>
  <c r="C417" i="10"/>
  <c r="B354" i="10"/>
  <c r="D354" i="10"/>
  <c r="C354" i="10"/>
  <c r="D485" i="10"/>
  <c r="B485" i="10"/>
  <c r="C485" i="10"/>
  <c r="Q636" i="10"/>
  <c r="M336" i="10"/>
  <c r="A446" i="10"/>
  <c r="O821" i="10"/>
  <c r="J593" i="10"/>
  <c r="H318" i="10"/>
  <c r="Q531" i="10"/>
  <c r="I627" i="10"/>
  <c r="K285" i="10"/>
  <c r="A986" i="10"/>
  <c r="P956" i="10" a="1"/>
  <c r="P956" i="10" s="1"/>
  <c r="D135" i="10"/>
  <c r="C135" i="10"/>
  <c r="B135" i="10"/>
  <c r="C600" i="10"/>
  <c r="D600" i="10"/>
  <c r="B600" i="10"/>
  <c r="C963" i="10"/>
  <c r="D963" i="10"/>
  <c r="B963" i="10"/>
  <c r="B731" i="10"/>
  <c r="D731" i="10"/>
  <c r="C731" i="10"/>
  <c r="B389" i="10"/>
  <c r="D389" i="10"/>
  <c r="C389" i="10"/>
  <c r="D237" i="10"/>
  <c r="C237" i="10"/>
  <c r="B237" i="10"/>
  <c r="D732" i="10"/>
  <c r="C732" i="10"/>
  <c r="B732" i="10"/>
  <c r="C541" i="10"/>
  <c r="D541" i="10"/>
  <c r="B541" i="10"/>
  <c r="B632" i="10"/>
  <c r="D632" i="10"/>
  <c r="C632" i="10"/>
  <c r="D887" i="10"/>
  <c r="C887" i="10"/>
  <c r="B887" i="10"/>
  <c r="D220" i="10"/>
  <c r="C220" i="10"/>
  <c r="B220" i="10"/>
  <c r="B330" i="10"/>
  <c r="C330" i="10"/>
  <c r="D330" i="10"/>
  <c r="B560" i="10"/>
  <c r="D560" i="10"/>
  <c r="C560" i="10"/>
  <c r="C878" i="10"/>
  <c r="B878" i="10"/>
  <c r="D878" i="10"/>
  <c r="D716" i="10"/>
  <c r="C716" i="10"/>
  <c r="B716" i="10"/>
  <c r="C842" i="10"/>
  <c r="B842" i="10"/>
  <c r="D842" i="10"/>
  <c r="C449" i="10"/>
  <c r="D449" i="10"/>
  <c r="B449" i="10"/>
  <c r="B1049" i="10"/>
  <c r="C1049" i="10"/>
  <c r="D1049" i="10"/>
  <c r="D534" i="10"/>
  <c r="B534" i="10"/>
  <c r="C534" i="10"/>
  <c r="B911" i="10"/>
  <c r="D911" i="10"/>
  <c r="C911" i="10"/>
  <c r="C224" i="10"/>
  <c r="D224" i="10"/>
  <c r="B224" i="10"/>
  <c r="C904" i="10"/>
  <c r="D904" i="10"/>
  <c r="B904" i="10"/>
  <c r="B248" i="10"/>
  <c r="D248" i="10"/>
  <c r="C248" i="10"/>
  <c r="D201" i="10"/>
  <c r="C201" i="10"/>
  <c r="B201" i="10"/>
  <c r="C791" i="10"/>
  <c r="B791" i="10"/>
  <c r="D791" i="10"/>
  <c r="B1011" i="10"/>
  <c r="C1011" i="10"/>
  <c r="D1011" i="10"/>
  <c r="D464" i="10"/>
  <c r="B464" i="10"/>
  <c r="C464" i="10"/>
  <c r="D662" i="10"/>
  <c r="B662" i="10"/>
  <c r="C662" i="10"/>
  <c r="C567" i="10"/>
  <c r="B567" i="10"/>
  <c r="D567" i="10"/>
  <c r="C593" i="10"/>
  <c r="B593" i="10"/>
  <c r="D593" i="10"/>
  <c r="D802" i="10"/>
  <c r="B802" i="10"/>
  <c r="C802" i="10"/>
  <c r="B748" i="10"/>
  <c r="D748" i="10"/>
  <c r="C748" i="10"/>
  <c r="D895" i="10"/>
  <c r="B895" i="10"/>
  <c r="C895" i="10"/>
  <c r="B816" i="10"/>
  <c r="C816" i="10"/>
  <c r="D816" i="10"/>
  <c r="B807" i="10"/>
  <c r="D807" i="10"/>
  <c r="C807" i="10"/>
  <c r="D1060" i="10"/>
  <c r="C1060" i="10"/>
  <c r="B1060" i="10"/>
  <c r="C197" i="10"/>
  <c r="B197" i="10"/>
  <c r="D197" i="10"/>
  <c r="B580" i="10"/>
  <c r="C580" i="10"/>
  <c r="D580" i="10"/>
  <c r="D219" i="10"/>
  <c r="B219" i="10"/>
  <c r="C219" i="10"/>
  <c r="C736" i="10"/>
  <c r="B736" i="10"/>
  <c r="D736" i="10"/>
  <c r="B533" i="10"/>
  <c r="D533" i="10"/>
  <c r="C533" i="10"/>
  <c r="D1077" i="10"/>
  <c r="B1077" i="10"/>
  <c r="C1077" i="10"/>
  <c r="B586" i="10"/>
  <c r="D586" i="10"/>
  <c r="C586" i="10"/>
  <c r="B250" i="10"/>
  <c r="C250" i="10"/>
  <c r="D250" i="10"/>
  <c r="D713" i="10"/>
  <c r="B713" i="10"/>
  <c r="C713" i="10"/>
  <c r="B384" i="10"/>
  <c r="D384" i="10"/>
  <c r="C384" i="10"/>
  <c r="C190" i="10"/>
  <c r="D190" i="10"/>
  <c r="B190" i="10"/>
  <c r="B918" i="10"/>
  <c r="C918" i="10"/>
  <c r="D918" i="10"/>
  <c r="B592" i="10"/>
  <c r="C592" i="10"/>
  <c r="D592" i="10"/>
  <c r="D391" i="10"/>
  <c r="B391" i="10"/>
  <c r="C391" i="10"/>
  <c r="C694" i="10"/>
  <c r="B694" i="10"/>
  <c r="D694" i="10"/>
  <c r="B275" i="10"/>
  <c r="C275" i="10"/>
  <c r="D275" i="10"/>
  <c r="D199" i="10"/>
  <c r="B199" i="10"/>
  <c r="C199" i="10"/>
  <c r="C231" i="10"/>
  <c r="B231" i="10"/>
  <c r="D231" i="10"/>
  <c r="B707" i="10"/>
  <c r="D707" i="10"/>
  <c r="C707" i="10"/>
  <c r="C970" i="10"/>
  <c r="B970" i="10"/>
  <c r="D970" i="10"/>
  <c r="N357" i="10"/>
  <c r="N461" i="10"/>
  <c r="D388" i="10"/>
  <c r="C388" i="10"/>
  <c r="B388" i="10"/>
  <c r="B143" i="10"/>
  <c r="C143" i="10"/>
  <c r="D143" i="10"/>
  <c r="B811" i="10"/>
  <c r="C811" i="10"/>
  <c r="D811" i="10"/>
  <c r="B261" i="10"/>
  <c r="C261" i="10"/>
  <c r="D261" i="10"/>
  <c r="C317" i="10"/>
  <c r="D317" i="10"/>
  <c r="B317" i="10"/>
  <c r="C569" i="10"/>
  <c r="B569" i="10"/>
  <c r="D569" i="10"/>
  <c r="D379" i="10"/>
  <c r="C379" i="10"/>
  <c r="B379" i="10"/>
  <c r="D519" i="10"/>
  <c r="C519" i="10"/>
  <c r="B519" i="10"/>
  <c r="B346" i="10"/>
  <c r="C346" i="10"/>
  <c r="D346" i="10"/>
  <c r="D868" i="10"/>
  <c r="C868" i="10"/>
  <c r="B868" i="10"/>
  <c r="C808" i="10"/>
  <c r="B808" i="10"/>
  <c r="D808" i="10"/>
  <c r="C820" i="10"/>
  <c r="D820" i="10"/>
  <c r="B820" i="10"/>
  <c r="D503" i="10"/>
  <c r="B503" i="10"/>
  <c r="C503" i="10"/>
  <c r="C1047" i="10"/>
  <c r="B1047" i="10"/>
  <c r="D1047" i="10"/>
  <c r="B428" i="10"/>
  <c r="C428" i="10"/>
  <c r="D428" i="10"/>
  <c r="B1013" i="10"/>
  <c r="C1013" i="10"/>
  <c r="D1013" i="10"/>
  <c r="C189" i="10"/>
  <c r="D189" i="10"/>
  <c r="B189" i="10"/>
  <c r="D1058" i="10"/>
  <c r="C1058" i="10"/>
  <c r="B1058" i="10"/>
  <c r="D236" i="10"/>
  <c r="B236" i="10"/>
  <c r="C236" i="10"/>
  <c r="C508" i="10"/>
  <c r="B508" i="10"/>
  <c r="D508" i="10"/>
  <c r="D779" i="10"/>
  <c r="C779" i="10"/>
  <c r="B779" i="10"/>
  <c r="D1025" i="10"/>
  <c r="B1025" i="10"/>
  <c r="C1025" i="10"/>
  <c r="C598" i="10"/>
  <c r="D598" i="10"/>
  <c r="B598" i="10"/>
  <c r="C646" i="10"/>
  <c r="B646" i="10"/>
  <c r="D646" i="10"/>
  <c r="C696" i="10"/>
  <c r="D696" i="10"/>
  <c r="B696" i="10"/>
  <c r="D641" i="10"/>
  <c r="B641" i="10"/>
  <c r="C641" i="10"/>
  <c r="C737" i="10"/>
  <c r="D737" i="10"/>
  <c r="B737" i="10"/>
  <c r="B1074" i="10"/>
  <c r="C1074" i="10"/>
  <c r="D1074" i="10"/>
  <c r="B937" i="10"/>
  <c r="C937" i="10"/>
  <c r="D937" i="10"/>
  <c r="B698" i="10"/>
  <c r="C698" i="10"/>
  <c r="D698" i="10"/>
  <c r="D505" i="10"/>
  <c r="B505" i="10"/>
  <c r="C505" i="10"/>
  <c r="C971" i="10"/>
  <c r="C821" i="10"/>
  <c r="B821" i="10"/>
  <c r="D821" i="10"/>
  <c r="B647" i="10"/>
  <c r="D647" i="10"/>
  <c r="C647" i="10"/>
  <c r="C438" i="10"/>
  <c r="A673" i="10"/>
  <c r="M402" i="10"/>
  <c r="K1032" i="10"/>
  <c r="I771" i="10"/>
  <c r="I320" i="10"/>
  <c r="H1052" i="10"/>
  <c r="L601" i="10"/>
  <c r="Q973" i="10"/>
  <c r="I930" i="10"/>
  <c r="K889" i="10"/>
  <c r="K833" i="10"/>
  <c r="J739" i="10"/>
  <c r="D973" i="10"/>
  <c r="B973" i="10"/>
  <c r="C973" i="10"/>
  <c r="D994" i="10"/>
  <c r="C994" i="10"/>
  <c r="B994" i="10"/>
  <c r="B1005" i="10"/>
  <c r="C1005" i="10"/>
  <c r="D1005" i="10"/>
  <c r="D194" i="10"/>
  <c r="C194" i="10"/>
  <c r="B194" i="10"/>
  <c r="B415" i="10"/>
  <c r="D415" i="10"/>
  <c r="C415" i="10"/>
  <c r="C185" i="10"/>
  <c r="B185" i="10"/>
  <c r="D185" i="10"/>
  <c r="D479" i="10"/>
  <c r="B479" i="10"/>
  <c r="C479" i="10"/>
  <c r="D587" i="10"/>
  <c r="C587" i="10"/>
  <c r="B587" i="10"/>
  <c r="D364" i="10"/>
  <c r="B364" i="10"/>
  <c r="C364" i="10"/>
  <c r="C339" i="10"/>
  <c r="B339" i="10"/>
  <c r="D339" i="10"/>
  <c r="B493" i="10"/>
  <c r="D493" i="10"/>
  <c r="C493" i="10"/>
  <c r="C947" i="10"/>
  <c r="B947" i="10"/>
  <c r="D947" i="10"/>
  <c r="D609" i="10"/>
  <c r="B609" i="10"/>
  <c r="C609" i="10"/>
  <c r="B557" i="10"/>
  <c r="D557" i="10"/>
  <c r="C557" i="10"/>
  <c r="B393" i="10"/>
  <c r="D393" i="10"/>
  <c r="C393" i="10"/>
  <c r="C344" i="10"/>
  <c r="D344" i="10"/>
  <c r="B344" i="10"/>
  <c r="D976" i="10"/>
  <c r="C976" i="10"/>
  <c r="B976" i="10"/>
  <c r="C1023" i="10"/>
  <c r="B1023" i="10"/>
  <c r="D1023" i="10"/>
  <c r="C459" i="10"/>
  <c r="B459" i="10"/>
  <c r="D459" i="10"/>
  <c r="B373" i="10"/>
  <c r="D373" i="10"/>
  <c r="C373" i="10"/>
  <c r="C705" i="10"/>
  <c r="B705" i="10"/>
  <c r="D705" i="10"/>
  <c r="D1017" i="10"/>
  <c r="C1017" i="10"/>
  <c r="B1017" i="10"/>
  <c r="D795" i="10"/>
  <c r="B795" i="10"/>
  <c r="C795" i="10"/>
  <c r="C404" i="10"/>
  <c r="B404" i="10"/>
  <c r="D404" i="10"/>
  <c r="D207" i="10"/>
  <c r="B207" i="10"/>
  <c r="C207" i="10"/>
  <c r="D544" i="10"/>
  <c r="C544" i="10"/>
  <c r="B544" i="10"/>
  <c r="D483" i="10"/>
  <c r="C483" i="10"/>
  <c r="B483" i="10"/>
  <c r="C794" i="10"/>
  <c r="D794" i="10"/>
  <c r="B794" i="10"/>
  <c r="C1006" i="10"/>
  <c r="B1006" i="10"/>
  <c r="D1006" i="10"/>
  <c r="B396" i="10"/>
  <c r="D396" i="10"/>
  <c r="C396" i="10"/>
  <c r="C968" i="10"/>
  <c r="D968" i="10"/>
  <c r="B968" i="10"/>
  <c r="D681" i="10"/>
  <c r="B1063" i="10"/>
  <c r="C1063" i="10"/>
  <c r="D1063" i="10"/>
  <c r="D776" i="10"/>
  <c r="C776" i="10"/>
  <c r="B776" i="10"/>
  <c r="Q540" i="10"/>
  <c r="P765" i="10" a="1"/>
  <c r="P765" i="10" s="1"/>
  <c r="K571" i="10"/>
  <c r="L557" i="10"/>
  <c r="J552" i="10"/>
  <c r="A963" i="10"/>
  <c r="J765" i="10"/>
  <c r="K588" i="10"/>
  <c r="D225" i="10"/>
  <c r="B225" i="10"/>
  <c r="C225" i="10"/>
  <c r="B529" i="10"/>
  <c r="D529" i="10"/>
  <c r="C529" i="10"/>
  <c r="C498" i="10"/>
  <c r="B498" i="10"/>
  <c r="D498" i="10"/>
  <c r="C792" i="10"/>
  <c r="D792" i="10"/>
  <c r="B792" i="10"/>
  <c r="D871" i="10"/>
  <c r="B871" i="10"/>
  <c r="C871" i="10"/>
  <c r="C764" i="10"/>
  <c r="B764" i="10"/>
  <c r="D764" i="10"/>
  <c r="C595" i="10"/>
  <c r="B595" i="10"/>
  <c r="D595" i="10"/>
  <c r="D1026" i="10"/>
  <c r="B1026" i="10"/>
  <c r="C1026" i="10"/>
  <c r="B227" i="10"/>
  <c r="C227" i="10"/>
  <c r="D227" i="10"/>
  <c r="D1062" i="10"/>
  <c r="C1062" i="10"/>
  <c r="B1062" i="10"/>
  <c r="C447" i="10"/>
  <c r="B447" i="10"/>
  <c r="D447" i="10"/>
  <c r="B581" i="10"/>
  <c r="D581" i="10"/>
  <c r="C581" i="10"/>
  <c r="C999" i="10"/>
  <c r="B999" i="10"/>
  <c r="D999" i="10"/>
  <c r="B211" i="10"/>
  <c r="D211" i="10"/>
  <c r="C211" i="10"/>
  <c r="C551" i="10"/>
  <c r="B551" i="10"/>
  <c r="D551" i="10"/>
  <c r="D539" i="10"/>
  <c r="C539" i="10"/>
  <c r="B539" i="10"/>
  <c r="B263" i="10"/>
  <c r="C263" i="10"/>
  <c r="D263" i="10"/>
  <c r="D1071" i="10"/>
  <c r="B1071" i="10"/>
  <c r="C1071" i="10"/>
  <c r="D442" i="10"/>
  <c r="B442" i="10"/>
  <c r="C442" i="10"/>
  <c r="Q1025" i="10"/>
  <c r="A503" i="10"/>
  <c r="I706" i="10"/>
  <c r="P1005" i="10" a="1"/>
  <c r="P1005" i="10" s="1"/>
  <c r="J667" i="10"/>
  <c r="I753" i="10"/>
  <c r="P212" i="10" a="1"/>
  <c r="P212" i="10" s="1"/>
  <c r="Q205" i="10"/>
  <c r="D360" i="10"/>
  <c r="B360" i="10"/>
  <c r="C360" i="10"/>
  <c r="C657" i="10"/>
  <c r="B657" i="10"/>
  <c r="D657" i="10"/>
  <c r="D234" i="10"/>
  <c r="B234" i="10"/>
  <c r="C234" i="10"/>
  <c r="C692" i="10"/>
  <c r="B692" i="10"/>
  <c r="D692" i="10"/>
  <c r="D829" i="10"/>
  <c r="C829" i="10"/>
  <c r="B829" i="10"/>
  <c r="B564" i="10"/>
  <c r="C564" i="10"/>
  <c r="D564" i="10"/>
  <c r="D139" i="10"/>
  <c r="B139" i="10"/>
  <c r="C139" i="10"/>
  <c r="B571" i="10"/>
  <c r="D571" i="10"/>
  <c r="C571" i="10"/>
  <c r="C203" i="10"/>
  <c r="D203" i="10"/>
  <c r="B203" i="10"/>
  <c r="C931" i="10"/>
  <c r="D931" i="10"/>
  <c r="B931" i="10"/>
  <c r="B1028" i="10"/>
  <c r="D1028" i="10"/>
  <c r="C1028" i="10"/>
  <c r="B846" i="10"/>
  <c r="D846" i="10"/>
  <c r="C846" i="10"/>
  <c r="B855" i="10"/>
  <c r="D855" i="10"/>
  <c r="C855" i="10"/>
  <c r="B279" i="10"/>
  <c r="D279" i="10"/>
  <c r="C279" i="10"/>
  <c r="D340" i="10"/>
  <c r="C340" i="10"/>
  <c r="B340" i="10"/>
  <c r="D827" i="10"/>
  <c r="B827" i="10"/>
  <c r="C827" i="10"/>
  <c r="C1056" i="10"/>
  <c r="D1056" i="10"/>
  <c r="B1056" i="10"/>
  <c r="B1045" i="10"/>
  <c r="C1045" i="10"/>
  <c r="D1045" i="10"/>
  <c r="B278" i="10"/>
  <c r="D278" i="10"/>
  <c r="C278" i="10"/>
  <c r="D784" i="10"/>
  <c r="B784" i="10"/>
  <c r="C784" i="10"/>
  <c r="C602" i="10"/>
  <c r="B602" i="10"/>
  <c r="D602" i="10"/>
  <c r="D806" i="10"/>
  <c r="B806" i="10"/>
  <c r="C806" i="10"/>
  <c r="B957" i="10"/>
  <c r="D957" i="10"/>
  <c r="C957" i="10"/>
  <c r="D334" i="10"/>
  <c r="C334" i="10"/>
  <c r="B334" i="10"/>
  <c r="B730" i="10"/>
  <c r="C730" i="10"/>
  <c r="D730" i="10"/>
  <c r="C536" i="10"/>
  <c r="B536" i="10"/>
  <c r="D536" i="10"/>
  <c r="B689" i="10"/>
  <c r="D689" i="10"/>
  <c r="C689" i="10"/>
  <c r="C366" i="10"/>
  <c r="B366" i="10"/>
  <c r="D366" i="10"/>
  <c r="D622" i="10"/>
  <c r="C622" i="10"/>
  <c r="B622" i="10"/>
  <c r="B280" i="10"/>
  <c r="C280" i="10"/>
  <c r="D280" i="10"/>
  <c r="B453" i="10"/>
  <c r="C453" i="10"/>
  <c r="D453" i="10"/>
  <c r="B723" i="10"/>
  <c r="D723" i="10"/>
  <c r="C723" i="10"/>
  <c r="B372" i="10"/>
  <c r="D372" i="10"/>
  <c r="C372" i="10"/>
  <c r="C830" i="10"/>
  <c r="D830" i="10"/>
  <c r="B830" i="10"/>
  <c r="C866" i="10"/>
  <c r="B866" i="10"/>
  <c r="D866" i="10"/>
  <c r="C577" i="10"/>
  <c r="B577" i="10"/>
  <c r="D577" i="10"/>
  <c r="D1066" i="10"/>
  <c r="B1066" i="10"/>
  <c r="C1066" i="10"/>
  <c r="C597" i="10"/>
  <c r="B597" i="10"/>
  <c r="D597" i="10"/>
  <c r="D604" i="10"/>
  <c r="B604" i="10"/>
  <c r="C604" i="10"/>
  <c r="C997" i="10"/>
  <c r="D997" i="10"/>
  <c r="B997" i="10"/>
  <c r="D925" i="10"/>
  <c r="C925" i="10"/>
  <c r="B925" i="10"/>
  <c r="B573" i="10"/>
  <c r="D573" i="10"/>
  <c r="C573" i="10"/>
  <c r="Q298" i="10"/>
  <c r="M514" i="10"/>
  <c r="K534" i="10"/>
  <c r="L244" i="10"/>
  <c r="K357" i="10"/>
  <c r="A742" i="10"/>
  <c r="J315" i="10"/>
  <c r="Q301" i="10"/>
  <c r="M218" i="10"/>
  <c r="H355" i="10"/>
  <c r="M846" i="10"/>
  <c r="Q534" i="10"/>
  <c r="Q623" i="10"/>
  <c r="C693" i="10"/>
  <c r="D693" i="10"/>
  <c r="B693" i="10"/>
  <c r="C984" i="10"/>
  <c r="B984" i="10"/>
  <c r="D984" i="10"/>
  <c r="C948" i="10"/>
  <c r="B948" i="10"/>
  <c r="D948" i="10"/>
  <c r="C420" i="10"/>
  <c r="B420" i="10"/>
  <c r="D420" i="10"/>
  <c r="B125" i="10"/>
  <c r="D125" i="10"/>
  <c r="C125" i="10"/>
  <c r="C86" i="10"/>
  <c r="D86" i="10"/>
  <c r="B86" i="10"/>
  <c r="C474" i="10"/>
  <c r="B474" i="10"/>
  <c r="D474" i="10"/>
  <c r="B120" i="10"/>
  <c r="C120" i="10"/>
  <c r="D120" i="10"/>
  <c r="C1051" i="10"/>
  <c r="B1051" i="10"/>
  <c r="D1051" i="10"/>
  <c r="C382" i="10"/>
  <c r="D382" i="10"/>
  <c r="B382" i="10"/>
  <c r="D93" i="10"/>
  <c r="C93" i="10"/>
  <c r="B93" i="10"/>
  <c r="D606" i="10"/>
  <c r="B606" i="10"/>
  <c r="C606" i="10"/>
  <c r="B611" i="10"/>
  <c r="D611" i="10"/>
  <c r="C611" i="10"/>
  <c r="B1050" i="10"/>
  <c r="D1050" i="10"/>
  <c r="C1050" i="10"/>
  <c r="D473" i="10"/>
  <c r="C473" i="10"/>
  <c r="B473" i="10"/>
  <c r="C704" i="10"/>
  <c r="D704" i="10"/>
  <c r="B704" i="10"/>
  <c r="C996" i="10"/>
  <c r="B996" i="10"/>
  <c r="D996" i="10"/>
  <c r="B815" i="10"/>
  <c r="C815" i="10"/>
  <c r="D815" i="10"/>
  <c r="D1007" i="10"/>
  <c r="C1007" i="10"/>
  <c r="B1007" i="10"/>
  <c r="D432" i="10"/>
  <c r="C432" i="10"/>
  <c r="B432" i="10"/>
  <c r="B763" i="10"/>
  <c r="C763" i="10"/>
  <c r="D763" i="10"/>
  <c r="D624" i="10"/>
  <c r="C624" i="10"/>
  <c r="B624" i="10"/>
  <c r="D702" i="10"/>
  <c r="B702" i="10"/>
  <c r="C702" i="10"/>
  <c r="D1021" i="10"/>
  <c r="B1021" i="10"/>
  <c r="C1021" i="10"/>
  <c r="B416" i="10"/>
  <c r="C416" i="10"/>
  <c r="D416" i="10"/>
  <c r="C589" i="10"/>
  <c r="D589" i="10"/>
  <c r="B589" i="10"/>
  <c r="C876" i="10"/>
  <c r="D876" i="10"/>
  <c r="B876" i="10"/>
  <c r="C650" i="10"/>
  <c r="D650" i="10"/>
  <c r="B650" i="10"/>
  <c r="D443" i="10"/>
  <c r="C443" i="10"/>
  <c r="B443" i="10"/>
  <c r="C945" i="10"/>
  <c r="D945" i="10"/>
  <c r="B945" i="10"/>
  <c r="C350" i="10"/>
  <c r="D350" i="10"/>
  <c r="B350" i="10"/>
  <c r="C422" i="10"/>
  <c r="D422" i="10"/>
  <c r="B422" i="10"/>
  <c r="C1080" i="10"/>
  <c r="D1080" i="10"/>
  <c r="D950" i="10"/>
  <c r="C950" i="10"/>
  <c r="B950" i="10"/>
  <c r="Q674" i="10"/>
  <c r="H903" i="10"/>
  <c r="L273" i="10"/>
  <c r="O486" i="10"/>
  <c r="A694" i="10"/>
  <c r="K235" i="10"/>
  <c r="P378" i="10" a="1"/>
  <c r="P378" i="10" s="1"/>
  <c r="I894" i="10"/>
  <c r="N687" i="10"/>
  <c r="N621" i="10"/>
  <c r="Q843" i="10"/>
  <c r="A604" i="10"/>
  <c r="D501" i="10"/>
  <c r="B501" i="10"/>
  <c r="C501" i="10"/>
  <c r="C122" i="10"/>
  <c r="D122" i="10"/>
  <c r="B122" i="10"/>
  <c r="B703" i="10"/>
  <c r="C703" i="10"/>
  <c r="D703" i="10"/>
  <c r="C891" i="10"/>
  <c r="D891" i="10"/>
  <c r="B891" i="10"/>
  <c r="C516" i="10"/>
  <c r="D516" i="10"/>
  <c r="B516" i="10"/>
  <c r="B897" i="10"/>
  <c r="C897" i="10"/>
  <c r="D897" i="10"/>
  <c r="D445" i="10"/>
  <c r="C445" i="10"/>
  <c r="B445" i="10"/>
  <c r="D934" i="10"/>
  <c r="B934" i="10"/>
  <c r="C934" i="10"/>
  <c r="B778" i="10"/>
  <c r="D778" i="10"/>
  <c r="C778" i="10"/>
  <c r="D893" i="10"/>
  <c r="C893" i="10"/>
  <c r="B893" i="10"/>
  <c r="C456" i="10"/>
  <c r="D456" i="10"/>
  <c r="B456" i="10"/>
  <c r="D899" i="10"/>
  <c r="C899" i="10"/>
  <c r="B899" i="10"/>
  <c r="C267" i="10"/>
  <c r="B267" i="10"/>
  <c r="D267" i="10"/>
  <c r="B964" i="10"/>
  <c r="C964" i="10"/>
  <c r="D964" i="10"/>
  <c r="C430" i="10"/>
  <c r="D430" i="10"/>
  <c r="B430" i="10"/>
  <c r="D341" i="10"/>
  <c r="B341" i="10"/>
  <c r="C341" i="10"/>
  <c r="B327" i="10"/>
  <c r="D327" i="10"/>
  <c r="C327" i="10"/>
  <c r="C395" i="10"/>
  <c r="B395" i="10"/>
  <c r="D395" i="10"/>
  <c r="D228" i="10"/>
  <c r="B228" i="10"/>
  <c r="C228" i="10"/>
  <c r="D239" i="10"/>
  <c r="B239" i="10"/>
  <c r="C239" i="10"/>
  <c r="D349" i="10"/>
  <c r="C349" i="10"/>
  <c r="B349" i="10"/>
  <c r="D805" i="10"/>
  <c r="C805" i="10"/>
  <c r="B805" i="10"/>
  <c r="D1078" i="10"/>
  <c r="B1078" i="10"/>
  <c r="C1078" i="10"/>
  <c r="B630" i="10"/>
  <c r="D630" i="10"/>
  <c r="C630" i="10"/>
  <c r="D768" i="10"/>
  <c r="B768" i="10"/>
  <c r="C768" i="10"/>
  <c r="C523" i="10"/>
  <c r="D523" i="10"/>
  <c r="B523" i="10"/>
  <c r="D336" i="10"/>
  <c r="C336" i="10"/>
  <c r="B336" i="10"/>
  <c r="D335" i="10"/>
  <c r="C335" i="10"/>
  <c r="B335" i="10"/>
  <c r="B644" i="10"/>
  <c r="D644" i="10"/>
  <c r="C644" i="10"/>
  <c r="D309" i="10"/>
  <c r="C488" i="10"/>
  <c r="B488" i="10"/>
  <c r="D488" i="10"/>
  <c r="D584" i="10"/>
  <c r="B584" i="10"/>
  <c r="C584" i="10"/>
  <c r="P507" i="10" a="1"/>
  <c r="P507" i="10" s="1"/>
  <c r="M591" i="10"/>
  <c r="O518" i="10"/>
  <c r="L696" i="10"/>
  <c r="M125" i="10"/>
  <c r="H708" i="10"/>
  <c r="L505" i="10"/>
  <c r="Q853" i="10"/>
  <c r="A461" i="10"/>
  <c r="N535" i="10"/>
  <c r="H604" i="10"/>
  <c r="I865" i="10"/>
  <c r="D130" i="10"/>
  <c r="C130" i="10"/>
  <c r="B130" i="10"/>
  <c r="C367" i="10"/>
  <c r="D367" i="10"/>
  <c r="B367" i="10"/>
  <c r="C357" i="10"/>
  <c r="D357" i="10"/>
  <c r="B357" i="10"/>
  <c r="B512" i="10"/>
  <c r="C512" i="10"/>
  <c r="D512" i="10"/>
  <c r="C1010" i="10"/>
  <c r="B1010" i="10"/>
  <c r="D1010" i="10"/>
  <c r="D192" i="10"/>
  <c r="C192" i="10"/>
  <c r="B192" i="10"/>
  <c r="C169" i="10"/>
  <c r="D169" i="10"/>
  <c r="B169" i="10"/>
  <c r="C210" i="10"/>
  <c r="B210" i="10"/>
  <c r="D210" i="10"/>
  <c r="C1082" i="10"/>
  <c r="D1082" i="10"/>
  <c r="B1082" i="10"/>
  <c r="D517" i="10"/>
  <c r="C517" i="10"/>
  <c r="B517" i="10"/>
  <c r="C221" i="10"/>
  <c r="D221" i="10"/>
  <c r="B221" i="10"/>
  <c r="C859" i="10"/>
  <c r="D859" i="10"/>
  <c r="B859" i="10"/>
  <c r="C229" i="10"/>
  <c r="B229" i="10"/>
  <c r="D229" i="10"/>
  <c r="B412" i="10"/>
  <c r="D412" i="10"/>
  <c r="C412" i="10"/>
  <c r="D754" i="10"/>
  <c r="B754" i="10"/>
  <c r="C754" i="10"/>
  <c r="C314" i="10"/>
  <c r="D314" i="10"/>
  <c r="B314" i="10"/>
  <c r="C369" i="10"/>
  <c r="D369" i="10"/>
  <c r="B369" i="10"/>
  <c r="C746" i="10"/>
  <c r="B746" i="10"/>
  <c r="D746" i="10"/>
  <c r="D331" i="10"/>
  <c r="B331" i="10"/>
  <c r="C331" i="10"/>
  <c r="B621" i="10"/>
  <c r="D621" i="10"/>
  <c r="C621" i="10"/>
  <c r="B290" i="10"/>
  <c r="C290" i="10"/>
  <c r="D290" i="10"/>
  <c r="B323" i="10"/>
  <c r="C323" i="10"/>
  <c r="D323" i="10"/>
  <c r="C980" i="10"/>
  <c r="B980" i="10"/>
  <c r="D980" i="10"/>
  <c r="C398" i="10"/>
  <c r="D398" i="10"/>
  <c r="B398" i="10"/>
  <c r="C652" i="10"/>
  <c r="B652" i="10"/>
  <c r="D652" i="10"/>
  <c r="C241" i="10"/>
  <c r="B241" i="10"/>
  <c r="D241" i="10"/>
  <c r="C1002" i="10"/>
  <c r="B1002" i="10"/>
  <c r="D1002" i="10"/>
  <c r="C638" i="10"/>
  <c r="C635" i="10"/>
  <c r="B635" i="10"/>
  <c r="D635" i="10"/>
  <c r="A234" i="10"/>
  <c r="A75" i="10"/>
  <c r="N74" i="10"/>
  <c r="O75" i="10"/>
  <c r="M74" i="10"/>
  <c r="O74" i="10"/>
  <c r="I74" i="10"/>
  <c r="P74" i="10" a="1"/>
  <c r="P74" i="10" s="1"/>
  <c r="H74" i="10"/>
  <c r="K76" i="10"/>
  <c r="K75" i="10"/>
  <c r="I75" i="10"/>
  <c r="J75" i="10"/>
  <c r="P76" i="10" a="1"/>
  <c r="P76" i="10" s="1"/>
  <c r="H75" i="10"/>
  <c r="Q75" i="10"/>
  <c r="P75" i="10" a="1"/>
  <c r="P75" i="10" s="1"/>
  <c r="N75" i="10"/>
  <c r="A76" i="10"/>
  <c r="M75" i="10"/>
  <c r="L75" i="10"/>
  <c r="I76" i="10"/>
  <c r="H76" i="10"/>
  <c r="Q76" i="10"/>
  <c r="L76" i="10"/>
  <c r="N76" i="10"/>
  <c r="M76" i="10"/>
  <c r="O76" i="10"/>
  <c r="J76" i="10"/>
  <c r="H77" i="10"/>
  <c r="P77" i="10" a="1"/>
  <c r="P77" i="10" s="1"/>
  <c r="J77" i="10"/>
  <c r="K77" i="10"/>
  <c r="L77" i="10"/>
  <c r="I77" i="10"/>
  <c r="Q77" i="10"/>
  <c r="M77" i="10"/>
  <c r="O77" i="10"/>
  <c r="N77" i="10"/>
  <c r="J80" i="10"/>
  <c r="I78" i="10"/>
  <c r="M79" i="10"/>
  <c r="N78" i="10"/>
  <c r="M78" i="10"/>
  <c r="O78" i="10"/>
  <c r="Q78" i="10"/>
  <c r="L78" i="10"/>
  <c r="J78" i="10"/>
  <c r="I79" i="10"/>
  <c r="H78" i="10"/>
  <c r="K78" i="10"/>
  <c r="A78" i="10"/>
  <c r="N79" i="10"/>
  <c r="O79" i="10"/>
  <c r="Q79" i="10"/>
  <c r="L79" i="10"/>
  <c r="K79" i="10"/>
  <c r="P79" i="10" a="1"/>
  <c r="P79" i="10" s="1"/>
  <c r="L81" i="10"/>
  <c r="M80" i="10"/>
  <c r="L80" i="10"/>
  <c r="P80" i="10" a="1"/>
  <c r="P80" i="10" s="1"/>
  <c r="O80" i="10"/>
  <c r="H80" i="10"/>
  <c r="K80" i="10"/>
  <c r="N80" i="10"/>
  <c r="A80" i="10"/>
  <c r="I80" i="10"/>
  <c r="H81" i="10"/>
  <c r="O81" i="10"/>
  <c r="K82" i="10"/>
  <c r="P82" i="10" a="1"/>
  <c r="P82" i="10" s="1"/>
  <c r="A490" i="10"/>
  <c r="O150" i="10"/>
  <c r="J115" i="10"/>
  <c r="K872" i="10"/>
  <c r="L559" i="10"/>
  <c r="O114" i="10"/>
  <c r="K895" i="10"/>
  <c r="H476" i="10"/>
  <c r="H855" i="10"/>
  <c r="Q707" i="10"/>
  <c r="P605" i="10" a="1"/>
  <c r="P605" i="10" s="1"/>
  <c r="L963" i="10"/>
  <c r="N175" i="10"/>
  <c r="M170" i="10"/>
  <c r="H146" i="10"/>
  <c r="O123" i="10"/>
  <c r="L125" i="10"/>
  <c r="M275" i="10"/>
  <c r="O976" i="10"/>
  <c r="Q956" i="10"/>
  <c r="P889" i="10" a="1"/>
  <c r="P889" i="10" s="1"/>
  <c r="A103" i="10"/>
  <c r="K152" i="10"/>
  <c r="Q455" i="10"/>
  <c r="Q176" i="10"/>
  <c r="A172" i="10"/>
  <c r="P137" i="10" a="1"/>
  <c r="P137" i="10" s="1"/>
  <c r="N91" i="10"/>
  <c r="L779" i="10"/>
  <c r="K589" i="10"/>
  <c r="J426" i="10"/>
  <c r="A626" i="10"/>
  <c r="M949" i="10"/>
  <c r="M404" i="10"/>
  <c r="K1033" i="10"/>
  <c r="N180" i="10"/>
  <c r="N137" i="10"/>
  <c r="M97" i="10"/>
  <c r="M138" i="10"/>
  <c r="N431" i="10"/>
  <c r="I666" i="10"/>
  <c r="A640" i="10"/>
  <c r="N317" i="10"/>
  <c r="O93" i="10"/>
  <c r="M154" i="10"/>
  <c r="N915" i="10"/>
  <c r="N177" i="10"/>
  <c r="Q171" i="10"/>
  <c r="O129" i="10"/>
  <c r="M106" i="10"/>
  <c r="K109" i="10"/>
  <c r="Q761" i="10"/>
  <c r="P425" i="10" a="1"/>
  <c r="P425" i="10" s="1"/>
  <c r="I148" i="10"/>
  <c r="K151" i="10"/>
  <c r="P229" i="10" a="1"/>
  <c r="P229" i="10" s="1"/>
  <c r="N133" i="10"/>
  <c r="Q278" i="10"/>
  <c r="H170" i="10"/>
  <c r="Q438" i="10"/>
  <c r="M123" i="10"/>
  <c r="I141" i="10"/>
  <c r="M127" i="10"/>
  <c r="O645" i="10"/>
  <c r="J395" i="10"/>
  <c r="A1055" i="10"/>
  <c r="H152" i="10"/>
  <c r="M825" i="10"/>
  <c r="H99" i="10"/>
  <c r="I543" i="10"/>
  <c r="N661" i="10"/>
  <c r="O107" i="10"/>
  <c r="I94" i="10"/>
  <c r="O110" i="10"/>
  <c r="L100" i="10"/>
  <c r="P752" i="10" a="1"/>
  <c r="P752" i="10" s="1"/>
  <c r="M470" i="10"/>
  <c r="A525" i="10"/>
  <c r="M148" i="10"/>
  <c r="M291" i="10"/>
  <c r="I454" i="10"/>
  <c r="K808" i="10"/>
  <c r="A777" i="10"/>
  <c r="L137" i="10"/>
  <c r="P200" i="10" a="1"/>
  <c r="P200" i="10" s="1"/>
  <c r="K779" i="10"/>
  <c r="N354" i="10"/>
  <c r="A273" i="10"/>
  <c r="P340" i="10" a="1"/>
  <c r="P340" i="10" s="1"/>
  <c r="Q310" i="10"/>
  <c r="N578" i="10"/>
  <c r="A729" i="10"/>
  <c r="P157" i="10" a="1"/>
  <c r="P157" i="10" s="1"/>
  <c r="N172" i="10"/>
  <c r="N183" i="10"/>
  <c r="J139" i="10"/>
  <c r="M103" i="10"/>
  <c r="Q551" i="10"/>
  <c r="N293" i="10"/>
  <c r="H739" i="10"/>
  <c r="Q452" i="10"/>
  <c r="L378" i="10"/>
  <c r="J160" i="10"/>
  <c r="J869" i="10"/>
  <c r="A168" i="10"/>
  <c r="M590" i="10"/>
  <c r="K211" i="10"/>
  <c r="K887" i="10"/>
  <c r="P168" i="10" a="1"/>
  <c r="P168" i="10" s="1"/>
  <c r="K169" i="10"/>
  <c r="L167" i="10"/>
  <c r="O171" i="10"/>
  <c r="Q144" i="10"/>
  <c r="N414" i="10"/>
  <c r="J113" i="10"/>
  <c r="O617" i="10"/>
  <c r="K175" i="10"/>
  <c r="J499" i="10"/>
  <c r="O170" i="10"/>
  <c r="I813" i="10"/>
  <c r="N571" i="10"/>
  <c r="I164" i="10"/>
  <c r="A743" i="10"/>
  <c r="Q170" i="10"/>
  <c r="J148" i="10"/>
  <c r="K167" i="10"/>
  <c r="N553" i="10"/>
  <c r="J776" i="10"/>
  <c r="O194" i="10"/>
  <c r="J1022" i="10"/>
  <c r="I491" i="10"/>
  <c r="J291" i="10"/>
  <c r="K164" i="10"/>
  <c r="J193" i="10"/>
  <c r="Q225" i="10"/>
  <c r="H571" i="10"/>
  <c r="K849" i="10"/>
  <c r="P181" i="10" a="1"/>
  <c r="P181" i="10" s="1"/>
  <c r="Q183" i="10"/>
  <c r="A183" i="10"/>
  <c r="O234" i="10"/>
  <c r="J389" i="10"/>
  <c r="A444" i="10"/>
  <c r="I607" i="10"/>
  <c r="K176" i="10"/>
  <c r="A169" i="10"/>
  <c r="M253" i="10"/>
  <c r="K630" i="10"/>
  <c r="A534" i="10"/>
  <c r="Q629" i="10"/>
  <c r="Q963" i="10"/>
  <c r="A232" i="10"/>
  <c r="K178" i="10"/>
  <c r="L173" i="10"/>
  <c r="Q745" i="10"/>
  <c r="I643" i="10"/>
  <c r="H919" i="10"/>
  <c r="J741" i="10"/>
  <c r="P591" i="10" a="1"/>
  <c r="P591" i="10" s="1"/>
  <c r="O888" i="10"/>
  <c r="Q128" i="10"/>
  <c r="L646" i="10"/>
  <c r="L379" i="10"/>
  <c r="O983" i="10"/>
  <c r="H284" i="10"/>
  <c r="H268" i="10"/>
  <c r="H1079" i="10"/>
  <c r="Q1010" i="10"/>
  <c r="O113" i="10"/>
  <c r="I671" i="10"/>
  <c r="M256" i="10"/>
  <c r="P264" i="10" a="1"/>
  <c r="P264" i="10" s="1"/>
  <c r="I762" i="10"/>
  <c r="P904" i="10" a="1"/>
  <c r="P904" i="10" s="1"/>
  <c r="O296" i="10"/>
  <c r="H150" i="10"/>
  <c r="A727" i="10"/>
  <c r="I955" i="10"/>
  <c r="M715" i="10"/>
  <c r="Q881" i="10"/>
  <c r="J580" i="10"/>
  <c r="J534" i="10"/>
  <c r="L847" i="10"/>
  <c r="N760" i="10"/>
  <c r="M304" i="10"/>
  <c r="A725" i="10"/>
  <c r="K333" i="10"/>
  <c r="H876" i="10"/>
  <c r="P710" i="10" a="1"/>
  <c r="P710" i="10" s="1"/>
  <c r="P859" i="10" a="1"/>
  <c r="P859" i="10" s="1"/>
  <c r="A377" i="10"/>
  <c r="K94" i="10"/>
  <c r="L371" i="10"/>
  <c r="P916" i="10" a="1"/>
  <c r="P916" i="10" s="1"/>
  <c r="I690" i="10"/>
  <c r="P560" i="10" a="1"/>
  <c r="P560" i="10" s="1"/>
  <c r="H1019" i="10"/>
  <c r="M616" i="10"/>
  <c r="P96" i="10" a="1"/>
  <c r="P96" i="10" s="1"/>
  <c r="A816" i="10"/>
  <c r="A759" i="10"/>
  <c r="I296" i="10"/>
  <c r="H250" i="10"/>
  <c r="M110" i="10"/>
  <c r="I531" i="10"/>
  <c r="J594" i="10"/>
  <c r="I819" i="10"/>
  <c r="O611" i="10"/>
  <c r="H980" i="10"/>
  <c r="L191" i="10"/>
  <c r="Q483" i="10"/>
  <c r="A562" i="10"/>
  <c r="H666" i="10"/>
  <c r="J795" i="10"/>
  <c r="L309" i="10"/>
  <c r="Q538" i="10"/>
  <c r="H607" i="10"/>
  <c r="A801" i="10"/>
  <c r="J347" i="10"/>
  <c r="H428" i="10"/>
  <c r="J422" i="10"/>
  <c r="L687" i="10"/>
  <c r="O539" i="10"/>
  <c r="K191" i="10"/>
  <c r="N338" i="10"/>
  <c r="Q807" i="10"/>
  <c r="Q109" i="10"/>
  <c r="Q850" i="10"/>
  <c r="A1043" i="10"/>
  <c r="O812" i="10"/>
  <c r="K428" i="10"/>
  <c r="M145" i="10"/>
  <c r="N395" i="10"/>
  <c r="K314" i="10"/>
  <c r="I244" i="10"/>
  <c r="O704" i="10"/>
  <c r="K312" i="10"/>
  <c r="K737" i="10"/>
  <c r="P820" i="10" a="1"/>
  <c r="P820" i="10" s="1"/>
  <c r="A96" i="10"/>
  <c r="N904" i="10"/>
  <c r="H1036" i="10"/>
  <c r="Q90" i="10"/>
  <c r="N874" i="10"/>
  <c r="H949" i="10"/>
  <c r="A426" i="10"/>
  <c r="J125" i="10"/>
  <c r="L195" i="10"/>
  <c r="O831" i="10"/>
  <c r="I901" i="10"/>
  <c r="H90" i="10"/>
  <c r="P477" i="10" a="1"/>
  <c r="P477" i="10" s="1"/>
  <c r="O507" i="10"/>
  <c r="H148" i="10"/>
  <c r="O133" i="10"/>
  <c r="N565" i="10"/>
  <c r="I129" i="10"/>
  <c r="K873" i="10"/>
  <c r="M796" i="10"/>
  <c r="O443" i="10"/>
  <c r="A112" i="10"/>
  <c r="O376" i="10"/>
  <c r="I184" i="10"/>
  <c r="M379" i="10"/>
  <c r="K92" i="10"/>
  <c r="I1004" i="10"/>
  <c r="A193" i="10"/>
  <c r="I329" i="10"/>
  <c r="I119" i="10"/>
  <c r="K272" i="10"/>
  <c r="M309" i="10"/>
  <c r="J393" i="10"/>
  <c r="A123" i="10"/>
  <c r="A876" i="10"/>
  <c r="L537" i="10"/>
  <c r="L326" i="10"/>
  <c r="I134" i="10"/>
  <c r="H88" i="10"/>
  <c r="L93" i="10"/>
  <c r="H790" i="10"/>
  <c r="K155" i="10"/>
  <c r="O779" i="10"/>
  <c r="O164" i="10"/>
  <c r="I509" i="10"/>
  <c r="L440" i="10"/>
  <c r="N227" i="10"/>
  <c r="M351" i="10"/>
  <c r="I378" i="10"/>
  <c r="O636" i="10"/>
  <c r="L98" i="10"/>
  <c r="M100" i="10"/>
  <c r="K153" i="10"/>
  <c r="I469" i="10"/>
  <c r="L162" i="10"/>
  <c r="H1055" i="10"/>
  <c r="M774" i="10"/>
  <c r="J770" i="10"/>
  <c r="Q378" i="10"/>
  <c r="K569" i="10"/>
  <c r="P107" i="10" a="1"/>
  <c r="P107" i="10" s="1"/>
  <c r="P110" i="10" a="1"/>
  <c r="P110" i="10" s="1"/>
  <c r="Q101" i="10"/>
  <c r="M92" i="10"/>
  <c r="K528" i="10"/>
  <c r="K95" i="10"/>
  <c r="H154" i="10"/>
  <c r="P559" i="10" a="1"/>
  <c r="P559" i="10" s="1"/>
  <c r="Q164" i="10"/>
  <c r="P151" i="10" a="1"/>
  <c r="P151" i="10" s="1"/>
  <c r="I978" i="10"/>
  <c r="H176" i="10"/>
  <c r="I115" i="10"/>
  <c r="K117" i="10"/>
  <c r="N95" i="10"/>
  <c r="O156" i="10"/>
  <c r="M604" i="10"/>
  <c r="P164" i="10" a="1"/>
  <c r="P164" i="10" s="1"/>
  <c r="O894" i="10"/>
  <c r="L338" i="10"/>
  <c r="P665" i="10" a="1"/>
  <c r="P665" i="10" s="1"/>
  <c r="O434" i="10"/>
  <c r="M458" i="10"/>
  <c r="L1015" i="10"/>
  <c r="M140" i="10"/>
  <c r="K135" i="10"/>
  <c r="N168" i="10"/>
  <c r="H531" i="10"/>
  <c r="M270" i="10"/>
  <c r="Q197" i="10"/>
  <c r="O408" i="10"/>
  <c r="I555" i="10"/>
  <c r="Q152" i="10"/>
  <c r="A295" i="10"/>
  <c r="K88" i="10"/>
  <c r="J94" i="10"/>
  <c r="P134" i="10" a="1"/>
  <c r="P134" i="10" s="1"/>
  <c r="L87" i="10"/>
  <c r="L169" i="10"/>
  <c r="J249" i="10"/>
  <c r="O1015" i="10"/>
  <c r="Q810" i="10"/>
  <c r="J737" i="10"/>
  <c r="N872" i="10"/>
  <c r="K154" i="10"/>
  <c r="P708" i="10" a="1"/>
  <c r="P708" i="10" s="1"/>
  <c r="L119" i="10"/>
  <c r="M98" i="10"/>
  <c r="A90" i="10"/>
  <c r="Q112" i="10"/>
  <c r="L160" i="10"/>
  <c r="K701" i="10"/>
  <c r="L504" i="10"/>
  <c r="J782" i="10"/>
  <c r="K160" i="10"/>
  <c r="A826" i="10"/>
  <c r="A156" i="10"/>
  <c r="L560" i="10"/>
  <c r="M119" i="10"/>
  <c r="M107" i="10"/>
  <c r="O217" i="10"/>
  <c r="J588" i="10"/>
  <c r="K506" i="10"/>
  <c r="P912" i="10" a="1"/>
  <c r="P912" i="10" s="1"/>
  <c r="K898" i="10"/>
  <c r="M685" i="10"/>
  <c r="N782" i="10"/>
  <c r="K533" i="10"/>
  <c r="I183" i="10"/>
  <c r="P179" i="10" a="1"/>
  <c r="P179" i="10" s="1"/>
  <c r="N99" i="10"/>
  <c r="L110" i="10"/>
  <c r="L131" i="10"/>
  <c r="Q306" i="10"/>
  <c r="H144" i="10"/>
  <c r="Q787" i="10"/>
  <c r="H659" i="10"/>
  <c r="I849" i="10"/>
  <c r="L209" i="10"/>
  <c r="O149" i="10"/>
  <c r="K212" i="10"/>
  <c r="J170" i="10"/>
  <c r="J240" i="10"/>
  <c r="P170" i="10" a="1"/>
  <c r="P170" i="10" s="1"/>
  <c r="P634" i="10" a="1"/>
  <c r="P634" i="10" s="1"/>
  <c r="I1054" i="10"/>
  <c r="M345" i="10"/>
  <c r="M126" i="10"/>
  <c r="L377" i="10"/>
  <c r="J98" i="10"/>
  <c r="L904" i="10"/>
  <c r="M181" i="10"/>
  <c r="H1026" i="10"/>
  <c r="M1001" i="10"/>
  <c r="H179" i="10"/>
  <c r="J255" i="10"/>
  <c r="N368" i="10"/>
  <c r="A1077" i="10"/>
  <c r="H171" i="10"/>
  <c r="A116" i="10"/>
  <c r="O784" i="10"/>
  <c r="L178" i="10"/>
  <c r="L171" i="10"/>
  <c r="H178" i="10"/>
  <c r="H997" i="10"/>
  <c r="Q113" i="10"/>
  <c r="Q809" i="10"/>
  <c r="K678" i="10"/>
  <c r="L166" i="10"/>
  <c r="A939" i="10"/>
  <c r="K799" i="10"/>
  <c r="M179" i="10"/>
  <c r="Q174" i="10"/>
  <c r="P569" i="10" a="1"/>
  <c r="P569" i="10" s="1"/>
  <c r="I677" i="10"/>
  <c r="L300" i="10"/>
  <c r="K327" i="10"/>
  <c r="L163" i="10"/>
  <c r="O172" i="10"/>
  <c r="A395" i="10"/>
  <c r="J158" i="10"/>
  <c r="K381" i="10"/>
  <c r="O176" i="10"/>
  <c r="M171" i="10"/>
  <c r="N166" i="10"/>
  <c r="O329" i="10"/>
  <c r="J362" i="10"/>
  <c r="J183" i="10"/>
  <c r="A945" i="10"/>
  <c r="I173" i="10"/>
  <c r="A706" i="10"/>
  <c r="Q156" i="10"/>
  <c r="K646" i="10"/>
  <c r="M166" i="10"/>
  <c r="I151" i="10"/>
  <c r="O798" i="10"/>
  <c r="A106" i="10"/>
  <c r="P800" i="10" a="1"/>
  <c r="P800" i="10" s="1"/>
  <c r="K329" i="10"/>
  <c r="A987" i="10"/>
  <c r="L885" i="10"/>
  <c r="O331" i="10"/>
  <c r="H965" i="10"/>
  <c r="P211" i="10" a="1"/>
  <c r="P211" i="10" s="1"/>
  <c r="J586" i="10"/>
  <c r="L398" i="10"/>
  <c r="Q204" i="10"/>
  <c r="A542" i="10"/>
  <c r="L117" i="10"/>
  <c r="J636" i="10"/>
  <c r="M192" i="10"/>
  <c r="H567" i="10"/>
  <c r="I1036" i="10"/>
  <c r="M147" i="10"/>
  <c r="J577" i="10"/>
  <c r="P389" i="10" a="1"/>
  <c r="P389" i="10" s="1"/>
  <c r="K98" i="10"/>
  <c r="I245" i="10"/>
  <c r="M625" i="10"/>
  <c r="Q267" i="10"/>
  <c r="H151" i="10"/>
  <c r="L406" i="10"/>
  <c r="I124" i="10"/>
  <c r="H983" i="10"/>
  <c r="I890" i="10"/>
  <c r="N902" i="10"/>
  <c r="A1000" i="10"/>
  <c r="A400" i="10"/>
  <c r="Q663" i="10"/>
  <c r="N1033" i="10"/>
  <c r="H491" i="10"/>
  <c r="L279" i="10"/>
  <c r="L700" i="10"/>
  <c r="P143" i="10" a="1"/>
  <c r="P143" i="10" s="1"/>
  <c r="P111" i="10" a="1"/>
  <c r="P111" i="10" s="1"/>
  <c r="J179" i="10"/>
  <c r="Q100" i="10"/>
  <c r="P91" i="10" a="1"/>
  <c r="P91" i="10" s="1"/>
  <c r="A745" i="10"/>
  <c r="M199" i="10"/>
  <c r="Q98" i="10"/>
  <c r="O567" i="10"/>
  <c r="Q421" i="10"/>
  <c r="A588" i="10"/>
  <c r="P485" i="10" a="1"/>
  <c r="P485" i="10" s="1"/>
  <c r="A823" i="10"/>
  <c r="N842" i="10"/>
  <c r="K177" i="10"/>
  <c r="I433" i="10"/>
  <c r="N136" i="10"/>
  <c r="A1012" i="10"/>
  <c r="L129" i="10"/>
  <c r="L393" i="10"/>
  <c r="O714" i="10"/>
  <c r="O454" i="10"/>
  <c r="O87" i="10"/>
  <c r="A152" i="10"/>
  <c r="A447" i="10"/>
  <c r="A101" i="10"/>
  <c r="I133" i="10"/>
  <c r="J97" i="10"/>
  <c r="K99" i="10"/>
  <c r="L435" i="10"/>
  <c r="J474" i="10"/>
  <c r="J543" i="10"/>
  <c r="M523" i="10"/>
  <c r="I274" i="10"/>
  <c r="H544" i="10"/>
  <c r="M91" i="10"/>
  <c r="A164" i="10"/>
  <c r="N158" i="10"/>
  <c r="P142" i="10" a="1"/>
  <c r="P142" i="10" s="1"/>
  <c r="L913" i="10"/>
  <c r="K647" i="10"/>
  <c r="H849" i="10"/>
  <c r="I960" i="10"/>
  <c r="J127" i="10"/>
  <c r="N861" i="10"/>
  <c r="J954" i="10"/>
  <c r="Q951" i="10"/>
  <c r="M412" i="10"/>
  <c r="L165" i="10"/>
  <c r="O141" i="10"/>
  <c r="H757" i="10"/>
  <c r="M142" i="10"/>
  <c r="N143" i="10"/>
  <c r="A619" i="10"/>
  <c r="J692" i="10"/>
  <c r="A585" i="10"/>
  <c r="J1028" i="10"/>
  <c r="K240" i="10"/>
  <c r="M278" i="10"/>
  <c r="A702" i="10"/>
  <c r="Q514" i="10"/>
  <c r="H1034" i="10"/>
  <c r="N147" i="10"/>
  <c r="A213" i="10"/>
  <c r="A845" i="10"/>
  <c r="H952" i="10"/>
  <c r="Q131" i="10"/>
  <c r="J153" i="10"/>
  <c r="H202" i="10"/>
  <c r="N111" i="10"/>
  <c r="O207" i="10"/>
  <c r="Q168" i="10"/>
  <c r="J88" i="10"/>
  <c r="P112" i="10" a="1"/>
  <c r="P112" i="10" s="1"/>
  <c r="N134" i="10"/>
  <c r="N144" i="10"/>
  <c r="J217" i="10"/>
  <c r="K158" i="10"/>
  <c r="I1046" i="10"/>
  <c r="M143" i="10"/>
  <c r="I649" i="10"/>
  <c r="I315" i="10"/>
  <c r="H564" i="10"/>
  <c r="O177" i="10"/>
  <c r="L118" i="10"/>
  <c r="O145" i="10"/>
  <c r="O94" i="10"/>
  <c r="A119" i="10"/>
  <c r="M252" i="10"/>
  <c r="H160" i="10"/>
  <c r="I1003" i="10"/>
  <c r="I97" i="10"/>
  <c r="A582" i="10"/>
  <c r="K930" i="10"/>
  <c r="L902" i="10"/>
  <c r="P178" i="10" a="1"/>
  <c r="P178" i="10" s="1"/>
  <c r="Q110" i="10"/>
  <c r="A147" i="10"/>
  <c r="K114" i="10"/>
  <c r="A630" i="10"/>
  <c r="O930" i="10"/>
  <c r="Q908" i="10"/>
  <c r="H646" i="10"/>
  <c r="P801" i="10" a="1"/>
  <c r="P801" i="10" s="1"/>
  <c r="K283" i="10"/>
  <c r="H352" i="10"/>
  <c r="Q169" i="10"/>
  <c r="Q892" i="10"/>
  <c r="Q92" i="10"/>
  <c r="A137" i="10"/>
  <c r="M95" i="10"/>
  <c r="K461" i="10"/>
  <c r="I631" i="10"/>
  <c r="O759" i="10"/>
  <c r="H149" i="10"/>
  <c r="J159" i="10"/>
  <c r="K782" i="10"/>
  <c r="I168" i="10"/>
  <c r="M152" i="10"/>
  <c r="I745" i="10"/>
  <c r="Q143" i="10"/>
  <c r="H120" i="10"/>
  <c r="M287" i="10"/>
  <c r="O701" i="10"/>
  <c r="M294" i="10"/>
  <c r="J507" i="10"/>
  <c r="L983" i="10"/>
  <c r="O931" i="10"/>
  <c r="N343" i="10"/>
  <c r="N171" i="10"/>
  <c r="M182" i="10"/>
  <c r="M136" i="10"/>
  <c r="K612" i="10"/>
  <c r="J855" i="10"/>
  <c r="M177" i="10"/>
  <c r="I588" i="10"/>
  <c r="H102" i="10"/>
  <c r="L368" i="10"/>
  <c r="L92" i="10"/>
  <c r="K764" i="10"/>
  <c r="N906" i="10"/>
  <c r="N900" i="10"/>
  <c r="M640" i="10"/>
  <c r="M118" i="10"/>
  <c r="O181" i="10"/>
  <c r="J175" i="10"/>
  <c r="J171" i="10"/>
  <c r="M767" i="10"/>
  <c r="L97" i="10"/>
  <c r="N518" i="10"/>
  <c r="I669" i="10"/>
  <c r="A934" i="10"/>
  <c r="P392" i="10" a="1"/>
  <c r="P392" i="10" s="1"/>
  <c r="L180" i="10"/>
  <c r="L157" i="10"/>
  <c r="J178" i="10"/>
  <c r="O173" i="10"/>
  <c r="H1008" i="10"/>
  <c r="I375" i="10"/>
  <c r="H574" i="10"/>
  <c r="N113" i="10"/>
  <c r="Q1018" i="10"/>
  <c r="H153" i="10"/>
  <c r="Q251" i="10"/>
  <c r="A150" i="10"/>
  <c r="Q752" i="10"/>
  <c r="I619" i="10"/>
  <c r="L175" i="10"/>
  <c r="A494" i="10"/>
  <c r="P420" i="10" a="1"/>
  <c r="P420" i="10" s="1"/>
  <c r="P852" i="10" a="1"/>
  <c r="P852" i="10" s="1"/>
  <c r="P661" i="10" a="1"/>
  <c r="P661" i="10" s="1"/>
  <c r="L811" i="10"/>
  <c r="P174" i="10" a="1"/>
  <c r="P174" i="10" s="1"/>
  <c r="M912" i="10"/>
  <c r="O274" i="10"/>
  <c r="O168" i="10"/>
  <c r="H162" i="10"/>
  <c r="M999" i="10"/>
  <c r="Q269" i="10"/>
  <c r="H213" i="10"/>
  <c r="J878" i="10"/>
  <c r="L170" i="10"/>
  <c r="P467" i="10" a="1"/>
  <c r="P467" i="10" s="1"/>
  <c r="A893" i="10"/>
  <c r="N826" i="10"/>
  <c r="I688" i="10"/>
  <c r="K345" i="10"/>
  <c r="L1025" i="10"/>
  <c r="A910" i="10"/>
  <c r="K870" i="10"/>
  <c r="L260" i="10"/>
  <c r="J820" i="10"/>
  <c r="I596" i="10"/>
  <c r="N903" i="10"/>
  <c r="Q1032" i="10"/>
  <c r="K265" i="10"/>
  <c r="M792" i="10"/>
  <c r="I558" i="10"/>
  <c r="K126" i="10"/>
  <c r="O537" i="10"/>
  <c r="J207" i="10"/>
  <c r="K244" i="10"/>
  <c r="P951" i="10" a="1"/>
  <c r="P951" i="10" s="1"/>
  <c r="J997" i="10"/>
  <c r="J454" i="10"/>
  <c r="N101" i="10"/>
  <c r="P913" i="10" a="1"/>
  <c r="P913" i="10" s="1"/>
  <c r="H420" i="10"/>
  <c r="I441" i="10"/>
  <c r="H1049" i="10"/>
  <c r="A672" i="10"/>
  <c r="Q943" i="10"/>
  <c r="A794" i="10"/>
  <c r="I104" i="10"/>
  <c r="H863" i="10"/>
  <c r="H508" i="10"/>
  <c r="J851" i="10"/>
  <c r="N659" i="10"/>
  <c r="K956" i="10"/>
  <c r="K458" i="10"/>
  <c r="H290" i="10"/>
  <c r="I99" i="10"/>
  <c r="P833" i="10" a="1"/>
  <c r="P833" i="10" s="1"/>
  <c r="I407" i="10"/>
  <c r="L519" i="10"/>
  <c r="M525" i="10"/>
  <c r="I1022" i="10"/>
  <c r="N856" i="10"/>
  <c r="L869" i="10"/>
  <c r="L990" i="10"/>
  <c r="A527" i="10"/>
  <c r="L384" i="10"/>
  <c r="I470" i="10"/>
  <c r="H133" i="10"/>
  <c r="O911" i="10"/>
  <c r="H1058" i="10"/>
  <c r="K940" i="10"/>
  <c r="O555" i="10"/>
  <c r="P499" i="10" a="1"/>
  <c r="P499" i="10" s="1"/>
  <c r="N1013" i="10"/>
  <c r="M751" i="10"/>
  <c r="N131" i="10"/>
  <c r="J342" i="10"/>
  <c r="N515" i="10"/>
  <c r="I655" i="10"/>
  <c r="H388" i="10"/>
  <c r="H576" i="10"/>
  <c r="H141" i="10"/>
  <c r="P106" i="10" a="1"/>
  <c r="P106" i="10" s="1"/>
  <c r="H690" i="10"/>
  <c r="I358" i="10"/>
  <c r="Q415" i="10"/>
  <c r="L197" i="10"/>
  <c r="P771" i="10" a="1"/>
  <c r="P771" i="10" s="1"/>
  <c r="J103" i="10"/>
  <c r="J668" i="10"/>
  <c r="L681" i="10"/>
  <c r="I766" i="10"/>
  <c r="H371" i="10"/>
  <c r="H688" i="10"/>
  <c r="K214" i="10"/>
  <c r="P592" i="10" a="1"/>
  <c r="P592" i="10" s="1"/>
  <c r="Q129" i="10"/>
  <c r="K796" i="10"/>
  <c r="I137" i="10"/>
  <c r="O639" i="10"/>
  <c r="I972" i="10"/>
  <c r="A125" i="10"/>
  <c r="A151" i="10"/>
  <c r="O120" i="10"/>
  <c r="P132" i="10" a="1"/>
  <c r="P132" i="10" s="1"/>
  <c r="K145" i="10"/>
  <c r="Q87" i="10"/>
  <c r="L839" i="10"/>
  <c r="J156" i="10"/>
  <c r="L89" i="10"/>
  <c r="K970" i="10"/>
  <c r="H851" i="10"/>
  <c r="O622" i="10"/>
  <c r="I756" i="10"/>
  <c r="M980" i="10"/>
  <c r="N276" i="10"/>
  <c r="P505" i="10" a="1"/>
  <c r="P505" i="10" s="1"/>
  <c r="A900" i="10"/>
  <c r="K180" i="10"/>
  <c r="M747" i="10"/>
  <c r="I852" i="10"/>
  <c r="N699" i="10"/>
  <c r="J993" i="10"/>
  <c r="Q295" i="10"/>
  <c r="K229" i="10"/>
  <c r="I831" i="10"/>
  <c r="Q935" i="10"/>
  <c r="L437" i="10"/>
  <c r="J830" i="10"/>
  <c r="K113" i="10"/>
  <c r="M129" i="10"/>
  <c r="H93" i="10"/>
  <c r="I136" i="10"/>
  <c r="J648" i="10"/>
  <c r="M109" i="10"/>
  <c r="P260" i="10" a="1"/>
  <c r="P260" i="10" s="1"/>
  <c r="I478" i="10"/>
  <c r="H317" i="10"/>
  <c r="P792" i="10" a="1"/>
  <c r="P792" i="10" s="1"/>
  <c r="J672" i="10"/>
  <c r="A182" i="10"/>
  <c r="N329" i="10"/>
  <c r="L91" i="10"/>
  <c r="K93" i="10"/>
  <c r="H164" i="10"/>
  <c r="A898" i="10"/>
  <c r="Q757" i="10"/>
  <c r="L938" i="10"/>
  <c r="H403" i="10"/>
  <c r="P506" i="10" a="1"/>
  <c r="P506" i="10" s="1"/>
  <c r="Q373" i="10"/>
  <c r="A346" i="10"/>
  <c r="N148" i="10"/>
  <c r="O132" i="10"/>
  <c r="O316" i="10"/>
  <c r="Q703" i="10"/>
  <c r="M157" i="10"/>
  <c r="M732" i="10"/>
  <c r="K162" i="10"/>
  <c r="K998" i="10"/>
  <c r="K344" i="10"/>
  <c r="Q140" i="10"/>
  <c r="K918" i="10"/>
  <c r="J140" i="10"/>
  <c r="L135" i="10"/>
  <c r="H891" i="10"/>
  <c r="A131" i="10"/>
  <c r="N167" i="10"/>
  <c r="A1040" i="10"/>
  <c r="L776" i="10"/>
  <c r="I599" i="10"/>
  <c r="P363" i="10" a="1"/>
  <c r="P363" i="10" s="1"/>
  <c r="L214" i="10"/>
  <c r="A155" i="10"/>
  <c r="L182" i="10"/>
  <c r="I118" i="10"/>
  <c r="J101" i="10"/>
  <c r="P122" i="10" a="1"/>
  <c r="P122" i="10" s="1"/>
  <c r="I144" i="10"/>
  <c r="J800" i="10"/>
  <c r="J728" i="10"/>
  <c r="O613" i="10"/>
  <c r="H436" i="10"/>
  <c r="O154" i="10"/>
  <c r="M653" i="10"/>
  <c r="O366" i="10"/>
  <c r="L340" i="10"/>
  <c r="K118" i="10"/>
  <c r="I114" i="10"/>
  <c r="A94" i="10"/>
  <c r="N139" i="10"/>
  <c r="I908" i="10"/>
  <c r="O481" i="10"/>
  <c r="J981" i="10"/>
  <c r="I562" i="10"/>
  <c r="L156" i="10"/>
  <c r="O445" i="10"/>
  <c r="H874" i="10"/>
  <c r="L259" i="10"/>
  <c r="N105" i="10"/>
  <c r="K1003" i="10"/>
  <c r="O903" i="10"/>
  <c r="J1000" i="10"/>
  <c r="I701" i="10"/>
  <c r="H733" i="10"/>
  <c r="K205" i="10"/>
  <c r="O258" i="10"/>
  <c r="A822" i="10"/>
  <c r="L155" i="10"/>
  <c r="J867" i="10"/>
  <c r="M493" i="10"/>
  <c r="K111" i="10"/>
  <c r="N120" i="10"/>
  <c r="N98" i="10"/>
  <c r="K916" i="10"/>
  <c r="Q95" i="10"/>
  <c r="O780" i="10"/>
  <c r="A732" i="10"/>
  <c r="A389" i="10"/>
  <c r="L467" i="10"/>
  <c r="J111" i="10"/>
  <c r="H670" i="10"/>
  <c r="A248" i="10"/>
  <c r="A143" i="10"/>
  <c r="Q114" i="10"/>
  <c r="O346" i="10"/>
  <c r="L855" i="10"/>
  <c r="Q821" i="10"/>
  <c r="M624" i="10"/>
  <c r="A1059" i="10"/>
  <c r="H897" i="10"/>
  <c r="O674" i="10"/>
  <c r="H182" i="10"/>
  <c r="K179" i="10"/>
  <c r="H456" i="10"/>
  <c r="Q160" i="10"/>
  <c r="M258" i="10"/>
  <c r="M497" i="10"/>
  <c r="I1038" i="10"/>
  <c r="L136" i="10"/>
  <c r="P166" i="10" a="1"/>
  <c r="P166" i="10" s="1"/>
  <c r="P147" i="10" a="1"/>
  <c r="P147" i="10" s="1"/>
  <c r="Q220" i="10"/>
  <c r="A597" i="10"/>
  <c r="I537" i="10"/>
  <c r="Q1035" i="10"/>
  <c r="H108" i="10"/>
  <c r="I759" i="10"/>
  <c r="L644" i="10"/>
  <c r="H594" i="10"/>
  <c r="I256" i="10"/>
  <c r="P878" i="10" a="1"/>
  <c r="P878" i="10" s="1"/>
  <c r="P997" i="10" a="1"/>
  <c r="P997" i="10" s="1"/>
  <c r="M164" i="10"/>
  <c r="Q583" i="10"/>
  <c r="P1001" i="10" a="1"/>
  <c r="P1001" i="10" s="1"/>
  <c r="M620" i="10"/>
  <c r="A160" i="10"/>
  <c r="J181" i="10"/>
  <c r="H885" i="10"/>
  <c r="J182" i="10"/>
  <c r="H117" i="10"/>
  <c r="N203" i="10"/>
  <c r="N165" i="10"/>
  <c r="L476" i="10"/>
  <c r="A747" i="10"/>
  <c r="M131" i="10"/>
  <c r="K245" i="10"/>
  <c r="I179" i="10"/>
  <c r="O174" i="10"/>
  <c r="P731" i="10" a="1"/>
  <c r="P731" i="10" s="1"/>
  <c r="P472" i="10" a="1"/>
  <c r="P472" i="10" s="1"/>
  <c r="A1064" i="10"/>
  <c r="N252" i="10"/>
  <c r="N164" i="10"/>
  <c r="Q431" i="10"/>
  <c r="P625" i="10" a="1"/>
  <c r="P625" i="10" s="1"/>
  <c r="Q765" i="10"/>
  <c r="Q649" i="10"/>
  <c r="J990" i="10"/>
  <c r="A145" i="10"/>
  <c r="P727" i="10" a="1"/>
  <c r="P727" i="10" s="1"/>
  <c r="Q954" i="10"/>
  <c r="A348" i="10"/>
  <c r="M180" i="10"/>
  <c r="M175" i="10"/>
  <c r="P184" i="10" a="1"/>
  <c r="P184" i="10" s="1"/>
  <c r="J890" i="10"/>
  <c r="I506" i="10"/>
  <c r="O993" i="10"/>
  <c r="A679" i="10"/>
  <c r="I744" i="10"/>
  <c r="P894" i="10" a="1"/>
  <c r="P894" i="10" s="1"/>
  <c r="M520" i="10"/>
  <c r="P702" i="10" a="1"/>
  <c r="P702" i="10" s="1"/>
  <c r="N282" i="10"/>
  <c r="K811" i="10"/>
  <c r="J664" i="10"/>
  <c r="P427" i="10" a="1"/>
  <c r="P427" i="10" s="1"/>
  <c r="J783" i="10"/>
  <c r="L697" i="10"/>
  <c r="M797" i="10"/>
  <c r="I107" i="10"/>
  <c r="Q121" i="10"/>
  <c r="N223" i="10"/>
  <c r="N326" i="10"/>
  <c r="A376" i="10"/>
  <c r="P205" i="10" a="1"/>
  <c r="P205" i="10" s="1"/>
  <c r="P933" i="10" a="1"/>
  <c r="P933" i="10" s="1"/>
  <c r="K387" i="10"/>
  <c r="L104" i="10"/>
  <c r="M390" i="10"/>
  <c r="H197" i="10"/>
  <c r="N822" i="10"/>
  <c r="L298" i="10"/>
  <c r="Q932" i="10"/>
  <c r="J550" i="10"/>
  <c r="A693" i="10"/>
  <c r="H124" i="10"/>
  <c r="O909" i="10"/>
  <c r="Q264" i="10"/>
  <c r="H536" i="10"/>
  <c r="O571" i="10"/>
  <c r="J265" i="10"/>
  <c r="Q467" i="10"/>
  <c r="P844" i="10" a="1"/>
  <c r="P844" i="10" s="1"/>
  <c r="A139" i="10"/>
  <c r="O216" i="10"/>
  <c r="L821" i="10"/>
  <c r="L465" i="10"/>
  <c r="H1011" i="10"/>
  <c r="H878" i="10"/>
  <c r="N341" i="10"/>
  <c r="H729" i="10"/>
  <c r="M696" i="10"/>
  <c r="I840" i="10"/>
  <c r="M863" i="10"/>
  <c r="I686" i="10"/>
  <c r="L454" i="10"/>
  <c r="M896" i="10"/>
  <c r="J200" i="10"/>
  <c r="K311" i="10"/>
  <c r="P382" i="10" a="1"/>
  <c r="P382" i="10" s="1"/>
  <c r="I92" i="10"/>
  <c r="Q622" i="10"/>
  <c r="M1022" i="10"/>
  <c r="Q848" i="10"/>
  <c r="M134" i="10"/>
  <c r="L815" i="10"/>
  <c r="K143" i="10"/>
  <c r="H119" i="10"/>
  <c r="O103" i="10"/>
  <c r="A1056" i="10"/>
  <c r="I105" i="10"/>
  <c r="A87" i="10"/>
  <c r="I153" i="10"/>
  <c r="O582" i="10"/>
  <c r="O878" i="10"/>
  <c r="Q155" i="10"/>
  <c r="L955" i="10"/>
  <c r="N887" i="10"/>
  <c r="M656" i="10"/>
  <c r="N952" i="10"/>
  <c r="J251" i="10"/>
  <c r="J109" i="10"/>
  <c r="L183" i="10"/>
  <c r="Q357" i="10"/>
  <c r="A206" i="10"/>
  <c r="A170" i="10"/>
  <c r="O165" i="10"/>
  <c r="M168" i="10"/>
  <c r="I176" i="10"/>
  <c r="K551" i="10"/>
  <c r="A722" i="10"/>
  <c r="Q589" i="10"/>
  <c r="H100" i="10"/>
  <c r="M603" i="10"/>
  <c r="J93" i="10"/>
  <c r="A126" i="10"/>
  <c r="N114" i="10"/>
  <c r="O725" i="10"/>
  <c r="N89" i="10"/>
  <c r="Q959" i="10"/>
  <c r="N132" i="10"/>
  <c r="P125" i="10" a="1"/>
  <c r="P125" i="10" s="1"/>
  <c r="L141" i="10"/>
  <c r="A277" i="10"/>
  <c r="I951" i="10"/>
  <c r="Q180" i="10"/>
  <c r="I160" i="10"/>
  <c r="J128" i="10"/>
  <c r="J162" i="10"/>
  <c r="Q184" i="10"/>
  <c r="Q172" i="10"/>
  <c r="K183" i="10"/>
  <c r="N126" i="10"/>
  <c r="L106" i="10"/>
  <c r="J136" i="10"/>
  <c r="J107" i="10"/>
  <c r="I156" i="10"/>
  <c r="J368" i="10"/>
  <c r="K106" i="10"/>
  <c r="A356" i="10"/>
  <c r="L914" i="10"/>
  <c r="Q817" i="10"/>
  <c r="P173" i="10" a="1"/>
  <c r="P173" i="10" s="1"/>
  <c r="P558" i="10" a="1"/>
  <c r="P558" i="10" s="1"/>
  <c r="L145" i="10"/>
  <c r="N92" i="10"/>
  <c r="I138" i="10"/>
  <c r="P183" i="10" a="1"/>
  <c r="P183" i="10" s="1"/>
  <c r="L187" i="10"/>
  <c r="M137" i="10"/>
  <c r="P434" i="10" a="1"/>
  <c r="P434" i="10" s="1"/>
  <c r="I603" i="10"/>
  <c r="A667" i="10"/>
  <c r="M830" i="10"/>
  <c r="J151" i="10"/>
  <c r="N97" i="10"/>
  <c r="P128" i="10" a="1"/>
  <c r="P128" i="10" s="1"/>
  <c r="P135" i="10" a="1"/>
  <c r="P135" i="10" s="1"/>
  <c r="P114" i="10" a="1"/>
  <c r="P114" i="10" s="1"/>
  <c r="Q159" i="10"/>
  <c r="Q474" i="10"/>
  <c r="A98" i="10"/>
  <c r="H285" i="10"/>
  <c r="Q194" i="10"/>
  <c r="M897" i="10"/>
  <c r="J176" i="10"/>
  <c r="I109" i="10"/>
  <c r="Q276" i="10"/>
  <c r="O128" i="10"/>
  <c r="Q149" i="10"/>
  <c r="A291" i="10"/>
  <c r="P138" i="10" a="1"/>
  <c r="P138" i="10" s="1"/>
  <c r="A648" i="10"/>
  <c r="K789" i="10"/>
  <c r="P371" i="10" a="1"/>
  <c r="P371" i="10" s="1"/>
  <c r="Q902" i="10"/>
  <c r="M638" i="10"/>
  <c r="P167" i="10" a="1"/>
  <c r="P167" i="10" s="1"/>
  <c r="I106" i="10"/>
  <c r="A1073" i="10"/>
  <c r="Q125" i="10"/>
  <c r="P149" i="10" a="1"/>
  <c r="P149" i="10" s="1"/>
  <c r="J585" i="10"/>
  <c r="J133" i="10"/>
  <c r="M928" i="10"/>
  <c r="K1012" i="10"/>
  <c r="L660" i="10"/>
  <c r="A904" i="10"/>
  <c r="P791" i="10" a="1"/>
  <c r="P791" i="10" s="1"/>
  <c r="A167" i="10"/>
  <c r="A134" i="10"/>
  <c r="I127" i="10"/>
  <c r="K586" i="10"/>
  <c r="O426" i="10"/>
  <c r="Q580" i="10"/>
  <c r="L978" i="10"/>
  <c r="K370" i="10"/>
  <c r="K255" i="10"/>
  <c r="I651" i="10"/>
  <c r="I1034" i="10"/>
  <c r="H857" i="10"/>
  <c r="P180" i="10" a="1"/>
  <c r="P180" i="10" s="1"/>
  <c r="P124" i="10" a="1"/>
  <c r="P124" i="10" s="1"/>
  <c r="K138" i="10"/>
  <c r="P841" i="10" a="1"/>
  <c r="P841" i="10" s="1"/>
  <c r="J244" i="10"/>
  <c r="O159" i="10"/>
  <c r="M781" i="10"/>
  <c r="P169" i="10" a="1"/>
  <c r="P169" i="10" s="1"/>
  <c r="K726" i="10"/>
  <c r="H390" i="10"/>
  <c r="Q179" i="10"/>
  <c r="Q548" i="10"/>
  <c r="I102" i="10"/>
  <c r="M389" i="10"/>
  <c r="K438" i="10"/>
  <c r="N202" i="10"/>
  <c r="I661" i="10"/>
  <c r="H129" i="10"/>
  <c r="A301" i="10"/>
  <c r="L207" i="10"/>
  <c r="M184" i="10"/>
  <c r="Q1026" i="10"/>
  <c r="M153" i="10"/>
  <c r="I230" i="10"/>
  <c r="N153" i="10"/>
  <c r="N1004" i="10"/>
  <c r="I983" i="10"/>
  <c r="L804" i="10"/>
  <c r="J497" i="10"/>
  <c r="O92" i="10"/>
  <c r="H155" i="10"/>
  <c r="O142" i="10"/>
  <c r="O384" i="10"/>
  <c r="K172" i="10"/>
  <c r="K254" i="10"/>
  <c r="P330" i="10" a="1"/>
  <c r="P330" i="10" s="1"/>
  <c r="Q120" i="10"/>
  <c r="J455" i="10"/>
  <c r="P160" i="10" a="1"/>
  <c r="P160" i="10" s="1"/>
  <c r="A687" i="10"/>
  <c r="P679" i="10" a="1"/>
  <c r="P679" i="10" s="1"/>
  <c r="O98" i="10"/>
  <c r="Q952" i="10"/>
  <c r="N792" i="10"/>
  <c r="J228" i="10"/>
  <c r="O469" i="10"/>
  <c r="Q135" i="10"/>
  <c r="K298" i="10"/>
  <c r="K166" i="10"/>
  <c r="P747" i="10" a="1"/>
  <c r="P747" i="10" s="1"/>
  <c r="O843" i="10"/>
  <c r="A130" i="10"/>
  <c r="I448" i="10"/>
  <c r="L200" i="10"/>
  <c r="I260" i="10"/>
  <c r="M501" i="10"/>
  <c r="A99" i="10"/>
  <c r="L158" i="10"/>
  <c r="H138" i="10"/>
  <c r="H955" i="10"/>
  <c r="K184" i="10"/>
  <c r="A88" i="10"/>
  <c r="P188" i="10" a="1"/>
  <c r="P188" i="10" s="1"/>
  <c r="M743" i="10"/>
  <c r="M195" i="10"/>
  <c r="K383" i="10"/>
  <c r="Q595" i="10"/>
  <c r="Q150" i="10"/>
  <c r="J190" i="10"/>
  <c r="I177" i="10"/>
  <c r="A177" i="10"/>
  <c r="L164" i="10"/>
  <c r="K156" i="10"/>
  <c r="I158" i="10"/>
  <c r="Q839" i="10"/>
  <c r="I238" i="10"/>
  <c r="A142" i="10"/>
  <c r="O140" i="10"/>
  <c r="J308" i="10"/>
  <c r="L845" i="10"/>
  <c r="H641" i="10"/>
  <c r="A457" i="10"/>
  <c r="I362" i="10"/>
  <c r="P901" i="10" a="1"/>
  <c r="P901" i="10" s="1"/>
  <c r="L99" i="10"/>
  <c r="L148" i="10"/>
  <c r="M403" i="10"/>
  <c r="N273" i="10"/>
  <c r="L849" i="10"/>
  <c r="A776" i="10"/>
  <c r="I885" i="10"/>
  <c r="O206" i="10"/>
  <c r="O90" i="10"/>
  <c r="I91" i="10"/>
  <c r="Q672" i="10"/>
  <c r="P208" i="10" a="1"/>
  <c r="P208" i="10" s="1"/>
  <c r="J248" i="10"/>
  <c r="I788" i="10"/>
  <c r="L846" i="10"/>
  <c r="Q414" i="10"/>
  <c r="M133" i="10"/>
  <c r="K649" i="10"/>
  <c r="I1000" i="10"/>
  <c r="K554" i="10"/>
  <c r="A936" i="10"/>
  <c r="M219" i="10"/>
  <c r="I845" i="10"/>
  <c r="O106" i="10"/>
  <c r="H107" i="10"/>
  <c r="J969" i="10"/>
  <c r="P381" i="10" a="1"/>
  <c r="P381" i="10" s="1"/>
  <c r="M244" i="10"/>
  <c r="J628" i="10"/>
  <c r="O294" i="10"/>
  <c r="I720" i="10"/>
  <c r="O138" i="10"/>
  <c r="L107" i="10"/>
  <c r="M966" i="10"/>
  <c r="K807" i="10"/>
  <c r="K547" i="10"/>
  <c r="M108" i="10"/>
  <c r="Q918" i="10"/>
  <c r="K871" i="10"/>
  <c r="H358" i="10"/>
  <c r="I575" i="10"/>
  <c r="A636" i="10"/>
  <c r="M641" i="10"/>
  <c r="K149" i="10"/>
  <c r="H490" i="10"/>
  <c r="K237" i="10"/>
  <c r="P300" i="10" a="1"/>
  <c r="P300" i="10" s="1"/>
  <c r="A788" i="10"/>
  <c r="N801" i="10"/>
  <c r="Q130" i="10"/>
  <c r="A518" i="10"/>
  <c r="J754" i="10"/>
  <c r="O315" i="10"/>
  <c r="A335" i="10"/>
  <c r="H97" i="10"/>
  <c r="J729" i="10"/>
  <c r="M99" i="10"/>
  <c r="H227" i="10"/>
  <c r="N192" i="10"/>
  <c r="L88" i="10"/>
  <c r="K132" i="10"/>
  <c r="O651" i="10"/>
  <c r="H134" i="10"/>
  <c r="J164" i="10"/>
  <c r="N125" i="10"/>
  <c r="L168" i="10"/>
  <c r="P306" i="10" a="1"/>
  <c r="P306" i="10" s="1"/>
  <c r="K917" i="10"/>
  <c r="I167" i="10"/>
  <c r="A957" i="10"/>
  <c r="P117" i="10" a="1"/>
  <c r="P117" i="10" s="1"/>
  <c r="I812" i="10"/>
  <c r="A671" i="10"/>
  <c r="K555" i="10"/>
  <c r="H511" i="10"/>
  <c r="O167" i="10"/>
  <c r="I155" i="10"/>
  <c r="K859" i="10"/>
  <c r="N138" i="10"/>
  <c r="L748" i="10"/>
  <c r="K884" i="10"/>
  <c r="I419" i="10"/>
  <c r="H307" i="10"/>
  <c r="H434" i="10"/>
  <c r="L1014" i="10"/>
  <c r="N916" i="10"/>
  <c r="L524" i="10"/>
  <c r="K137" i="10"/>
  <c r="K706" i="10"/>
  <c r="M160" i="10"/>
  <c r="Q305" i="10"/>
  <c r="J154" i="10"/>
  <c r="L661" i="10"/>
  <c r="J165" i="10"/>
  <c r="H1057" i="10"/>
  <c r="Q618" i="10"/>
  <c r="N717" i="10"/>
  <c r="J983" i="10"/>
  <c r="H702" i="10"/>
  <c r="A1019" i="10"/>
  <c r="Q134" i="10"/>
  <c r="K123" i="10"/>
  <c r="K97" i="10"/>
  <c r="L754" i="10"/>
  <c r="L613" i="10"/>
  <c r="M462" i="10"/>
  <c r="O373" i="10"/>
  <c r="P152" i="10" a="1"/>
  <c r="P152" i="10" s="1"/>
  <c r="O840" i="10"/>
  <c r="P713" i="10" a="1"/>
  <c r="P713" i="10" s="1"/>
  <c r="L181" i="10"/>
  <c r="L385" i="10"/>
  <c r="O119" i="10"/>
  <c r="J95" i="10"/>
  <c r="H106" i="10"/>
  <c r="I166" i="10"/>
  <c r="Q844" i="10"/>
  <c r="J470" i="10"/>
  <c r="O823" i="10"/>
  <c r="P778" i="10" a="1"/>
  <c r="P778" i="10" s="1"/>
  <c r="M268" i="10"/>
  <c r="K936" i="10"/>
  <c r="M150" i="10"/>
  <c r="P87" i="10" a="1"/>
  <c r="P87" i="10" s="1"/>
  <c r="N118" i="10"/>
  <c r="L133" i="10"/>
  <c r="L871" i="10"/>
  <c r="K603" i="10"/>
  <c r="J647" i="10"/>
  <c r="I298" i="10"/>
  <c r="M151" i="10"/>
  <c r="M683" i="10"/>
  <c r="O945" i="10"/>
  <c r="M1006" i="10"/>
  <c r="P116" i="10" a="1"/>
  <c r="P116" i="10" s="1"/>
  <c r="A928" i="10"/>
  <c r="N308" i="10"/>
  <c r="Q790" i="10"/>
  <c r="Q893" i="10"/>
  <c r="K861" i="10"/>
  <c r="H157" i="10"/>
  <c r="I658" i="10"/>
  <c r="Q88" i="10"/>
  <c r="N154" i="10"/>
  <c r="P934" i="10" a="1"/>
  <c r="P934" i="10" s="1"/>
  <c r="J241" i="10"/>
  <c r="N103" i="10"/>
  <c r="P339" i="10" a="1"/>
  <c r="P339" i="10" s="1"/>
  <c r="I187" i="10"/>
  <c r="A924" i="10"/>
  <c r="Q571" i="10"/>
  <c r="A833" i="10"/>
  <c r="O158" i="10"/>
  <c r="L733" i="10"/>
  <c r="Q147" i="10"/>
  <c r="J155" i="10"/>
  <c r="Q654" i="10"/>
  <c r="H825" i="10"/>
  <c r="I108" i="10"/>
  <c r="I121" i="10"/>
  <c r="I128" i="10"/>
  <c r="I285" i="10"/>
  <c r="N766" i="10"/>
  <c r="M880" i="10"/>
  <c r="Q146" i="10"/>
  <c r="I157" i="10"/>
  <c r="K305" i="10"/>
  <c r="A166" i="10"/>
  <c r="A642" i="10"/>
  <c r="L150" i="10"/>
  <c r="L130" i="10"/>
  <c r="P150" i="10" a="1"/>
  <c r="P150" i="10" s="1"/>
  <c r="P109" i="10" a="1"/>
  <c r="P109" i="10" s="1"/>
  <c r="Q1020" i="10"/>
  <c r="N609" i="10"/>
  <c r="J386" i="10"/>
  <c r="N589" i="10"/>
  <c r="P460" i="10" a="1"/>
  <c r="P460" i="10" s="1"/>
  <c r="P925" i="10" a="1"/>
  <c r="P925" i="10" s="1"/>
  <c r="Q938" i="10"/>
  <c r="I944" i="10"/>
  <c r="O179" i="10"/>
  <c r="I147" i="10"/>
  <c r="A1041" i="10"/>
  <c r="H125" i="10"/>
  <c r="L577" i="10"/>
  <c r="L388" i="10"/>
  <c r="J872" i="10"/>
  <c r="K159" i="10"/>
  <c r="L668" i="10"/>
  <c r="M149" i="10"/>
  <c r="K451" i="10"/>
  <c r="L947" i="10"/>
  <c r="A95" i="10"/>
  <c r="O792" i="10"/>
  <c r="N170" i="10"/>
  <c r="M780" i="10"/>
  <c r="I175" i="10"/>
  <c r="J340" i="10"/>
  <c r="I149" i="10"/>
  <c r="I757" i="10"/>
  <c r="P1019" i="10" a="1"/>
  <c r="P1019" i="10" s="1"/>
  <c r="K165" i="10"/>
  <c r="H1013" i="10"/>
  <c r="L179" i="10"/>
  <c r="I783" i="10"/>
  <c r="J826" i="10"/>
  <c r="H123" i="10"/>
  <c r="N427" i="10"/>
  <c r="L216" i="10"/>
  <c r="O849" i="10"/>
  <c r="K89" i="10"/>
  <c r="K843" i="10"/>
  <c r="A174" i="10"/>
  <c r="A830" i="10"/>
  <c r="O755" i="10"/>
  <c r="H104" i="10"/>
  <c r="A610" i="10"/>
  <c r="P567" i="10" a="1"/>
  <c r="P567" i="10" s="1"/>
  <c r="L800" i="10"/>
  <c r="N932" i="10"/>
  <c r="A531" i="10"/>
  <c r="O162" i="10"/>
  <c r="A176" i="10"/>
  <c r="I172" i="10"/>
  <c r="J276" i="10"/>
  <c r="A854" i="10"/>
  <c r="N401" i="10"/>
  <c r="H169" i="10"/>
  <c r="J313" i="10"/>
  <c r="I385" i="10"/>
  <c r="O137" i="10"/>
  <c r="H101" i="10"/>
  <c r="N739" i="10"/>
  <c r="M176" i="10"/>
  <c r="P396" i="10" a="1"/>
  <c r="P396" i="10" s="1"/>
  <c r="H976" i="10"/>
  <c r="K389" i="10"/>
  <c r="K860" i="10"/>
  <c r="A261" i="10"/>
  <c r="P653" i="10" a="1"/>
  <c r="P653" i="10" s="1"/>
  <c r="N909" i="10"/>
  <c r="A932" i="10"/>
  <c r="H207" i="10"/>
  <c r="M459" i="10"/>
  <c r="A592" i="10"/>
  <c r="I316" i="10"/>
  <c r="Q94" i="10"/>
  <c r="H593" i="10"/>
  <c r="O379" i="10"/>
  <c r="M487" i="10"/>
  <c r="A421" i="10"/>
  <c r="M950" i="10"/>
  <c r="J480" i="10"/>
  <c r="J146" i="10"/>
  <c r="N129" i="10"/>
  <c r="M806" i="10"/>
  <c r="K971" i="10"/>
  <c r="L986" i="10"/>
  <c r="N656" i="10"/>
  <c r="M313" i="10"/>
  <c r="O249" i="10"/>
  <c r="N128" i="10"/>
  <c r="K131" i="10"/>
  <c r="K805" i="10"/>
  <c r="J662" i="10"/>
  <c r="P519" i="10" a="1"/>
  <c r="P519" i="10" s="1"/>
  <c r="Q615" i="10"/>
  <c r="H578" i="10"/>
  <c r="N250" i="10"/>
  <c r="Q103" i="10"/>
  <c r="M588" i="10"/>
  <c r="A772" i="10"/>
  <c r="Q655" i="10"/>
  <c r="H493" i="10"/>
  <c r="A855" i="10"/>
  <c r="A675" i="10"/>
  <c r="J129" i="10"/>
  <c r="O143" i="10"/>
  <c r="A416" i="10"/>
  <c r="J603" i="10"/>
  <c r="L321" i="10"/>
  <c r="A611" i="10"/>
  <c r="J263" i="10"/>
  <c r="O499" i="10"/>
  <c r="O848" i="10"/>
  <c r="P571" i="10" a="1"/>
  <c r="P571" i="10" s="1"/>
  <c r="Q873" i="10"/>
  <c r="O776" i="10"/>
  <c r="K903" i="10"/>
  <c r="O118" i="10"/>
  <c r="M213" i="10"/>
  <c r="L399" i="10"/>
  <c r="K904" i="10"/>
  <c r="P532" i="10" a="1"/>
  <c r="P532" i="10" s="1"/>
  <c r="I399" i="10"/>
  <c r="M446" i="10"/>
  <c r="Q441" i="10"/>
  <c r="O401" i="10"/>
  <c r="J700" i="10"/>
  <c r="K388" i="10"/>
  <c r="J689" i="10"/>
  <c r="I359" i="10"/>
  <c r="H1060" i="10"/>
  <c r="P517" i="10" a="1"/>
  <c r="P517" i="10" s="1"/>
  <c r="N100" i="10"/>
  <c r="Q145" i="10"/>
  <c r="Q199" i="10"/>
  <c r="P804" i="10" a="1"/>
  <c r="P804" i="10" s="1"/>
  <c r="K830" i="10"/>
  <c r="M691" i="10"/>
  <c r="Q858" i="10"/>
  <c r="N494" i="10"/>
  <c r="O108" i="10"/>
  <c r="O583" i="10"/>
  <c r="L172" i="10"/>
  <c r="Q459" i="10"/>
  <c r="A860" i="10"/>
  <c r="O269" i="10"/>
  <c r="Q132" i="10"/>
  <c r="L220" i="10"/>
  <c r="Q323" i="10"/>
  <c r="O131" i="10"/>
  <c r="O151" i="10"/>
  <c r="M104" i="10"/>
  <c r="I89" i="10"/>
  <c r="N155" i="10"/>
  <c r="J1024" i="10"/>
  <c r="A286" i="10"/>
  <c r="P131" i="10" a="1"/>
  <c r="P131" i="10" s="1"/>
  <c r="J122" i="10"/>
  <c r="O88" i="10"/>
  <c r="J108" i="10"/>
  <c r="K744" i="10"/>
  <c r="O595" i="10"/>
  <c r="L109" i="10"/>
  <c r="J663" i="10"/>
  <c r="I909" i="10"/>
  <c r="J166" i="10"/>
  <c r="N244" i="10"/>
  <c r="O163" i="10"/>
  <c r="Q139" i="10"/>
  <c r="Q142" i="10"/>
  <c r="A138" i="10"/>
  <c r="H161" i="10"/>
  <c r="J671" i="10"/>
  <c r="M687" i="10"/>
  <c r="J1033" i="10"/>
  <c r="J532" i="10"/>
  <c r="J168" i="10"/>
  <c r="L594" i="10"/>
  <c r="J118" i="10"/>
  <c r="K139" i="10"/>
  <c r="A93" i="10"/>
  <c r="I95" i="10"/>
  <c r="H136" i="10"/>
  <c r="A157" i="10"/>
  <c r="I258" i="10"/>
  <c r="L143" i="10"/>
  <c r="Q153" i="10"/>
  <c r="J502" i="10"/>
  <c r="H121" i="10"/>
  <c r="Q789" i="10"/>
  <c r="A102" i="10"/>
  <c r="H89" i="10"/>
  <c r="O148" i="10"/>
  <c r="N732" i="10"/>
  <c r="O127" i="10"/>
  <c r="L491" i="10"/>
  <c r="K761" i="10"/>
  <c r="K672" i="10"/>
  <c r="Q439" i="10"/>
  <c r="O184" i="10"/>
  <c r="Q166" i="10"/>
  <c r="K87" i="10"/>
  <c r="K140" i="10"/>
  <c r="J732" i="10"/>
  <c r="A149" i="10"/>
  <c r="I287" i="10"/>
  <c r="M272" i="10"/>
  <c r="O585" i="10"/>
  <c r="Q234" i="10"/>
  <c r="Q670" i="10"/>
  <c r="M666" i="10"/>
  <c r="O180" i="10"/>
  <c r="P176" i="10" a="1"/>
  <c r="P176" i="10" s="1"/>
  <c r="H130" i="10"/>
  <c r="I123" i="10"/>
  <c r="Q216" i="10"/>
  <c r="P648" i="10" a="1"/>
  <c r="P648" i="10" s="1"/>
  <c r="H406" i="10"/>
  <c r="O867" i="10"/>
  <c r="L848" i="10"/>
  <c r="O437" i="10"/>
  <c r="P650" i="10" a="1"/>
  <c r="P650" i="10" s="1"/>
  <c r="M769" i="10"/>
  <c r="O1009" i="10"/>
  <c r="H177" i="10"/>
  <c r="M89" i="10"/>
  <c r="I116" i="10"/>
  <c r="J141" i="10"/>
  <c r="H762" i="10"/>
  <c r="A111" i="10"/>
  <c r="I240" i="10"/>
  <c r="H350" i="10"/>
  <c r="I318" i="10"/>
  <c r="M310" i="10"/>
  <c r="M141" i="10"/>
  <c r="K942" i="10"/>
  <c r="M169" i="10"/>
  <c r="Q279" i="10"/>
  <c r="A683" i="10"/>
  <c r="O134" i="10"/>
  <c r="N819" i="10"/>
  <c r="L255" i="10"/>
  <c r="N644" i="10"/>
  <c r="Q972" i="10"/>
  <c r="L337" i="10"/>
  <c r="H469" i="10"/>
  <c r="Q633" i="10"/>
  <c r="L434" i="10"/>
  <c r="I113" i="10"/>
  <c r="A415" i="10"/>
  <c r="H94" i="10"/>
  <c r="O111" i="10"/>
  <c r="Q105" i="10"/>
  <c r="P562" i="10" a="1"/>
  <c r="P562" i="10" s="1"/>
  <c r="J273" i="10"/>
  <c r="H231" i="10"/>
  <c r="P647" i="10" a="1"/>
  <c r="P647" i="10" s="1"/>
  <c r="Q375" i="10"/>
  <c r="L159" i="10"/>
  <c r="I182" i="10"/>
  <c r="A135" i="10"/>
  <c r="A734" i="10"/>
  <c r="K919" i="10"/>
  <c r="L184" i="10"/>
  <c r="O200" i="10"/>
  <c r="O954" i="10"/>
  <c r="M494" i="10"/>
  <c r="N311" i="10"/>
  <c r="K864" i="10"/>
  <c r="I181" i="10"/>
  <c r="L600" i="10"/>
  <c r="M955" i="10"/>
  <c r="J669" i="10"/>
  <c r="I101" i="10"/>
  <c r="N805" i="10"/>
  <c r="H175" i="10"/>
  <c r="A556" i="10"/>
  <c r="A989" i="10"/>
  <c r="P789" i="10" a="1"/>
  <c r="P789" i="10" s="1"/>
  <c r="A578" i="10"/>
  <c r="I591" i="10"/>
  <c r="L728" i="10"/>
  <c r="H114" i="10"/>
  <c r="H115" i="10"/>
  <c r="J764" i="10"/>
  <c r="K174" i="10"/>
  <c r="N728" i="10"/>
  <c r="M280" i="10"/>
  <c r="K116" i="10"/>
  <c r="Q175" i="10"/>
  <c r="I538" i="10"/>
  <c r="O615" i="10"/>
  <c r="P582" i="10" a="1"/>
  <c r="P582" i="10" s="1"/>
  <c r="K110" i="10"/>
  <c r="N995" i="10"/>
  <c r="P996" i="10" a="1"/>
  <c r="P996" i="10" s="1"/>
  <c r="H1002" i="10"/>
  <c r="I1064" i="10"/>
  <c r="I103" i="10"/>
  <c r="O354" i="10"/>
  <c r="L344" i="10"/>
  <c r="Q866" i="10"/>
  <c r="I405" i="10"/>
  <c r="I110" i="10"/>
  <c r="Q154" i="10"/>
  <c r="P656" i="10" a="1"/>
  <c r="P656" i="10" s="1"/>
  <c r="M162" i="10"/>
  <c r="P490" i="10" a="1"/>
  <c r="P490" i="10" s="1"/>
  <c r="O126" i="10"/>
  <c r="P1026" i="10" a="1"/>
  <c r="P1026" i="10" s="1"/>
  <c r="J184" i="10"/>
  <c r="P834" i="10" a="1"/>
  <c r="P834" i="10" s="1"/>
  <c r="J167" i="10"/>
  <c r="Q542" i="10"/>
  <c r="O500" i="10"/>
  <c r="A890" i="10"/>
  <c r="A789" i="10"/>
  <c r="H205" i="10"/>
  <c r="I880" i="10"/>
  <c r="L953" i="10"/>
  <c r="K498" i="10"/>
  <c r="M128" i="10"/>
  <c r="P105" i="10" a="1"/>
  <c r="P105" i="10" s="1"/>
  <c r="K633" i="10"/>
  <c r="K434" i="10"/>
  <c r="A551" i="10"/>
  <c r="L539" i="10"/>
  <c r="L877" i="10"/>
  <c r="I547" i="10"/>
  <c r="J116" i="10"/>
  <c r="K787" i="10"/>
  <c r="I645" i="10"/>
  <c r="P659" i="10" a="1"/>
  <c r="P659" i="10" s="1"/>
  <c r="M679" i="10"/>
  <c r="L212" i="10"/>
  <c r="N784" i="10"/>
  <c r="P520" i="10" a="1"/>
  <c r="P520" i="10" s="1"/>
  <c r="O100" i="10"/>
  <c r="A298" i="10"/>
  <c r="H427" i="10"/>
  <c r="K436" i="10"/>
  <c r="H582" i="10"/>
  <c r="N971" i="10"/>
  <c r="M967" i="10"/>
  <c r="H553" i="10"/>
  <c r="M779" i="10"/>
  <c r="L508" i="10"/>
  <c r="P341" i="10" a="1"/>
  <c r="P341" i="10" s="1"/>
  <c r="M271" i="10"/>
  <c r="Q834" i="10"/>
  <c r="J547" i="10"/>
  <c r="N424" i="10"/>
  <c r="M96" i="10"/>
  <c r="J472" i="10"/>
  <c r="O1006" i="10"/>
  <c r="L415" i="10"/>
  <c r="P748" i="10" a="1"/>
  <c r="P748" i="10" s="1"/>
  <c r="Q940" i="10"/>
  <c r="J919" i="10"/>
  <c r="I962" i="10"/>
  <c r="P697" i="10" a="1"/>
  <c r="P697" i="10" s="1"/>
  <c r="I257" i="10"/>
  <c r="L528" i="10"/>
  <c r="N899" i="10"/>
  <c r="H127" i="10"/>
  <c r="P120" i="10" a="1"/>
  <c r="P120" i="10" s="1"/>
  <c r="J517" i="10"/>
  <c r="H1021" i="10"/>
  <c r="H868" i="10"/>
  <c r="H503" i="10"/>
  <c r="O623" i="10"/>
  <c r="O731" i="10"/>
  <c r="P123" i="10" a="1"/>
  <c r="P123" i="10" s="1"/>
  <c r="H245" i="10"/>
  <c r="K1023" i="10"/>
  <c r="A768" i="10"/>
  <c r="M302" i="10"/>
  <c r="H183" i="10"/>
  <c r="M156" i="10"/>
  <c r="I165" i="10"/>
  <c r="N633" i="10"/>
  <c r="P94" i="10" a="1"/>
  <c r="P94" i="10" s="1"/>
  <c r="A215" i="10"/>
  <c r="O1029" i="10"/>
  <c r="J984" i="10"/>
  <c r="N179" i="10"/>
  <c r="N182" i="10"/>
  <c r="Q797" i="10"/>
  <c r="L202" i="10"/>
  <c r="O337" i="10"/>
  <c r="H110" i="10"/>
  <c r="M632" i="10"/>
  <c r="M442" i="10"/>
  <c r="L662" i="10"/>
  <c r="K531" i="10"/>
  <c r="L961" i="10"/>
  <c r="A969" i="10"/>
  <c r="P119" i="10" a="1"/>
  <c r="P119" i="10" s="1"/>
  <c r="M499" i="10"/>
  <c r="P118" i="10" a="1"/>
  <c r="P118" i="10" s="1"/>
  <c r="N107" i="10"/>
  <c r="K124" i="10"/>
  <c r="L161" i="10"/>
  <c r="N619" i="10"/>
  <c r="A272" i="10"/>
  <c r="L533" i="10"/>
  <c r="Q417" i="10"/>
  <c r="H978" i="10"/>
  <c r="H516" i="10"/>
  <c r="P831" i="10" a="1"/>
  <c r="P831" i="10" s="1"/>
  <c r="J145" i="10"/>
  <c r="J149" i="10"/>
  <c r="Q133" i="10"/>
  <c r="H1072" i="10"/>
  <c r="K655" i="10"/>
  <c r="A701" i="10"/>
  <c r="L154" i="10"/>
  <c r="L574" i="10"/>
  <c r="O91" i="10"/>
  <c r="J529" i="10"/>
  <c r="O183" i="10"/>
  <c r="H239" i="10"/>
  <c r="A113" i="10"/>
  <c r="P121" i="10" a="1"/>
  <c r="P121" i="10" s="1"/>
  <c r="M135" i="10"/>
  <c r="P98" i="10" a="1"/>
  <c r="P98" i="10" s="1"/>
  <c r="H1015" i="10"/>
  <c r="H783" i="10"/>
  <c r="H429" i="10"/>
  <c r="L872" i="10"/>
  <c r="O959" i="10"/>
  <c r="H1068" i="10"/>
  <c r="K168" i="10"/>
  <c r="O122" i="10"/>
  <c r="A146" i="10"/>
  <c r="Q126" i="10"/>
  <c r="K567" i="10"/>
  <c r="H710" i="10"/>
  <c r="P336" i="10" a="1"/>
  <c r="P336" i="10" s="1"/>
  <c r="A153" i="10"/>
  <c r="N159" i="10"/>
  <c r="P100" i="10" a="1"/>
  <c r="P100" i="10" s="1"/>
  <c r="I747" i="10"/>
  <c r="H1025" i="10"/>
  <c r="Q463" i="10"/>
  <c r="L95" i="10"/>
  <c r="M132" i="10"/>
  <c r="P144" i="10" a="1"/>
  <c r="P144" i="10" s="1"/>
  <c r="N746" i="10"/>
  <c r="Q158" i="10"/>
  <c r="A1021" i="10"/>
  <c r="J102" i="10"/>
  <c r="O152" i="10"/>
  <c r="O775" i="10"/>
  <c r="A161" i="10"/>
  <c r="H958" i="10"/>
  <c r="H241" i="10"/>
  <c r="P136" i="10" a="1"/>
  <c r="P136" i="10" s="1"/>
  <c r="J142" i="10"/>
  <c r="Q136" i="10"/>
  <c r="I528" i="10"/>
  <c r="H159" i="10"/>
  <c r="P589" i="10" a="1"/>
  <c r="P589" i="10" s="1"/>
  <c r="J138" i="10"/>
  <c r="N156" i="10"/>
  <c r="I608" i="10"/>
  <c r="N162" i="10"/>
  <c r="M734" i="10"/>
  <c r="H875" i="10"/>
  <c r="P127" i="10" a="1"/>
  <c r="P127" i="10" s="1"/>
  <c r="Q118" i="10"/>
  <c r="O144" i="10"/>
  <c r="A406" i="10"/>
  <c r="O770" i="10"/>
  <c r="O157" i="10"/>
  <c r="L911" i="10"/>
  <c r="H168" i="10"/>
  <c r="P380" i="10" a="1"/>
  <c r="P380" i="10" s="1"/>
  <c r="P972" i="10" a="1"/>
  <c r="P972" i="10" s="1"/>
  <c r="L203" i="10"/>
  <c r="M335" i="10"/>
  <c r="P99" i="10" a="1"/>
  <c r="P99" i="10" s="1"/>
  <c r="M120" i="10"/>
  <c r="J96" i="10"/>
  <c r="H302" i="10"/>
  <c r="M850" i="10"/>
  <c r="L482" i="10"/>
  <c r="K157" i="10"/>
  <c r="M1003" i="10"/>
  <c r="N110" i="10"/>
  <c r="I828" i="10"/>
  <c r="H796" i="10"/>
  <c r="P938" i="10" a="1"/>
  <c r="P938" i="10" s="1"/>
  <c r="Q138" i="10"/>
  <c r="K127" i="10"/>
  <c r="J121" i="10"/>
  <c r="H838" i="10"/>
  <c r="I979" i="10"/>
  <c r="Q687" i="10"/>
  <c r="I152" i="10"/>
  <c r="H1005" i="10"/>
  <c r="J479" i="10"/>
  <c r="M324" i="10"/>
  <c r="L781" i="10"/>
  <c r="L126" i="10"/>
  <c r="A194" i="10"/>
  <c r="M479" i="10"/>
  <c r="I140" i="10"/>
  <c r="P967" i="10" a="1"/>
  <c r="P967" i="10" s="1"/>
  <c r="H1048" i="10"/>
  <c r="L147" i="10"/>
  <c r="L442" i="10"/>
  <c r="L964" i="10"/>
  <c r="Q526" i="10"/>
  <c r="N847" i="10"/>
  <c r="O568" i="10"/>
  <c r="J436" i="10"/>
  <c r="K913" i="10"/>
  <c r="I576" i="10"/>
  <c r="M719" i="10"/>
  <c r="J180" i="10"/>
  <c r="I98" i="10"/>
  <c r="H985" i="10"/>
  <c r="P171" i="10" a="1"/>
  <c r="P171" i="10" s="1"/>
  <c r="P165" i="10" a="1"/>
  <c r="P165" i="10" s="1"/>
  <c r="N1011" i="10"/>
  <c r="M163" i="10"/>
  <c r="Q780" i="10"/>
  <c r="H404" i="10"/>
  <c r="Q708" i="10"/>
  <c r="N322" i="10"/>
  <c r="M113" i="10"/>
  <c r="A463" i="10"/>
  <c r="A180" i="10"/>
  <c r="I163" i="10"/>
  <c r="O963" i="10"/>
  <c r="N189" i="10"/>
  <c r="K125" i="10"/>
  <c r="L400" i="10"/>
  <c r="Q178" i="10"/>
  <c r="M174" i="10"/>
  <c r="J827" i="10"/>
  <c r="J147" i="10"/>
  <c r="K516" i="10"/>
  <c r="O604" i="10"/>
  <c r="A165" i="10"/>
  <c r="A485" i="10"/>
  <c r="P146" i="10" a="1"/>
  <c r="P146" i="10" s="1"/>
  <c r="I940" i="10"/>
  <c r="N323" i="10"/>
  <c r="O169" i="10"/>
  <c r="N855" i="10"/>
  <c r="Q104" i="10"/>
  <c r="J598" i="10"/>
  <c r="L688" i="10"/>
  <c r="J177" i="10"/>
  <c r="O483" i="10"/>
  <c r="K675" i="10"/>
  <c r="K147" i="10"/>
  <c r="N986" i="10"/>
  <c r="L1008" i="10"/>
  <c r="L423" i="10"/>
  <c r="I578" i="10"/>
  <c r="L305" i="10"/>
  <c r="P310" i="10" a="1"/>
  <c r="P310" i="10" s="1"/>
  <c r="K134" i="10"/>
  <c r="Q137" i="10"/>
  <c r="J356" i="10"/>
  <c r="O1011" i="10"/>
  <c r="A952" i="10"/>
  <c r="P305" i="10" a="1"/>
  <c r="P305" i="10" s="1"/>
  <c r="K258" i="10"/>
  <c r="M231" i="10"/>
  <c r="J511" i="10"/>
  <c r="Q715" i="10"/>
  <c r="I760" i="10"/>
  <c r="P612" i="10" a="1"/>
  <c r="P612" i="10" s="1"/>
  <c r="O326" i="10"/>
  <c r="M417" i="10"/>
  <c r="I1008" i="10"/>
  <c r="I111" i="10"/>
  <c r="M116" i="10"/>
  <c r="L639" i="10"/>
  <c r="K1001" i="10"/>
  <c r="L973" i="10"/>
  <c r="I991" i="10"/>
  <c r="O591" i="10"/>
  <c r="O968" i="10"/>
  <c r="Q402" i="10"/>
  <c r="H122" i="10"/>
  <c r="K790" i="10"/>
  <c r="Q987" i="10"/>
  <c r="O652" i="10"/>
  <c r="I858" i="10"/>
  <c r="J257" i="10"/>
  <c r="O237" i="10"/>
  <c r="Q141" i="10"/>
  <c r="H741" i="10"/>
  <c r="K845" i="10"/>
  <c r="M644" i="10"/>
  <c r="I684" i="10"/>
  <c r="P113" i="10" a="1"/>
  <c r="P113" i="10" s="1"/>
  <c r="M319" i="10"/>
  <c r="P1023" i="10" a="1"/>
  <c r="P1023" i="10" s="1"/>
  <c r="L881" i="10"/>
  <c r="P345" i="10" a="1"/>
  <c r="P345" i="10" s="1"/>
  <c r="P202" i="10" a="1"/>
  <c r="P202" i="10" s="1"/>
  <c r="M600" i="10"/>
  <c r="N112" i="10"/>
  <c r="H131" i="10"/>
  <c r="P495" i="10" a="1"/>
  <c r="P495" i="10" s="1"/>
  <c r="P244" i="10" a="1"/>
  <c r="P244" i="10" s="1"/>
  <c r="I392" i="10"/>
  <c r="N301" i="10"/>
  <c r="N299" i="10"/>
  <c r="P377" i="10" a="1"/>
  <c r="P377" i="10" s="1"/>
  <c r="Q116" i="10"/>
  <c r="H242" i="10"/>
  <c r="O741" i="10"/>
  <c r="O601" i="10"/>
  <c r="N185" i="10"/>
  <c r="A656" i="10"/>
  <c r="M721" i="10"/>
  <c r="H128" i="10"/>
  <c r="N115" i="10"/>
  <c r="J306" i="10"/>
  <c r="A912" i="10"/>
  <c r="L643" i="10"/>
  <c r="M102" i="10"/>
  <c r="M539" i="10"/>
  <c r="I401" i="10"/>
  <c r="H540" i="10"/>
  <c r="Q912" i="10"/>
  <c r="P952" i="10" a="1"/>
  <c r="P952" i="10" s="1"/>
  <c r="I1031" i="10"/>
  <c r="O102" i="10"/>
  <c r="N275" i="10"/>
  <c r="L90" i="10"/>
  <c r="I247" i="10"/>
  <c r="M533" i="10"/>
  <c r="N90" i="10"/>
  <c r="O411" i="10"/>
  <c r="K263" i="10"/>
  <c r="H158" i="10"/>
  <c r="M481" i="10"/>
  <c r="O153" i="10"/>
  <c r="N264" i="10"/>
  <c r="N493" i="10"/>
  <c r="H238" i="10"/>
  <c r="O496" i="10"/>
  <c r="I1035" i="10"/>
  <c r="L176" i="10"/>
  <c r="I572" i="10"/>
  <c r="N500" i="10"/>
  <c r="M312" i="10"/>
  <c r="L138" i="10"/>
  <c r="L529" i="10"/>
  <c r="H879" i="10"/>
  <c r="P451" i="10" a="1"/>
  <c r="P451" i="10" s="1"/>
  <c r="L134" i="10"/>
  <c r="M706" i="10"/>
  <c r="N104" i="10"/>
  <c r="Q165" i="10"/>
  <c r="Q384" i="10"/>
  <c r="A89" i="10"/>
  <c r="N693" i="10"/>
  <c r="A105" i="10"/>
  <c r="P103" i="10" a="1"/>
  <c r="P103" i="10" s="1"/>
  <c r="P93" i="10" a="1"/>
  <c r="P93" i="10" s="1"/>
  <c r="A104" i="10"/>
  <c r="M155" i="10"/>
  <c r="J526" i="10"/>
  <c r="L139" i="10"/>
  <c r="N324" i="10"/>
  <c r="J685" i="10"/>
  <c r="O345" i="10"/>
  <c r="Q173" i="10"/>
  <c r="J135" i="10"/>
  <c r="J185" i="10"/>
  <c r="I150" i="10"/>
  <c r="P92" i="10" a="1"/>
  <c r="P92" i="10" s="1"/>
  <c r="A471" i="10"/>
  <c r="J698" i="10"/>
  <c r="Q969" i="10"/>
  <c r="N608" i="10"/>
  <c r="M736" i="10"/>
  <c r="H366" i="10"/>
  <c r="N176" i="10"/>
  <c r="P172" i="10" a="1"/>
  <c r="P172" i="10" s="1"/>
  <c r="P89" i="10" a="1"/>
  <c r="P89" i="10" s="1"/>
  <c r="L376" i="10"/>
  <c r="K102" i="10"/>
  <c r="J114" i="10"/>
  <c r="A961" i="10"/>
  <c r="J89" i="10"/>
  <c r="L583" i="10"/>
  <c r="M274" i="10"/>
  <c r="K122" i="10"/>
  <c r="H470" i="10"/>
  <c r="M872" i="10"/>
  <c r="N140" i="10"/>
  <c r="A419" i="10"/>
  <c r="Q190" i="10"/>
  <c r="A117" i="10"/>
  <c r="J900" i="10"/>
  <c r="Q428" i="10"/>
  <c r="I202" i="10"/>
  <c r="N161" i="10"/>
  <c r="O348" i="10"/>
  <c r="A749" i="10"/>
  <c r="O178" i="10"/>
  <c r="J174" i="10"/>
  <c r="N145" i="10"/>
  <c r="H96" i="10"/>
  <c r="K897" i="10"/>
  <c r="K836" i="10"/>
  <c r="L818" i="10"/>
  <c r="N481" i="10"/>
  <c r="K306" i="10"/>
  <c r="I1015" i="10"/>
  <c r="A140" i="10"/>
  <c r="K171" i="10"/>
  <c r="Q162" i="10"/>
  <c r="A97" i="10"/>
  <c r="O116" i="10"/>
  <c r="Q119" i="10"/>
  <c r="J929" i="10"/>
  <c r="H631" i="10"/>
  <c r="N655" i="10"/>
  <c r="O438" i="10"/>
  <c r="K440" i="10"/>
  <c r="K821" i="10"/>
  <c r="I146" i="10"/>
  <c r="H252" i="10"/>
  <c r="M167" i="10"/>
  <c r="Q97" i="10"/>
  <c r="L151" i="10"/>
  <c r="A118" i="10"/>
  <c r="N1007" i="10"/>
  <c r="Q1001" i="10"/>
  <c r="I869" i="10"/>
  <c r="J780" i="10"/>
  <c r="O224" i="10"/>
  <c r="M158" i="10"/>
  <c r="L820" i="10"/>
  <c r="Q547" i="10"/>
  <c r="A178" i="10"/>
  <c r="N108" i="10"/>
  <c r="M111" i="10"/>
  <c r="Q93" i="10"/>
  <c r="L699" i="10"/>
  <c r="I818" i="10"/>
  <c r="A863" i="10"/>
  <c r="M286" i="10"/>
  <c r="P468" i="10" a="1"/>
  <c r="P468" i="10" s="1"/>
  <c r="L492" i="10"/>
  <c r="O155" i="10"/>
  <c r="Q346" i="10"/>
  <c r="J980" i="10"/>
  <c r="J105" i="10"/>
  <c r="A100" i="10"/>
  <c r="M122" i="10"/>
  <c r="J606" i="10"/>
  <c r="H163" i="10"/>
  <c r="A686" i="10"/>
  <c r="N753" i="10"/>
  <c r="A241" i="10"/>
  <c r="I986" i="10"/>
  <c r="O870" i="10"/>
  <c r="O958" i="10"/>
  <c r="A121" i="10"/>
  <c r="J371" i="10"/>
  <c r="M215" i="10"/>
  <c r="J169" i="10"/>
  <c r="I308" i="10"/>
  <c r="L698" i="10"/>
  <c r="L552" i="10"/>
  <c r="K465" i="10"/>
  <c r="P1013" i="10" a="1"/>
  <c r="P1013" i="10" s="1"/>
  <c r="P1017" i="10" a="1"/>
  <c r="P1017" i="10" s="1"/>
  <c r="I171" i="10"/>
  <c r="L625" i="10"/>
  <c r="Q561" i="10"/>
  <c r="L453" i="10"/>
  <c r="Q181" i="10"/>
  <c r="Q857" i="10"/>
  <c r="I874" i="10"/>
  <c r="P583" i="10" a="1"/>
  <c r="P583" i="10" s="1"/>
  <c r="Q498" i="10"/>
  <c r="Q182" i="10"/>
  <c r="K560" i="10"/>
  <c r="M560" i="10"/>
  <c r="Q877" i="10"/>
  <c r="A120" i="10"/>
  <c r="P175" i="10" a="1"/>
  <c r="P175" i="10" s="1"/>
  <c r="M161" i="10"/>
  <c r="N151" i="10"/>
  <c r="H189" i="10"/>
  <c r="M279" i="10"/>
  <c r="P177" i="10" a="1"/>
  <c r="P177" i="10" s="1"/>
  <c r="J725" i="10"/>
  <c r="M936" i="10"/>
  <c r="H167" i="10"/>
  <c r="I570" i="10"/>
  <c r="L909" i="10"/>
  <c r="K907" i="10"/>
  <c r="I305" i="10"/>
  <c r="O101" i="10"/>
  <c r="I88" i="10"/>
  <c r="L471" i="10"/>
  <c r="A438" i="10"/>
  <c r="J267" i="10"/>
  <c r="M793" i="10"/>
  <c r="L856" i="10"/>
  <c r="A383" i="10"/>
  <c r="H180" i="10"/>
  <c r="K173" i="10"/>
  <c r="O371" i="10"/>
  <c r="L108" i="10"/>
  <c r="I161" i="10"/>
  <c r="K565" i="10"/>
  <c r="K182" i="10"/>
  <c r="I188" i="10"/>
  <c r="K479" i="10"/>
  <c r="I708" i="10"/>
  <c r="M570" i="10"/>
  <c r="P297" i="10" a="1"/>
  <c r="P297" i="10" s="1"/>
  <c r="M515" i="10"/>
  <c r="H1020" i="10"/>
  <c r="J651" i="10"/>
  <c r="I510" i="10"/>
  <c r="N130" i="10"/>
  <c r="O452" i="10"/>
  <c r="O208" i="10"/>
  <c r="A516" i="10"/>
  <c r="K654" i="10"/>
  <c r="O343" i="10"/>
  <c r="A923" i="10"/>
  <c r="A831" i="10"/>
  <c r="H547" i="10"/>
  <c r="A263" i="10"/>
  <c r="Q748" i="10"/>
  <c r="P242" i="10" a="1"/>
  <c r="P242" i="10" s="1"/>
  <c r="J334" i="10"/>
  <c r="J814" i="10"/>
  <c r="I959" i="10"/>
  <c r="H693" i="10"/>
  <c r="L880" i="10"/>
  <c r="Q921" i="10"/>
  <c r="N412" i="10"/>
  <c r="H381" i="10"/>
  <c r="P570" i="10" a="1"/>
  <c r="P570" i="10" s="1"/>
  <c r="L101" i="10"/>
  <c r="I145" i="10"/>
  <c r="K200" i="10"/>
  <c r="P654" i="10" a="1"/>
  <c r="P654" i="10" s="1"/>
  <c r="M1013" i="10"/>
  <c r="Q259" i="10"/>
  <c r="N548" i="10"/>
  <c r="Q293" i="10"/>
  <c r="M101" i="10"/>
  <c r="M893" i="10"/>
  <c r="K466" i="10"/>
  <c r="J875" i="10"/>
  <c r="L103" i="10"/>
  <c r="O89" i="10"/>
  <c r="M859" i="10"/>
  <c r="I467" i="10"/>
  <c r="N617" i="10"/>
  <c r="M636" i="10"/>
  <c r="K232" i="10"/>
  <c r="Q426" i="10"/>
  <c r="A108" i="10"/>
  <c r="K652" i="10"/>
  <c r="I912" i="10"/>
  <c r="A404" i="10"/>
  <c r="L132" i="10"/>
  <c r="M378" i="10"/>
  <c r="H637" i="10"/>
  <c r="H750" i="10"/>
  <c r="H722" i="10"/>
  <c r="H957" i="10"/>
  <c r="A841" i="10"/>
  <c r="H92" i="10"/>
  <c r="N127" i="10"/>
  <c r="N149" i="10"/>
  <c r="A492" i="10"/>
  <c r="Q151" i="10"/>
  <c r="P154" i="10" a="1"/>
  <c r="P154" i="10" s="1"/>
  <c r="O160" i="10"/>
  <c r="J432" i="10"/>
  <c r="A336" i="10"/>
  <c r="P245" i="10" a="1"/>
  <c r="P245" i="10" s="1"/>
  <c r="J453" i="10"/>
  <c r="N441" i="10"/>
  <c r="M583" i="10"/>
  <c r="H184" i="10"/>
  <c r="P551" i="10" a="1"/>
  <c r="P551" i="10" s="1"/>
  <c r="J173" i="10"/>
  <c r="P858" i="10" a="1"/>
  <c r="P858" i="10" s="1"/>
  <c r="I319" i="10"/>
  <c r="M93" i="10"/>
  <c r="H898" i="10"/>
  <c r="K128" i="10"/>
  <c r="L288" i="10"/>
  <c r="L832" i="10"/>
  <c r="O139" i="10"/>
  <c r="N647" i="10"/>
  <c r="J124" i="10"/>
  <c r="P274" i="10" a="1"/>
  <c r="P274" i="10" s="1"/>
  <c r="Q461" i="10"/>
  <c r="J117" i="10"/>
  <c r="I954" i="10"/>
  <c r="H752" i="10"/>
  <c r="H1040" i="10"/>
  <c r="L605" i="10"/>
  <c r="I282" i="10"/>
  <c r="N102" i="10"/>
  <c r="I117" i="10"/>
  <c r="Q812" i="10"/>
  <c r="N117" i="10"/>
  <c r="N109" i="10"/>
  <c r="N135" i="10"/>
  <c r="J120" i="10"/>
  <c r="H156" i="10"/>
  <c r="Q91" i="10"/>
  <c r="H140" i="10"/>
  <c r="P102" i="10" a="1"/>
  <c r="P102" i="10" s="1"/>
  <c r="O136" i="10"/>
  <c r="N124" i="10"/>
  <c r="P218" i="10" a="1"/>
  <c r="P218" i="10" s="1"/>
  <c r="M516" i="10"/>
  <c r="O372" i="10"/>
  <c r="Q484" i="10"/>
  <c r="O182" i="10"/>
  <c r="A327" i="10"/>
  <c r="K477" i="10"/>
  <c r="A958" i="10"/>
  <c r="Q99" i="10"/>
  <c r="J100" i="10"/>
  <c r="A228" i="10"/>
  <c r="K819" i="10"/>
  <c r="L152" i="10"/>
  <c r="P510" i="10" a="1"/>
  <c r="P510" i="10" s="1"/>
  <c r="Q107" i="10"/>
  <c r="O546" i="10"/>
  <c r="M892" i="10"/>
  <c r="K368" i="10"/>
  <c r="A828" i="10"/>
  <c r="O457" i="10"/>
  <c r="N106" i="10"/>
  <c r="P298" i="10" a="1"/>
  <c r="P298" i="10" s="1"/>
  <c r="M890" i="10"/>
  <c r="L245" i="10"/>
  <c r="K288" i="10"/>
  <c r="M648" i="10"/>
  <c r="L153" i="10"/>
  <c r="I773" i="10"/>
  <c r="L671" i="10"/>
  <c r="P593" i="10" a="1"/>
  <c r="P593" i="10" s="1"/>
  <c r="M178" i="10"/>
  <c r="I132" i="10"/>
  <c r="A547" i="10"/>
  <c r="L362" i="10"/>
  <c r="J152" i="10"/>
  <c r="Q157" i="10"/>
  <c r="J195" i="10"/>
  <c r="I131" i="10"/>
  <c r="P155" i="10" a="1"/>
  <c r="P155" i="10" s="1"/>
  <c r="I446" i="10"/>
  <c r="K163" i="10"/>
  <c r="O112" i="10"/>
  <c r="A184" i="10"/>
  <c r="K115" i="10"/>
  <c r="L122" i="10"/>
  <c r="A136" i="10"/>
  <c r="L342" i="10"/>
  <c r="L1007" i="10"/>
  <c r="I154" i="10"/>
  <c r="N297" i="10"/>
  <c r="A163" i="10"/>
  <c r="Q418" i="10"/>
  <c r="L890" i="10"/>
  <c r="Q337" i="10"/>
  <c r="A195" i="10"/>
  <c r="L146" i="10"/>
  <c r="J137" i="10"/>
  <c r="I87" i="10"/>
  <c r="K425" i="10"/>
  <c r="N150" i="10"/>
  <c r="A154" i="10"/>
  <c r="P294" i="10" a="1"/>
  <c r="P294" i="10" s="1"/>
  <c r="H166" i="10"/>
  <c r="N863" i="10"/>
  <c r="H251" i="10"/>
  <c r="N184" i="10"/>
  <c r="O627" i="10"/>
  <c r="P249" i="10" a="1"/>
  <c r="P249" i="10" s="1"/>
  <c r="I363" i="10"/>
  <c r="O124" i="10"/>
  <c r="P540" i="10" a="1"/>
  <c r="P540" i="10" s="1"/>
  <c r="K728" i="10"/>
  <c r="N169" i="10"/>
  <c r="P693" i="10" a="1"/>
  <c r="P693" i="10" s="1"/>
  <c r="I269" i="10"/>
  <c r="J965" i="10"/>
  <c r="M975" i="10"/>
  <c r="H525" i="10"/>
  <c r="Q868" i="10"/>
  <c r="M121" i="10"/>
  <c r="H91" i="10"/>
  <c r="J99" i="10"/>
  <c r="J951" i="10"/>
  <c r="M259" i="10"/>
  <c r="M1025" i="10"/>
  <c r="J545" i="10"/>
  <c r="H626" i="10"/>
  <c r="H916" i="10"/>
  <c r="O534" i="10"/>
  <c r="M549" i="10"/>
  <c r="A114" i="10"/>
  <c r="H116" i="10"/>
  <c r="Q127" i="10"/>
  <c r="H806" i="10"/>
  <c r="Q593" i="10"/>
  <c r="O532" i="10"/>
  <c r="P826" i="10" a="1"/>
  <c r="P826" i="10" s="1"/>
  <c r="I484" i="10"/>
  <c r="I998" i="10"/>
  <c r="J956" i="10"/>
  <c r="A197" i="10"/>
  <c r="J945" i="10"/>
  <c r="J131" i="10"/>
  <c r="K1018" i="10"/>
  <c r="P899" i="10" a="1"/>
  <c r="P899" i="10" s="1"/>
  <c r="N769" i="10"/>
  <c r="L713" i="10"/>
  <c r="N178" i="10"/>
  <c r="M186" i="10"/>
  <c r="H181" i="10"/>
  <c r="Q806" i="10"/>
  <c r="O429" i="10"/>
  <c r="I553" i="10"/>
  <c r="I180" i="10"/>
  <c r="M567" i="10"/>
  <c r="H600" i="10"/>
  <c r="M326" i="10"/>
  <c r="P203" i="10" a="1"/>
  <c r="P203" i="10" s="1"/>
  <c r="A993" i="10"/>
  <c r="M1035" i="10"/>
  <c r="O298" i="10"/>
  <c r="J982" i="10"/>
  <c r="M172" i="10"/>
  <c r="J901" i="10"/>
  <c r="Q744" i="10"/>
  <c r="L673" i="10"/>
  <c r="L174" i="10"/>
  <c r="M297" i="10"/>
  <c r="M478" i="10"/>
  <c r="I699" i="10"/>
  <c r="P158" i="10" a="1"/>
  <c r="P158" i="10" s="1"/>
  <c r="H173" i="10"/>
  <c r="H174" i="10"/>
  <c r="M173" i="10"/>
  <c r="I170" i="10"/>
  <c r="N520" i="10"/>
  <c r="A965" i="10"/>
  <c r="H165" i="10"/>
  <c r="N383" i="10"/>
  <c r="A162" i="10"/>
  <c r="O125" i="10"/>
  <c r="N593" i="10"/>
  <c r="I178" i="10"/>
  <c r="A173" i="10"/>
  <c r="O603" i="10"/>
  <c r="O95" i="10"/>
  <c r="O721" i="10"/>
  <c r="P429" i="10" a="1"/>
  <c r="P429" i="10" s="1"/>
  <c r="J370" i="10"/>
  <c r="I810" i="10"/>
  <c r="Q111" i="10"/>
  <c r="H240" i="10"/>
  <c r="K941" i="10"/>
  <c r="P163" i="10" a="1"/>
  <c r="P163" i="10" s="1"/>
  <c r="Q596" i="10"/>
  <c r="L121" i="10"/>
  <c r="I90" i="10"/>
  <c r="Q518" i="10"/>
  <c r="J539" i="10"/>
  <c r="P1034" i="10" a="1"/>
  <c r="P1034" i="10" s="1"/>
  <c r="M194" i="10"/>
  <c r="K510" i="10"/>
  <c r="M805" i="10"/>
  <c r="Q89" i="10"/>
  <c r="K112" i="10"/>
  <c r="A748" i="10"/>
  <c r="H433" i="10"/>
  <c r="L1023" i="10"/>
  <c r="N224" i="10"/>
  <c r="P779" i="10" a="1"/>
  <c r="P779" i="10" s="1"/>
  <c r="P500" i="10" a="1"/>
  <c r="P500" i="10" s="1"/>
  <c r="K133" i="10"/>
  <c r="H943" i="10"/>
  <c r="P905" i="10" a="1"/>
  <c r="P905" i="10" s="1"/>
  <c r="L247" i="10"/>
  <c r="N319" i="10"/>
  <c r="O293" i="10"/>
  <c r="O901" i="10"/>
  <c r="P781" i="10" a="1"/>
  <c r="P781" i="10" s="1"/>
  <c r="I486" i="10"/>
  <c r="I380" i="10"/>
  <c r="N512" i="10"/>
  <c r="K656" i="10"/>
  <c r="I824" i="10"/>
  <c r="M316" i="10"/>
  <c r="A292" i="10"/>
  <c r="P243" i="10" a="1"/>
  <c r="P243" i="10" s="1"/>
  <c r="N87" i="10"/>
  <c r="M865" i="10"/>
  <c r="N415" i="10"/>
  <c r="P544" i="10" a="1"/>
  <c r="P544" i="10" s="1"/>
  <c r="N818" i="10"/>
  <c r="N218" i="10"/>
  <c r="A1062" i="10"/>
  <c r="A110" i="10"/>
  <c r="O472" i="10"/>
  <c r="K1030" i="10"/>
  <c r="O880" i="10"/>
  <c r="N723" i="10"/>
  <c r="J110" i="10"/>
  <c r="J989" i="10"/>
  <c r="A709" i="10"/>
  <c r="L621" i="10"/>
  <c r="K233" i="10"/>
  <c r="H223" i="10"/>
  <c r="P743" i="10" a="1"/>
  <c r="P743" i="10" s="1"/>
  <c r="I112" i="10"/>
  <c r="A554" i="10"/>
  <c r="J494" i="10"/>
  <c r="N528" i="10"/>
  <c r="Q584" i="10"/>
  <c r="H643" i="10"/>
  <c r="J798" i="10"/>
  <c r="I159" i="10"/>
  <c r="N96" i="10"/>
  <c r="K141" i="10"/>
  <c r="L332" i="10"/>
  <c r="K144" i="10"/>
  <c r="P390" i="10" a="1"/>
  <c r="P390" i="10" s="1"/>
  <c r="H522" i="10"/>
  <c r="Q106" i="10"/>
  <c r="Q122" i="10"/>
  <c r="P130" i="10" a="1"/>
  <c r="P130" i="10" s="1"/>
  <c r="P161" i="10" a="1"/>
  <c r="P161" i="10" s="1"/>
  <c r="A218" i="10"/>
  <c r="P90" i="10" a="1"/>
  <c r="P90" i="10" s="1"/>
  <c r="H139" i="10"/>
  <c r="N910" i="10"/>
  <c r="N142" i="10"/>
  <c r="A338" i="10"/>
  <c r="L407" i="10"/>
  <c r="Q400" i="10"/>
  <c r="J303" i="10"/>
  <c r="H1061" i="10"/>
  <c r="I790" i="10"/>
  <c r="Q200" i="10"/>
  <c r="N836" i="10"/>
  <c r="Q694" i="10"/>
  <c r="A144" i="10"/>
  <c r="O96" i="10"/>
  <c r="M857" i="10"/>
  <c r="N865" i="10"/>
  <c r="L105" i="10"/>
  <c r="P104" i="10" a="1"/>
  <c r="P104" i="10" s="1"/>
  <c r="O104" i="10"/>
  <c r="O135" i="10"/>
  <c r="L96" i="10"/>
  <c r="L205" i="10"/>
  <c r="O117" i="10"/>
  <c r="O462" i="10"/>
  <c r="A985" i="10"/>
  <c r="H512" i="10"/>
  <c r="P784" i="10" a="1"/>
  <c r="P784" i="10" s="1"/>
  <c r="I162" i="10"/>
  <c r="I1032" i="10"/>
  <c r="N116" i="10"/>
  <c r="O99" i="10"/>
  <c r="P129" i="10" a="1"/>
  <c r="P129" i="10" s="1"/>
  <c r="P823" i="10" a="1"/>
  <c r="P823" i="10" s="1"/>
  <c r="N334" i="10"/>
  <c r="I1065" i="10"/>
  <c r="L777" i="10"/>
  <c r="J618" i="10"/>
  <c r="H219" i="10"/>
  <c r="N122" i="10"/>
  <c r="Q167" i="10"/>
  <c r="L774" i="10"/>
  <c r="H132" i="10"/>
  <c r="K105" i="10"/>
  <c r="J150" i="10"/>
  <c r="I96" i="10"/>
  <c r="H1081" i="10"/>
  <c r="J1020" i="10"/>
  <c r="O385" i="10"/>
  <c r="Q465" i="10"/>
  <c r="M610" i="10"/>
  <c r="N160" i="10"/>
  <c r="J546" i="10"/>
  <c r="K120" i="10"/>
  <c r="I142" i="10"/>
  <c r="K108" i="10"/>
  <c r="H533" i="10"/>
  <c r="K561" i="10"/>
  <c r="P486" i="10" a="1"/>
  <c r="P486" i="10" s="1"/>
  <c r="N561" i="10"/>
  <c r="M689" i="10"/>
  <c r="P670" i="10" a="1"/>
  <c r="P670" i="10" s="1"/>
  <c r="K170" i="10"/>
  <c r="J161" i="10"/>
  <c r="Q409" i="10"/>
  <c r="P88" i="10" a="1"/>
  <c r="P88" i="10" s="1"/>
  <c r="L128" i="10"/>
  <c r="P944" i="10" a="1"/>
  <c r="P944" i="10" s="1"/>
  <c r="N340" i="10"/>
  <c r="K463" i="10"/>
  <c r="P992" i="10" a="1"/>
  <c r="P992" i="10" s="1"/>
  <c r="A91" i="10"/>
  <c r="P156" i="10" a="1"/>
  <c r="P156" i="10" s="1"/>
  <c r="A1068" i="10"/>
  <c r="L177" i="10"/>
  <c r="K90" i="10"/>
  <c r="K188" i="10"/>
  <c r="O147" i="10"/>
  <c r="N119" i="10"/>
  <c r="M898" i="10"/>
  <c r="K785" i="10"/>
  <c r="A296" i="10"/>
  <c r="P470" i="10" a="1"/>
  <c r="P470" i="10" s="1"/>
  <c r="Q124" i="10"/>
  <c r="N157" i="10"/>
  <c r="K775" i="10"/>
  <c r="A179" i="10"/>
  <c r="O175" i="10"/>
  <c r="J123" i="10"/>
  <c r="J87" i="10"/>
  <c r="K91" i="10"/>
  <c r="K417" i="10"/>
  <c r="Q450" i="10"/>
  <c r="L892" i="10"/>
  <c r="J157" i="10"/>
  <c r="L469" i="10"/>
  <c r="A141" i="10"/>
  <c r="K909" i="10"/>
  <c r="M900" i="10"/>
  <c r="K130" i="10"/>
  <c r="J126" i="10"/>
  <c r="H87" i="10"/>
  <c r="K96" i="10"/>
  <c r="I685" i="10"/>
  <c r="P221" i="10" a="1"/>
  <c r="P221" i="10" s="1"/>
  <c r="O231" i="10"/>
  <c r="J427" i="10"/>
  <c r="O418" i="10"/>
  <c r="I775" i="10"/>
  <c r="H619" i="10"/>
  <c r="J713" i="10"/>
  <c r="M87" i="10"/>
  <c r="Q102" i="10"/>
  <c r="J112" i="10"/>
  <c r="A1031" i="10"/>
  <c r="A433" i="10"/>
  <c r="H446" i="10"/>
  <c r="Q545" i="10"/>
  <c r="K161" i="10"/>
  <c r="P153" i="10" a="1"/>
  <c r="P153" i="10" s="1"/>
  <c r="A158" i="10"/>
  <c r="H172" i="10"/>
  <c r="N200" i="10"/>
  <c r="M130" i="10"/>
  <c r="H278" i="10"/>
  <c r="N721" i="10"/>
  <c r="Q177" i="10"/>
  <c r="Q161" i="10"/>
  <c r="N935" i="10"/>
  <c r="P108" i="10" a="1"/>
  <c r="P108" i="10" s="1"/>
  <c r="O969" i="10"/>
  <c r="M105" i="10"/>
  <c r="O166" i="10"/>
  <c r="L867" i="10"/>
  <c r="K386" i="10"/>
  <c r="I1037" i="10"/>
  <c r="L628" i="10"/>
  <c r="J917" i="10"/>
  <c r="J172" i="10"/>
  <c r="L464" i="10"/>
  <c r="I215" i="10"/>
  <c r="J661" i="10"/>
  <c r="O989" i="10"/>
  <c r="O501" i="10"/>
  <c r="I841" i="10"/>
  <c r="Q846" i="10"/>
  <c r="L351" i="10"/>
  <c r="A171" i="10"/>
  <c r="A175" i="10"/>
  <c r="K863" i="10"/>
  <c r="H823" i="10"/>
  <c r="A188" i="10"/>
  <c r="M992" i="10"/>
  <c r="H354" i="10"/>
  <c r="H539" i="10"/>
  <c r="P400" i="10" a="1"/>
  <c r="P400" i="10" s="1"/>
  <c r="P581" i="10" a="1"/>
  <c r="P581" i="10" s="1"/>
  <c r="M673" i="10"/>
  <c r="H397" i="10"/>
  <c r="K695" i="10"/>
  <c r="L808" i="10"/>
  <c r="A159" i="10"/>
  <c r="P620" i="10" a="1"/>
  <c r="P620" i="10" s="1"/>
  <c r="M183" i="10"/>
  <c r="L596" i="10"/>
  <c r="Q464" i="10"/>
  <c r="Q394" i="10"/>
  <c r="H103" i="10"/>
  <c r="I798" i="10"/>
  <c r="P162" i="10" a="1"/>
  <c r="P162" i="10" s="1"/>
  <c r="M144" i="10"/>
  <c r="L392" i="10"/>
  <c r="H532" i="10"/>
  <c r="H454" i="10"/>
  <c r="K181" i="10"/>
  <c r="O656" i="10"/>
  <c r="M117" i="10"/>
  <c r="J134" i="10"/>
  <c r="O355" i="10"/>
  <c r="H337" i="10"/>
  <c r="O631" i="10"/>
  <c r="A966" i="10"/>
  <c r="Q579" i="10"/>
  <c r="Q341" i="10"/>
  <c r="M871" i="10"/>
  <c r="L905" i="10"/>
  <c r="H704" i="10"/>
  <c r="M646" i="10"/>
  <c r="J242" i="10"/>
  <c r="M439" i="10"/>
  <c r="M392" i="10"/>
  <c r="H605" i="10"/>
  <c r="K142" i="10"/>
  <c r="O948" i="10"/>
  <c r="N683" i="10"/>
  <c r="I772" i="10"/>
  <c r="O253" i="10"/>
  <c r="J622" i="10"/>
  <c r="O226" i="10"/>
  <c r="P493" i="10" a="1"/>
  <c r="P493" i="10" s="1"/>
  <c r="J90" i="10"/>
  <c r="N850" i="10"/>
  <c r="J212" i="10"/>
  <c r="Q597" i="10"/>
  <c r="K341" i="10"/>
  <c r="L795" i="10"/>
  <c r="O892" i="10"/>
  <c r="I126" i="10"/>
  <c r="P1035" i="10" a="1"/>
  <c r="P1035" i="10" s="1"/>
  <c r="M670" i="10"/>
  <c r="A601" i="10"/>
  <c r="J300" i="10"/>
  <c r="O783" i="10"/>
  <c r="Q783" i="10"/>
  <c r="O397" i="10"/>
  <c r="M90" i="10"/>
  <c r="K518" i="10"/>
  <c r="K471" i="10"/>
  <c r="I466" i="10"/>
  <c r="O97" i="10"/>
  <c r="P95" i="10" a="1"/>
  <c r="P95" i="10" s="1"/>
  <c r="P404" i="10" a="1"/>
  <c r="P404" i="10" s="1"/>
  <c r="K888" i="10"/>
  <c r="N581" i="10"/>
  <c r="Q424" i="10"/>
  <c r="P940" i="10" a="1"/>
  <c r="P940" i="10" s="1"/>
  <c r="N207" i="10"/>
  <c r="I100" i="10"/>
  <c r="P115" i="10" a="1"/>
  <c r="P115" i="10" s="1"/>
  <c r="P575" i="10" a="1"/>
  <c r="P575" i="10" s="1"/>
  <c r="J445" i="10"/>
  <c r="N1026" i="10"/>
  <c r="K877" i="10"/>
  <c r="A200" i="10"/>
  <c r="H332" i="10"/>
  <c r="L116" i="10"/>
  <c r="H669" i="10"/>
  <c r="L1020" i="10"/>
  <c r="L912" i="10"/>
  <c r="P930" i="10" a="1"/>
  <c r="P930" i="10" s="1"/>
  <c r="A698" i="10"/>
  <c r="A127" i="10"/>
  <c r="H109" i="10"/>
  <c r="M1012" i="10"/>
  <c r="L94" i="10"/>
  <c r="K150" i="10"/>
  <c r="L928" i="10"/>
  <c r="I174" i="10"/>
  <c r="M281" i="10"/>
  <c r="K650" i="10"/>
  <c r="O328" i="10"/>
  <c r="P741" i="10" a="1"/>
  <c r="P741" i="10" s="1"/>
  <c r="L253" i="10"/>
  <c r="N121" i="10"/>
  <c r="A879" i="10"/>
  <c r="N163" i="10"/>
  <c r="H111" i="10"/>
  <c r="Q505" i="10"/>
  <c r="A949" i="10"/>
  <c r="M456" i="10"/>
  <c r="A1050" i="10"/>
  <c r="M574" i="10"/>
  <c r="H549" i="10"/>
  <c r="Q339" i="10"/>
  <c r="A181" i="10"/>
  <c r="O898" i="10"/>
  <c r="O161" i="10"/>
  <c r="A387" i="10"/>
  <c r="I307" i="10"/>
  <c r="P189" i="10" a="1"/>
  <c r="P189" i="10" s="1"/>
  <c r="A895" i="10"/>
  <c r="I222" i="10"/>
  <c r="M139" i="10"/>
  <c r="I793" i="10"/>
  <c r="L710" i="10"/>
  <c r="M165" i="10"/>
  <c r="N300" i="10"/>
  <c r="I295" i="10"/>
  <c r="J870" i="10"/>
  <c r="H1018" i="10"/>
  <c r="H396" i="10"/>
  <c r="I292" i="10"/>
  <c r="L850" i="10"/>
  <c r="O597" i="10"/>
  <c r="H1066" i="10"/>
  <c r="L320" i="10"/>
  <c r="J186" i="10"/>
  <c r="P361" i="10" a="1"/>
  <c r="P361" i="10" s="1"/>
  <c r="K671" i="10"/>
  <c r="N439" i="10"/>
  <c r="I277" i="10"/>
  <c r="M631" i="10"/>
  <c r="P828" i="10" a="1"/>
  <c r="P828" i="10" s="1"/>
  <c r="I672" i="10"/>
  <c r="L556" i="10"/>
  <c r="N423" i="10"/>
  <c r="J609" i="10"/>
  <c r="M388" i="10"/>
  <c r="L907" i="10"/>
  <c r="Q289" i="10"/>
  <c r="N270" i="10"/>
  <c r="Q929" i="10"/>
  <c r="M238" i="10"/>
  <c r="A851" i="10"/>
  <c r="K512" i="10"/>
  <c r="N590" i="10"/>
  <c r="L551" i="10"/>
  <c r="N367" i="10"/>
  <c r="K1027" i="10"/>
  <c r="K760" i="10"/>
  <c r="Q854" i="10"/>
  <c r="J612" i="10"/>
  <c r="A853" i="10"/>
  <c r="I923" i="10"/>
  <c r="M944" i="10"/>
  <c r="L261" i="10"/>
  <c r="A337" i="10"/>
  <c r="Q855" i="10"/>
  <c r="N604" i="10"/>
  <c r="Q355" i="10"/>
  <c r="I549" i="10"/>
  <c r="O927" i="10"/>
  <c r="N455" i="10"/>
  <c r="M522" i="10"/>
  <c r="L478" i="10"/>
  <c r="O719" i="10"/>
  <c r="Q831" i="10"/>
  <c r="O941" i="10"/>
  <c r="P805" i="10" a="1"/>
  <c r="P805" i="10" s="1"/>
  <c r="L520" i="10"/>
  <c r="P370" i="10" a="1"/>
  <c r="P370" i="10" s="1"/>
  <c r="M397" i="10"/>
  <c r="H784" i="10"/>
  <c r="K610" i="10"/>
  <c r="K1013" i="10"/>
  <c r="N359" i="10"/>
  <c r="Q533" i="10"/>
  <c r="I969" i="10"/>
  <c r="O765" i="10"/>
  <c r="I1030" i="10"/>
  <c r="K213" i="10"/>
  <c r="O678" i="10"/>
  <c r="N508" i="10"/>
  <c r="L525" i="10"/>
  <c r="N304" i="10"/>
  <c r="Q322" i="10"/>
  <c r="K951" i="10"/>
  <c r="P929" i="10" a="1"/>
  <c r="P929" i="10" s="1"/>
  <c r="L495" i="10"/>
  <c r="Q637" i="10"/>
  <c r="A373" i="10"/>
  <c r="K663" i="10"/>
  <c r="O1019" i="10"/>
  <c r="I782" i="10"/>
  <c r="P359" i="10" a="1"/>
  <c r="P359" i="10" s="1"/>
  <c r="N554" i="10"/>
  <c r="K975" i="10"/>
  <c r="I468" i="10"/>
  <c r="P999" i="10" a="1"/>
  <c r="P999" i="10" s="1"/>
  <c r="I268" i="10"/>
  <c r="H303" i="10"/>
  <c r="I729" i="10"/>
  <c r="N572" i="10"/>
  <c r="N197" i="10"/>
  <c r="P608" i="10" a="1"/>
  <c r="P608" i="10" s="1"/>
  <c r="K788" i="10"/>
  <c r="J1009" i="10"/>
  <c r="L940" i="10"/>
  <c r="A293" i="10"/>
  <c r="M887" i="10"/>
  <c r="Q984" i="10"/>
  <c r="K507" i="10"/>
  <c r="K739" i="10"/>
  <c r="N513" i="10"/>
  <c r="A564" i="10"/>
  <c r="A504" i="10"/>
  <c r="N703" i="10"/>
  <c r="P963" i="10" a="1"/>
  <c r="P963" i="10" s="1"/>
  <c r="O297" i="10"/>
  <c r="I565" i="10"/>
  <c r="K1017" i="10"/>
  <c r="J247" i="10"/>
  <c r="H478" i="10"/>
  <c r="H521" i="10"/>
  <c r="H365" i="10"/>
  <c r="J678" i="10"/>
  <c r="L946" i="10"/>
  <c r="N373" i="10"/>
  <c r="M822" i="10"/>
  <c r="N575" i="10"/>
  <c r="K978" i="10"/>
  <c r="H412" i="10"/>
  <c r="M234" i="10"/>
  <c r="H736" i="10"/>
  <c r="K844" i="10"/>
  <c r="M432" i="10"/>
  <c r="Q903" i="10"/>
  <c r="L842" i="10"/>
  <c r="J442" i="10"/>
  <c r="P772" i="10" a="1"/>
  <c r="P772" i="10" s="1"/>
  <c r="P640" i="10" a="1"/>
  <c r="P640" i="10" s="1"/>
  <c r="L755" i="10"/>
  <c r="P192" i="10" a="1"/>
  <c r="P192" i="10" s="1"/>
  <c r="A572" i="10"/>
  <c r="P565" i="10" a="1"/>
  <c r="P565" i="10" s="1"/>
  <c r="J254" i="10"/>
  <c r="H200" i="10"/>
  <c r="I302" i="10"/>
  <c r="I867" i="10"/>
  <c r="I1075" i="10"/>
  <c r="Q1007" i="10"/>
  <c r="H1009" i="10"/>
  <c r="N685" i="10"/>
  <c r="N749" i="10"/>
  <c r="L822" i="10"/>
  <c r="O953" i="10"/>
  <c r="P846" i="10" a="1"/>
  <c r="P846" i="10" s="1"/>
  <c r="M720" i="10"/>
  <c r="H256" i="10"/>
  <c r="K763" i="10"/>
  <c r="O503" i="10"/>
  <c r="P813" i="10" a="1"/>
  <c r="P813" i="10" s="1"/>
  <c r="Q443" i="10"/>
  <c r="N506" i="10"/>
  <c r="N292" i="10"/>
  <c r="P418" i="10" a="1"/>
  <c r="P418" i="10" s="1"/>
  <c r="M455" i="10"/>
  <c r="P201" i="10" a="1"/>
  <c r="P201" i="10" s="1"/>
  <c r="K858" i="10"/>
  <c r="L246" i="10"/>
  <c r="L715" i="10"/>
  <c r="Q865" i="10"/>
  <c r="N212" i="10"/>
  <c r="K759" i="10"/>
  <c r="L497" i="10"/>
  <c r="I917" i="10"/>
  <c r="A512" i="10"/>
  <c r="I355" i="10"/>
  <c r="A980" i="10"/>
  <c r="Q511" i="10"/>
  <c r="O772" i="10"/>
  <c r="L428" i="10"/>
  <c r="M430" i="10"/>
  <c r="L382" i="10"/>
  <c r="A827" i="10"/>
  <c r="I310" i="10"/>
  <c r="N765" i="10"/>
  <c r="O654" i="10"/>
  <c r="J363" i="10"/>
  <c r="J791" i="10"/>
  <c r="A751" i="10"/>
  <c r="P263" i="10" a="1"/>
  <c r="P263" i="10" s="1"/>
  <c r="H627" i="10"/>
  <c r="K207" i="10"/>
  <c r="Q910" i="10"/>
  <c r="O762" i="10"/>
  <c r="N521" i="10"/>
  <c r="L457" i="10"/>
  <c r="L965" i="10"/>
  <c r="P501" i="10" a="1"/>
  <c r="P501" i="10" s="1"/>
  <c r="N896" i="10"/>
  <c r="P968" i="10" a="1"/>
  <c r="P968" i="10" s="1"/>
  <c r="P497" i="10" a="1"/>
  <c r="P497" i="10" s="1"/>
  <c r="L535" i="10"/>
  <c r="A629" i="10"/>
  <c r="J412" i="10"/>
  <c r="Q681" i="10"/>
  <c r="M811" i="10"/>
  <c r="N232" i="10"/>
  <c r="H836" i="10"/>
  <c r="H442" i="10"/>
  <c r="P850" i="10" a="1"/>
  <c r="P850" i="10" s="1"/>
  <c r="K1010" i="10"/>
  <c r="P662" i="10" a="1"/>
  <c r="P662" i="10" s="1"/>
  <c r="I697" i="10"/>
  <c r="Q639" i="10"/>
  <c r="Q803" i="10"/>
  <c r="M189" i="10"/>
  <c r="N857" i="10"/>
  <c r="I928" i="10"/>
  <c r="I823" i="10"/>
  <c r="L527" i="10"/>
  <c r="J187" i="10"/>
  <c r="I1081" i="10"/>
  <c r="P325" i="10" a="1"/>
  <c r="P325" i="10" s="1"/>
  <c r="I568" i="10"/>
  <c r="M387" i="10"/>
  <c r="A189" i="10"/>
  <c r="P452" i="10" a="1"/>
  <c r="P452" i="10" s="1"/>
  <c r="H216" i="10"/>
  <c r="N240" i="10"/>
  <c r="I734" i="10"/>
  <c r="J478" i="10"/>
  <c r="Q661" i="10"/>
  <c r="Q253" i="10"/>
  <c r="H306" i="10"/>
  <c r="N830" i="10"/>
  <c r="H699" i="10"/>
  <c r="J459" i="10"/>
  <c r="O864" i="10"/>
  <c r="O470" i="10"/>
  <c r="Q299" i="10"/>
  <c r="I566" i="10"/>
  <c r="L579" i="10"/>
  <c r="K330" i="10"/>
  <c r="N255" i="10"/>
  <c r="J977" i="10"/>
  <c r="L921" i="10"/>
  <c r="Q847" i="10"/>
  <c r="Q889" i="10"/>
  <c r="H559" i="10"/>
  <c r="M867" i="10"/>
  <c r="L783" i="10"/>
  <c r="K295" i="10"/>
  <c r="I326" i="10"/>
  <c r="Q1000" i="10"/>
  <c r="A859" i="10"/>
  <c r="K271" i="10"/>
  <c r="J564" i="10"/>
  <c r="Q875" i="10"/>
  <c r="N558" i="10"/>
  <c r="H459" i="10"/>
  <c r="J918" i="10"/>
  <c r="N898" i="10"/>
  <c r="O1025" i="10"/>
  <c r="A647" i="10"/>
  <c r="N527" i="10"/>
  <c r="N650" i="10"/>
  <c r="L654" i="10"/>
  <c r="L987" i="10"/>
  <c r="M492" i="10"/>
  <c r="K349" i="10"/>
  <c r="O427" i="10"/>
  <c r="J402" i="10"/>
  <c r="J574" i="10"/>
  <c r="J986" i="10"/>
  <c r="L189" i="10"/>
  <c r="L806" i="10"/>
  <c r="A1003" i="10"/>
  <c r="L427" i="10"/>
  <c r="P475" i="10" a="1"/>
  <c r="P475" i="10" s="1"/>
  <c r="A1069" i="10"/>
  <c r="A268" i="10"/>
  <c r="P541" i="10" a="1"/>
  <c r="P541" i="10" s="1"/>
  <c r="H340" i="10"/>
  <c r="A596" i="10"/>
  <c r="H742" i="10"/>
  <c r="M677" i="10"/>
  <c r="P910" i="10" a="1"/>
  <c r="P910" i="10" s="1"/>
  <c r="Q988" i="10"/>
  <c r="M699" i="10"/>
  <c r="H912" i="10"/>
  <c r="J813" i="10"/>
  <c r="A931" i="10"/>
  <c r="H1042" i="10"/>
  <c r="Q617" i="10"/>
  <c r="J652" i="10"/>
  <c r="O598" i="10"/>
  <c r="O396" i="10"/>
  <c r="J952" i="10"/>
  <c r="N629" i="10"/>
  <c r="K984" i="10"/>
  <c r="J673" i="10"/>
  <c r="H787" i="10"/>
  <c r="I742" i="10"/>
  <c r="J409" i="10"/>
  <c r="O456" i="10"/>
  <c r="O709" i="10"/>
  <c r="Q203" i="10"/>
  <c r="I436" i="10"/>
  <c r="L271" i="10"/>
  <c r="M354" i="10"/>
  <c r="Q395" i="10"/>
  <c r="N194" i="10"/>
  <c r="H721" i="10"/>
  <c r="N468" i="10"/>
  <c r="P853" i="10" a="1"/>
  <c r="P853" i="10" s="1"/>
  <c r="O433" i="10"/>
  <c r="O862" i="10"/>
  <c r="N648" i="10"/>
  <c r="O451" i="10"/>
  <c r="Q933" i="10"/>
  <c r="H727" i="10"/>
  <c r="Q524" i="10"/>
  <c r="L211" i="10"/>
  <c r="M841" i="10"/>
  <c r="I612" i="10"/>
  <c r="O407" i="10"/>
  <c r="A574" i="10"/>
  <c r="N347" i="10"/>
  <c r="I1039" i="10"/>
  <c r="K286" i="10"/>
  <c r="K622" i="10"/>
  <c r="Q736" i="10"/>
  <c r="M264" i="10"/>
  <c r="I726" i="10"/>
  <c r="O788" i="10"/>
  <c r="A401" i="10"/>
  <c r="M629" i="10"/>
  <c r="Q570" i="10"/>
  <c r="P715" i="10" a="1"/>
  <c r="P715" i="10" s="1"/>
  <c r="A115" i="10"/>
  <c r="H135" i="10"/>
  <c r="M728" i="10"/>
  <c r="M545" i="10"/>
  <c r="J910" i="10"/>
  <c r="N1000" i="10"/>
  <c r="N1018" i="10"/>
  <c r="L1006" i="10"/>
  <c r="J578" i="10"/>
  <c r="I749" i="10"/>
  <c r="P369" i="10" a="1"/>
  <c r="P369" i="10" s="1"/>
  <c r="H655" i="10"/>
  <c r="N259" i="10"/>
  <c r="H774" i="10"/>
  <c r="H526" i="10"/>
  <c r="M972" i="10"/>
  <c r="J811" i="10"/>
  <c r="K893" i="10"/>
  <c r="P526" i="10" a="1"/>
  <c r="P526" i="10" s="1"/>
  <c r="O679" i="10"/>
  <c r="O1030" i="10"/>
  <c r="L501" i="10"/>
  <c r="P632" i="10" a="1"/>
  <c r="P632" i="10" s="1"/>
  <c r="K509" i="10"/>
  <c r="J344" i="10"/>
  <c r="M406" i="10"/>
  <c r="P922" i="10" a="1"/>
  <c r="P922" i="10" s="1"/>
  <c r="I825" i="10"/>
  <c r="A334" i="10"/>
  <c r="I952" i="10"/>
  <c r="N230" i="10"/>
  <c r="J309" i="10"/>
  <c r="N366" i="10"/>
  <c r="I640" i="10"/>
  <c r="I232" i="10"/>
  <c r="N568" i="10"/>
  <c r="L324" i="10"/>
  <c r="N492" i="10"/>
  <c r="P291" i="10" a="1"/>
  <c r="P291" i="10" s="1"/>
  <c r="Q369" i="10"/>
  <c r="O828" i="10"/>
  <c r="M598" i="10"/>
  <c r="J354" i="10"/>
  <c r="Q732" i="10"/>
  <c r="P224" i="10" a="1"/>
  <c r="P224" i="10" s="1"/>
  <c r="A937" i="10"/>
  <c r="M738" i="10"/>
  <c r="Q941" i="10"/>
  <c r="K230" i="10"/>
  <c r="A299" i="10"/>
  <c r="P759" i="10" a="1"/>
  <c r="P759" i="10" s="1"/>
  <c r="Q277" i="10"/>
  <c r="P840" i="10" a="1"/>
  <c r="P840" i="10" s="1"/>
  <c r="O322" i="10"/>
  <c r="K758" i="10"/>
  <c r="O937" i="10"/>
  <c r="Q368" i="10"/>
  <c r="P983" i="10" a="1"/>
  <c r="P983" i="10" s="1"/>
  <c r="O890" i="10"/>
  <c r="Q965" i="10"/>
  <c r="H930" i="10"/>
  <c r="P732" i="10" a="1"/>
  <c r="P732" i="10" s="1"/>
  <c r="J936" i="10"/>
  <c r="P312" i="10" a="1"/>
  <c r="P312" i="10" s="1"/>
  <c r="I936" i="10"/>
  <c r="H776" i="10"/>
  <c r="L188" i="10"/>
  <c r="A815" i="10"/>
  <c r="M228" i="10"/>
  <c r="H624" i="10"/>
  <c r="J220" i="10"/>
  <c r="P449" i="10" a="1"/>
  <c r="P449" i="10" s="1"/>
  <c r="Q766" i="10"/>
  <c r="H833" i="10"/>
  <c r="I429" i="10"/>
  <c r="Q587" i="10"/>
  <c r="N278" i="10"/>
  <c r="H1030" i="10"/>
  <c r="M770" i="10"/>
  <c r="P663" i="10" a="1"/>
  <c r="P663" i="10" s="1"/>
  <c r="I623" i="10"/>
  <c r="L840" i="10"/>
  <c r="A275" i="10"/>
  <c r="Q798" i="10"/>
  <c r="P705" i="10" a="1"/>
  <c r="P705" i="10" s="1"/>
  <c r="I833" i="10"/>
  <c r="L489" i="10"/>
  <c r="J926" i="10"/>
  <c r="J704" i="10"/>
  <c r="I196" i="10"/>
  <c r="H681" i="10"/>
  <c r="Q493" i="10"/>
  <c r="I502" i="10"/>
  <c r="P907" i="10" a="1"/>
  <c r="P907" i="10" s="1"/>
  <c r="K452" i="10"/>
  <c r="P270" i="10" a="1"/>
  <c r="P270" i="10" s="1"/>
  <c r="I304" i="10"/>
  <c r="P873" i="10" a="1"/>
  <c r="P873" i="10" s="1"/>
  <c r="O806" i="10"/>
  <c r="K492" i="10"/>
  <c r="N482" i="10"/>
  <c r="K584" i="10"/>
  <c r="J381" i="10"/>
  <c r="I993" i="10"/>
  <c r="O263" i="10"/>
  <c r="N267" i="10"/>
  <c r="L522" i="10"/>
  <c r="A576" i="10"/>
  <c r="J726" i="10"/>
  <c r="O308" i="10"/>
  <c r="K921" i="10"/>
  <c r="H929" i="10"/>
  <c r="H839" i="10"/>
  <c r="H424" i="10"/>
  <c r="O875" i="10"/>
  <c r="N674" i="10"/>
  <c r="J235" i="10"/>
  <c r="J860" i="10"/>
  <c r="L801" i="10"/>
  <c r="O333" i="10"/>
  <c r="O768" i="10"/>
  <c r="O551" i="10"/>
  <c r="N794" i="10"/>
  <c r="Q651" i="10"/>
  <c r="L878" i="10"/>
  <c r="N824" i="10"/>
  <c r="M352" i="10"/>
  <c r="M740" i="10"/>
  <c r="L234" i="10"/>
  <c r="L666" i="10"/>
  <c r="A847" i="10"/>
  <c r="O694" i="10"/>
  <c r="M394" i="10"/>
  <c r="N393" i="10"/>
  <c r="I740" i="10"/>
  <c r="Q594" i="10"/>
  <c r="H768" i="10"/>
  <c r="I343" i="10"/>
  <c r="O757" i="10"/>
  <c r="P410" i="10" a="1"/>
  <c r="P410" i="10" s="1"/>
  <c r="H632" i="10"/>
  <c r="P462" i="10" a="1"/>
  <c r="P462" i="10" s="1"/>
  <c r="J639" i="10"/>
  <c r="M261" i="10"/>
  <c r="A310" i="10"/>
  <c r="I605" i="10"/>
  <c r="M477" i="10"/>
  <c r="M187" i="10"/>
  <c r="H400" i="10"/>
  <c r="M577" i="10"/>
  <c r="A740" i="10"/>
  <c r="A978" i="10"/>
  <c r="I403" i="10"/>
  <c r="N420" i="10"/>
  <c r="H633" i="10"/>
  <c r="A332" i="10"/>
  <c r="M626" i="10"/>
  <c r="Q257" i="10"/>
  <c r="J348" i="10"/>
  <c r="M188" i="10"/>
  <c r="I889" i="10"/>
  <c r="N777" i="10"/>
  <c r="Q659" i="10"/>
  <c r="J216" i="10"/>
  <c r="K261" i="10"/>
  <c r="N399" i="10"/>
  <c r="J857" i="10"/>
  <c r="L642" i="10"/>
  <c r="Q228" i="10"/>
  <c r="L413" i="10"/>
  <c r="M618" i="10"/>
  <c r="O767" i="10"/>
  <c r="M318" i="10"/>
  <c r="H744" i="10"/>
  <c r="J233" i="10"/>
  <c r="Q851" i="10"/>
  <c r="N622" i="10"/>
  <c r="K562" i="10"/>
  <c r="M580" i="10"/>
  <c r="Q572" i="10"/>
  <c r="N466" i="10"/>
  <c r="N775" i="10"/>
  <c r="P199" i="10" a="1"/>
  <c r="P199" i="10" s="1"/>
  <c r="J441" i="10"/>
  <c r="H407" i="10"/>
  <c r="I956" i="10"/>
  <c r="H854" i="10"/>
  <c r="A390" i="10"/>
  <c r="L999" i="10"/>
  <c r="L652" i="10"/>
  <c r="J638" i="10"/>
  <c r="Q377" i="10"/>
  <c r="Q657" i="10"/>
  <c r="P637" i="10" a="1"/>
  <c r="P637" i="10" s="1"/>
  <c r="M852" i="10"/>
  <c r="I390" i="10"/>
  <c r="P696" i="10" a="1"/>
  <c r="P696" i="10" s="1"/>
  <c r="N690" i="10"/>
  <c r="J722" i="10"/>
  <c r="A662" i="10"/>
  <c r="J907" i="10"/>
  <c r="M230" i="10"/>
  <c r="K617" i="10"/>
  <c r="L483" i="10"/>
  <c r="J836" i="10"/>
  <c r="Q746" i="10"/>
  <c r="N1019" i="10"/>
  <c r="N391" i="10"/>
  <c r="I875" i="10"/>
  <c r="K793" i="10"/>
  <c r="A538" i="10"/>
  <c r="O984" i="10"/>
  <c r="M952" i="10"/>
  <c r="L857" i="10"/>
  <c r="J633" i="10"/>
  <c r="L196" i="10"/>
  <c r="H824" i="10"/>
  <c r="P799" i="10" a="1"/>
  <c r="P799" i="10" s="1"/>
  <c r="N1006" i="10"/>
  <c r="A544" i="10"/>
  <c r="I774" i="10"/>
  <c r="A620" i="10"/>
  <c r="O199" i="10"/>
  <c r="Q841" i="10"/>
  <c r="P317" i="10" a="1"/>
  <c r="P317" i="10" s="1"/>
  <c r="O324" i="10"/>
  <c r="H1017" i="10"/>
  <c r="Q924" i="10"/>
  <c r="I283" i="10"/>
  <c r="I476" i="10"/>
  <c r="N634" i="10"/>
  <c r="N400" i="10"/>
  <c r="M552" i="10"/>
  <c r="O202" i="10"/>
  <c r="O624" i="10"/>
  <c r="Q936" i="10"/>
  <c r="J688" i="10"/>
  <c r="Q653" i="10"/>
  <c r="K592" i="10"/>
  <c r="Q717" i="10"/>
  <c r="L669" i="10"/>
  <c r="H800" i="10"/>
  <c r="O824" i="10"/>
  <c r="Q241" i="10"/>
  <c r="O504" i="10"/>
  <c r="O1017" i="10"/>
  <c r="O239" i="10"/>
  <c r="P947" i="10" a="1"/>
  <c r="P947" i="10" s="1"/>
  <c r="Q281" i="10"/>
  <c r="K360" i="10"/>
  <c r="I1067" i="10"/>
  <c r="I722" i="10"/>
  <c r="Q471" i="10"/>
  <c r="H410" i="10"/>
  <c r="O533" i="10"/>
  <c r="J258" i="10"/>
  <c r="I548" i="10"/>
  <c r="P644" i="10" a="1"/>
  <c r="P644" i="10" s="1"/>
  <c r="H753" i="10"/>
  <c r="A719" i="10"/>
  <c r="K331" i="10"/>
  <c r="I634" i="10"/>
  <c r="A509" i="10"/>
  <c r="H363" i="10"/>
  <c r="I679" i="10"/>
  <c r="L553" i="10"/>
  <c r="A462" i="10"/>
  <c r="J842" i="10"/>
  <c r="I205" i="10"/>
  <c r="L256" i="10"/>
  <c r="I235" i="10"/>
  <c r="N269" i="10"/>
  <c r="Q916" i="10"/>
  <c r="P1024" i="10" a="1"/>
  <c r="P1024" i="10" s="1"/>
  <c r="L794" i="10"/>
  <c r="J712" i="10"/>
  <c r="O439" i="10"/>
  <c r="O402" i="10"/>
  <c r="K447" i="10"/>
  <c r="J715" i="10"/>
  <c r="A635" i="10"/>
  <c r="I475" i="10"/>
  <c r="H999" i="10"/>
  <c r="K780" i="10"/>
  <c r="I507" i="10"/>
  <c r="O455" i="10"/>
  <c r="P209" i="10" a="1"/>
  <c r="P209" i="10" s="1"/>
  <c r="K734" i="10"/>
  <c r="P599" i="10" a="1"/>
  <c r="P599" i="10" s="1"/>
  <c r="N727" i="10"/>
  <c r="H208" i="10"/>
  <c r="J390" i="10"/>
  <c r="P891" i="10" a="1"/>
  <c r="P891" i="10" s="1"/>
  <c r="J329" i="10"/>
  <c r="I294" i="10"/>
  <c r="A324" i="10"/>
  <c r="L517" i="10"/>
  <c r="Q1033" i="10"/>
  <c r="Q870" i="10"/>
  <c r="N679" i="10"/>
  <c r="A918" i="10"/>
  <c r="O778" i="10"/>
  <c r="H589" i="10"/>
  <c r="I574" i="10"/>
  <c r="P247" i="10" a="1"/>
  <c r="P247" i="10" s="1"/>
  <c r="I872" i="10"/>
  <c r="K426" i="10"/>
  <c r="J829" i="10"/>
  <c r="N954" i="10"/>
  <c r="J253" i="10"/>
  <c r="P886" i="10" a="1"/>
  <c r="P886" i="10" s="1"/>
  <c r="A221" i="10"/>
  <c r="M835" i="10"/>
  <c r="Q320" i="10"/>
  <c r="O342" i="10"/>
  <c r="K867" i="10"/>
  <c r="L707" i="10"/>
  <c r="Q882" i="10"/>
  <c r="A744" i="10"/>
  <c r="I617" i="10"/>
  <c r="I434" i="10"/>
  <c r="M617" i="10"/>
  <c r="H920" i="10"/>
  <c r="H280" i="10"/>
  <c r="M931" i="10"/>
  <c r="O375" i="10"/>
  <c r="H960" i="10"/>
  <c r="A877" i="10"/>
  <c r="M989" i="10"/>
  <c r="L1032" i="10"/>
  <c r="P749" i="10" a="1"/>
  <c r="P749" i="10" s="1"/>
  <c r="K300" i="10"/>
  <c r="H311" i="10"/>
  <c r="P430" i="10" a="1"/>
  <c r="P430" i="10" s="1"/>
  <c r="Q970" i="10"/>
  <c r="N195" i="10"/>
  <c r="J346" i="10"/>
  <c r="H557" i="10"/>
  <c r="N907" i="10"/>
  <c r="M559" i="10"/>
  <c r="I769" i="10"/>
  <c r="K226" i="10"/>
  <c r="K119" i="10"/>
  <c r="P195" i="10" a="1"/>
  <c r="P195" i="10" s="1"/>
  <c r="K741" i="10"/>
  <c r="P465" i="10" a="1"/>
  <c r="P465" i="10" s="1"/>
  <c r="K993" i="10"/>
  <c r="H282" i="10"/>
  <c r="L809" i="10"/>
  <c r="O802" i="10"/>
  <c r="I270" i="10"/>
  <c r="J215" i="10"/>
  <c r="Q304" i="10"/>
  <c r="A186" i="10"/>
  <c r="H737" i="10"/>
  <c r="L294" i="10"/>
  <c r="M596" i="10"/>
  <c r="N960" i="10"/>
  <c r="O991" i="10"/>
  <c r="A460" i="10"/>
  <c r="I410" i="10"/>
  <c r="A204" i="10"/>
  <c r="H858" i="10"/>
  <c r="H551" i="10"/>
  <c r="J885" i="10"/>
  <c r="Q642" i="10"/>
  <c r="I902" i="10"/>
  <c r="L606" i="10"/>
  <c r="K754" i="10"/>
  <c r="L948" i="10"/>
  <c r="J865" i="10"/>
  <c r="O830" i="10"/>
  <c r="I839" i="10"/>
  <c r="J305" i="10"/>
  <c r="M688" i="10"/>
  <c r="L706" i="10"/>
  <c r="P598" i="10" a="1"/>
  <c r="P598" i="10" s="1"/>
  <c r="A282" i="10"/>
  <c r="Q906" i="10"/>
  <c r="H375" i="10"/>
  <c r="J994" i="10"/>
  <c r="M1032" i="10"/>
  <c r="I625" i="10"/>
  <c r="N799" i="10"/>
  <c r="K794" i="10"/>
  <c r="K874" i="10"/>
  <c r="K489" i="10"/>
  <c r="L925" i="10"/>
  <c r="H286" i="10"/>
  <c r="A198" i="10"/>
  <c r="Q280" i="10"/>
  <c r="K980" i="10"/>
  <c r="O800" i="10"/>
  <c r="O917" i="10"/>
  <c r="P843" i="10" a="1"/>
  <c r="P843" i="10" s="1"/>
  <c r="M461" i="10"/>
  <c r="O442" i="10"/>
  <c r="O525" i="10"/>
  <c r="O914" i="10"/>
  <c r="Q240" i="10"/>
  <c r="O815" i="10"/>
  <c r="M314" i="10"/>
  <c r="L679" i="10"/>
  <c r="K267" i="10"/>
  <c r="I514" i="10"/>
  <c r="N943" i="10"/>
  <c r="J930" i="10"/>
  <c r="K995" i="10"/>
  <c r="Q239" i="10"/>
  <c r="Q336" i="10"/>
  <c r="Q728" i="10"/>
  <c r="J937" i="10"/>
  <c r="J911" i="10"/>
  <c r="K946" i="10"/>
  <c r="N991" i="10"/>
  <c r="M628" i="10"/>
  <c r="O926" i="10"/>
  <c r="H248" i="10"/>
  <c r="I843" i="10"/>
  <c r="L498" i="10"/>
  <c r="J1011" i="10"/>
  <c r="P511" i="10" a="1"/>
  <c r="P511" i="10" s="1"/>
  <c r="L931" i="10"/>
  <c r="L975" i="10"/>
  <c r="A375" i="10"/>
  <c r="N274" i="10"/>
  <c r="A231" i="10"/>
  <c r="L313" i="10"/>
  <c r="O928" i="10"/>
  <c r="J561" i="10"/>
  <c r="O711" i="10"/>
  <c r="P444" i="10" a="1"/>
  <c r="P444" i="10" s="1"/>
  <c r="A380" i="10"/>
  <c r="J892" i="10"/>
  <c r="Q686" i="10"/>
  <c r="H598" i="10"/>
  <c r="N955" i="10"/>
  <c r="L499" i="10"/>
  <c r="H853" i="10"/>
  <c r="K570" i="10"/>
  <c r="I452" i="10"/>
  <c r="N615" i="10"/>
  <c r="O855" i="10"/>
  <c r="K865" i="10"/>
  <c r="K894" i="10"/>
  <c r="J695" i="10"/>
  <c r="H667" i="10"/>
  <c r="O869" i="10"/>
  <c r="K532" i="10"/>
  <c r="A391" i="10"/>
  <c r="K857" i="10"/>
  <c r="P984" i="10" a="1"/>
  <c r="P984" i="10" s="1"/>
  <c r="K467" i="10"/>
  <c r="N564" i="10"/>
  <c r="M433" i="10"/>
  <c r="O581" i="10"/>
  <c r="I861" i="10"/>
  <c r="K347" i="10"/>
  <c r="K968" i="10"/>
  <c r="N538" i="10"/>
  <c r="O699" i="10"/>
  <c r="H1039" i="10"/>
  <c r="K256" i="10"/>
  <c r="Q980" i="10"/>
  <c r="P278" i="10" a="1"/>
  <c r="P278" i="10" s="1"/>
  <c r="N844" i="10"/>
  <c r="J229" i="10"/>
  <c r="A484" i="10"/>
  <c r="H725" i="10"/>
  <c r="Q481" i="10"/>
  <c r="J243" i="10"/>
  <c r="I673" i="10"/>
  <c r="P783" i="10" a="1"/>
  <c r="P783" i="10" s="1"/>
  <c r="K784" i="10"/>
  <c r="P624" i="10" a="1"/>
  <c r="P624" i="10" s="1"/>
  <c r="N350" i="10"/>
  <c r="K899" i="10"/>
  <c r="O734" i="10"/>
  <c r="M755" i="10"/>
  <c r="H201" i="10"/>
  <c r="I674" i="10"/>
  <c r="P845" i="10" a="1"/>
  <c r="P845" i="10" s="1"/>
  <c r="M762" i="10"/>
  <c r="A477" i="10"/>
  <c r="L966" i="10"/>
  <c r="Q741" i="10"/>
  <c r="K376" i="10"/>
  <c r="O319" i="10"/>
  <c r="J567" i="10"/>
  <c r="K189" i="10"/>
  <c r="N825" i="10"/>
  <c r="Q749" i="10"/>
  <c r="O904" i="10"/>
  <c r="A482" i="10"/>
  <c r="H498" i="10"/>
  <c r="H797" i="10"/>
  <c r="H609" i="10"/>
  <c r="N330" i="10"/>
  <c r="O602" i="10"/>
  <c r="P481" i="10" a="1"/>
  <c r="P481" i="10" s="1"/>
  <c r="H674" i="10"/>
  <c r="Q1029" i="10"/>
  <c r="H258" i="10"/>
  <c r="P817" i="10" a="1"/>
  <c r="P817" i="10" s="1"/>
  <c r="J297" i="10"/>
  <c r="Q927" i="10"/>
  <c r="L419" i="10"/>
  <c r="O1028" i="10"/>
  <c r="L626" i="10"/>
  <c r="P970" i="10" a="1"/>
  <c r="P970" i="10" s="1"/>
  <c r="N838" i="10"/>
  <c r="A513" i="10"/>
  <c r="P1008" i="10" a="1"/>
  <c r="P1008" i="10" s="1"/>
  <c r="P367" i="10" a="1"/>
  <c r="P367" i="10" s="1"/>
  <c r="O360" i="10"/>
  <c r="I311" i="10"/>
  <c r="J608" i="10"/>
  <c r="M849" i="10"/>
  <c r="J632" i="10"/>
  <c r="O233" i="10"/>
  <c r="L757" i="10"/>
  <c r="P836" i="10" a="1"/>
  <c r="P836" i="10" s="1"/>
  <c r="M877" i="10"/>
  <c r="J211" i="10"/>
  <c r="H889" i="10"/>
  <c r="J374" i="10"/>
  <c r="A258" i="10"/>
  <c r="M307" i="10"/>
  <c r="K499" i="10"/>
  <c r="P584" i="10" a="1"/>
  <c r="P584" i="10" s="1"/>
  <c r="H264" i="10"/>
  <c r="O1026" i="10"/>
  <c r="J640" i="10"/>
  <c r="K653" i="10"/>
  <c r="A724" i="10"/>
  <c r="M669" i="10"/>
  <c r="J513" i="10"/>
  <c r="P888" i="10" a="1"/>
  <c r="P888" i="10" s="1"/>
  <c r="L998" i="10"/>
  <c r="J419" i="10"/>
  <c r="A793" i="10"/>
  <c r="L319" i="10"/>
  <c r="I214" i="10"/>
  <c r="H384" i="10"/>
  <c r="I926" i="10"/>
  <c r="P758" i="10" a="1"/>
  <c r="P758" i="10" s="1"/>
  <c r="L686" i="10"/>
  <c r="K223" i="10"/>
  <c r="K366" i="10"/>
  <c r="H1064" i="10"/>
  <c r="Q701" i="10"/>
  <c r="M789" i="10"/>
  <c r="Q946" i="10"/>
  <c r="H984" i="10"/>
  <c r="I718" i="10"/>
  <c r="H673" i="10"/>
  <c r="N504" i="10"/>
  <c r="A420" i="10"/>
  <c r="Q333" i="10"/>
  <c r="I411" i="10"/>
  <c r="A573" i="10"/>
  <c r="A285" i="10"/>
  <c r="O403" i="10"/>
  <c r="J559" i="10"/>
  <c r="M269" i="10"/>
  <c r="H399" i="10"/>
  <c r="L140" i="10"/>
  <c r="H507" i="10"/>
  <c r="N392" i="10"/>
  <c r="Q591" i="10"/>
  <c r="L328" i="10"/>
  <c r="I254" i="10"/>
  <c r="A563" i="10"/>
  <c r="H701" i="10"/>
  <c r="P466" i="10" a="1"/>
  <c r="P466" i="10" s="1"/>
  <c r="Q449" i="10"/>
  <c r="O521" i="10"/>
  <c r="L296" i="10"/>
  <c r="P450" i="10" a="1"/>
  <c r="P450" i="10" s="1"/>
  <c r="M1027" i="10"/>
  <c r="J452" i="10"/>
  <c r="I752" i="10"/>
  <c r="Q530" i="10"/>
  <c r="K651" i="10"/>
  <c r="I521" i="10"/>
  <c r="Q621" i="10"/>
  <c r="L750" i="10"/>
  <c r="N246" i="10"/>
  <c r="P422" i="10" a="1"/>
  <c r="P422" i="10" s="1"/>
  <c r="O653" i="10"/>
  <c r="L837" i="10"/>
  <c r="M832" i="10"/>
  <c r="A1060" i="10"/>
  <c r="P689" i="10" a="1"/>
  <c r="P689" i="10" s="1"/>
  <c r="M205" i="10"/>
  <c r="K491" i="10"/>
  <c r="A252" i="10"/>
  <c r="J819" i="10"/>
  <c r="P965" i="10" a="1"/>
  <c r="P965" i="10" s="1"/>
  <c r="I870" i="10"/>
  <c r="Q246" i="10"/>
  <c r="L422" i="10"/>
  <c r="P745" i="10" a="1"/>
  <c r="P745" i="10" s="1"/>
  <c r="M753" i="10"/>
  <c r="P471" i="10" a="1"/>
  <c r="P471" i="10" s="1"/>
  <c r="J953" i="10"/>
  <c r="Q286" i="10"/>
  <c r="L295" i="10"/>
  <c r="A606" i="10"/>
  <c r="A369" i="10"/>
  <c r="J873" i="10"/>
  <c r="N509" i="10"/>
  <c r="J828" i="10"/>
  <c r="L633" i="10"/>
  <c r="I922" i="10"/>
  <c r="P327" i="10" a="1"/>
  <c r="P327" i="10" s="1"/>
  <c r="M573" i="10"/>
  <c r="P316" i="10" a="1"/>
  <c r="P316" i="10" s="1"/>
  <c r="H928" i="10"/>
  <c r="P674" i="10" a="1"/>
  <c r="P674" i="10" s="1"/>
  <c r="J682" i="10"/>
  <c r="N522" i="10"/>
  <c r="N531" i="10"/>
  <c r="P554" i="10" a="1"/>
  <c r="P554" i="10" s="1"/>
  <c r="K476" i="10"/>
  <c r="P849" i="10" a="1"/>
  <c r="P849" i="10" s="1"/>
  <c r="J970" i="10"/>
  <c r="P225" i="10" a="1"/>
  <c r="P225" i="10" s="1"/>
  <c r="P409" i="10" a="1"/>
  <c r="P409" i="10" s="1"/>
  <c r="L764" i="10"/>
  <c r="O837" i="10"/>
  <c r="A587" i="10"/>
  <c r="A757" i="10"/>
  <c r="N646" i="10"/>
  <c r="J924" i="10"/>
  <c r="I879" i="10"/>
  <c r="A644" i="10"/>
  <c r="A956" i="10"/>
  <c r="J423" i="10"/>
  <c r="Q658" i="10"/>
  <c r="J236" i="10"/>
  <c r="Q1011" i="10"/>
  <c r="K427" i="10"/>
  <c r="J591" i="10"/>
  <c r="H671" i="10"/>
  <c r="K537" i="10"/>
  <c r="K404" i="10"/>
  <c r="L985" i="10"/>
  <c r="M428" i="10"/>
  <c r="M342" i="10"/>
  <c r="H649" i="10"/>
  <c r="J1030" i="10"/>
  <c r="O632" i="10"/>
  <c r="L314" i="10"/>
  <c r="A1030" i="10"/>
  <c r="M810" i="10"/>
  <c r="J1032" i="10"/>
  <c r="N389" i="10"/>
  <c r="H534" i="10"/>
  <c r="I750" i="10"/>
  <c r="H577" i="10"/>
  <c r="A1051" i="10"/>
  <c r="J508" i="10"/>
  <c r="N374" i="10"/>
  <c r="J223" i="10"/>
  <c r="O310" i="10"/>
  <c r="H622" i="10"/>
  <c r="I195" i="10"/>
  <c r="A249" i="10"/>
  <c r="K674" i="10"/>
  <c r="L782" i="10"/>
  <c r="L111" i="10"/>
  <c r="O105" i="10"/>
  <c r="N997" i="10"/>
  <c r="I663" i="10"/>
  <c r="O522" i="10"/>
  <c r="K976" i="10"/>
  <c r="A233" i="10"/>
  <c r="Q265" i="10"/>
  <c r="M998" i="10"/>
  <c r="I1041" i="10"/>
  <c r="A537" i="10"/>
  <c r="O311" i="10"/>
  <c r="I797" i="10"/>
  <c r="O612" i="10"/>
  <c r="P414" i="10" a="1"/>
  <c r="P414" i="10" s="1"/>
  <c r="J535" i="10"/>
  <c r="M564" i="10"/>
  <c r="L704" i="10"/>
  <c r="A314" i="10"/>
  <c r="L487" i="10"/>
  <c r="Q939" i="10"/>
  <c r="K557" i="10"/>
  <c r="L347" i="10"/>
  <c r="Q1004" i="10"/>
  <c r="J428" i="10"/>
  <c r="P973" i="10" a="1"/>
  <c r="P973" i="10" s="1"/>
  <c r="I927" i="10"/>
  <c r="Q1005" i="10"/>
  <c r="O761" i="10"/>
  <c r="J431" i="10"/>
  <c r="O743" i="10"/>
  <c r="P882" i="10" a="1"/>
  <c r="P882" i="10" s="1"/>
  <c r="L438" i="10"/>
  <c r="K708" i="10"/>
  <c r="J916" i="10"/>
  <c r="Q256" i="10"/>
  <c r="H535" i="10"/>
  <c r="K945" i="10"/>
  <c r="M416" i="10"/>
  <c r="K693" i="10"/>
  <c r="P787" i="10" a="1"/>
  <c r="P787" i="10" s="1"/>
  <c r="O307" i="10"/>
  <c r="L484" i="10"/>
  <c r="N950" i="10"/>
  <c r="L950" i="10"/>
  <c r="M983" i="10"/>
  <c r="I273" i="10"/>
  <c r="O587" i="10"/>
  <c r="Q271" i="10"/>
  <c r="K781" i="10"/>
  <c r="O978" i="10"/>
  <c r="L451" i="10"/>
  <c r="N387" i="10"/>
  <c r="N707" i="10"/>
  <c r="P909" i="10" a="1"/>
  <c r="P909" i="10" s="1"/>
  <c r="O818" i="10"/>
  <c r="L682" i="10"/>
  <c r="M398" i="10"/>
  <c r="M668" i="10"/>
  <c r="Q647" i="10"/>
  <c r="I888" i="10"/>
  <c r="H982" i="10"/>
  <c r="I1057" i="10"/>
  <c r="P723" i="10" a="1"/>
  <c r="P723" i="10" s="1"/>
  <c r="H871" i="10"/>
  <c r="I914" i="10"/>
  <c r="O516" i="10"/>
  <c r="Q804" i="10"/>
  <c r="N537" i="10"/>
  <c r="H279" i="10"/>
  <c r="A728" i="10"/>
  <c r="J947" i="10"/>
  <c r="A407" i="10"/>
  <c r="L516" i="10"/>
  <c r="M423" i="10"/>
  <c r="N245" i="10"/>
  <c r="Q885" i="10"/>
  <c r="N602" i="10"/>
  <c r="I943" i="10"/>
  <c r="Q983" i="10"/>
  <c r="L702" i="10"/>
  <c r="M1014" i="10"/>
  <c r="J856" i="10"/>
  <c r="J438" i="10"/>
  <c r="A418" i="10"/>
  <c r="J659" i="10"/>
  <c r="O637" i="10"/>
  <c r="I938" i="10"/>
  <c r="Q948" i="10"/>
  <c r="K416" i="10"/>
  <c r="A643" i="10"/>
  <c r="J392" i="10"/>
  <c r="O850" i="10"/>
  <c r="H759" i="10"/>
  <c r="Q396" i="10"/>
  <c r="N722" i="10"/>
  <c r="K483" i="10"/>
  <c r="O209" i="10"/>
  <c r="K886" i="10"/>
  <c r="O985" i="10"/>
  <c r="J338" i="10"/>
  <c r="H629" i="10"/>
  <c r="N681" i="10"/>
  <c r="J551" i="10"/>
  <c r="J280" i="10"/>
  <c r="H331" i="10"/>
  <c r="M639" i="10"/>
  <c r="Q338" i="10"/>
  <c r="L325" i="10"/>
  <c r="A549" i="10"/>
  <c r="M905" i="10"/>
  <c r="A1009" i="10"/>
  <c r="K400" i="10"/>
  <c r="J401" i="10"/>
  <c r="O554" i="10"/>
  <c r="L299" i="10"/>
  <c r="J444" i="10"/>
  <c r="M703" i="10"/>
  <c r="J246" i="10"/>
  <c r="A288" i="10"/>
  <c r="H370" i="10"/>
  <c r="K470" i="10"/>
  <c r="H345" i="10"/>
  <c r="H678" i="10"/>
  <c r="M320" i="10"/>
  <c r="H866" i="10"/>
  <c r="H437" i="10"/>
  <c r="H415" i="10"/>
  <c r="H260" i="10"/>
  <c r="I321" i="10"/>
  <c r="J553" i="10"/>
  <c r="Q602" i="10"/>
  <c r="L443" i="10"/>
  <c r="Q507" i="10"/>
  <c r="H495" i="10"/>
  <c r="H765" i="10"/>
  <c r="M438" i="10"/>
  <c r="L648" i="10"/>
  <c r="M735" i="10"/>
  <c r="J525" i="10"/>
  <c r="N362" i="10"/>
  <c r="I854" i="10"/>
  <c r="A329" i="10"/>
  <c r="I356" i="10"/>
  <c r="M608" i="10"/>
  <c r="O795" i="10"/>
  <c r="N837" i="10"/>
  <c r="N477" i="10"/>
  <c r="L360" i="10"/>
  <c r="Q434" i="10"/>
  <c r="P816" i="10" a="1"/>
  <c r="P816" i="10" s="1"/>
  <c r="L650" i="10"/>
  <c r="I450" i="10"/>
  <c r="P618" i="10" a="1"/>
  <c r="P618" i="10" s="1"/>
  <c r="I860" i="10"/>
  <c r="O758" i="10"/>
  <c r="A628" i="10"/>
  <c r="A269" i="10"/>
  <c r="L408" i="10"/>
  <c r="L346" i="10"/>
  <c r="A926" i="10"/>
  <c r="Q645" i="10"/>
  <c r="O351" i="10"/>
  <c r="Q266" i="10"/>
  <c r="I300" i="10"/>
  <c r="H786" i="10"/>
  <c r="A265" i="10"/>
  <c r="P764" i="10" a="1"/>
  <c r="P764" i="10" s="1"/>
  <c r="L544" i="10"/>
  <c r="N886" i="10"/>
  <c r="J864" i="10"/>
  <c r="P432" i="10" a="1"/>
  <c r="P432" i="10" s="1"/>
  <c r="I675" i="10"/>
  <c r="A315" i="10"/>
  <c r="Q529" i="10"/>
  <c r="J569" i="10"/>
  <c r="N885" i="10"/>
  <c r="N653" i="10"/>
  <c r="J889" i="10"/>
  <c r="L765" i="10"/>
  <c r="A767" i="10"/>
  <c r="A669" i="10"/>
  <c r="O448" i="10"/>
  <c r="J619" i="10"/>
  <c r="H389" i="10"/>
  <c r="J202" i="10"/>
  <c r="M773" i="10"/>
  <c r="J650" i="10"/>
  <c r="M651" i="10"/>
  <c r="M745" i="10"/>
  <c r="N560" i="10"/>
  <c r="O219" i="10"/>
  <c r="N573" i="10"/>
  <c r="K401" i="10"/>
  <c r="N616" i="10"/>
  <c r="N442" i="10"/>
  <c r="M917" i="10"/>
  <c r="I345" i="10"/>
  <c r="I741" i="10"/>
  <c r="A566" i="10"/>
  <c r="P446" i="10" a="1"/>
  <c r="P446" i="10" s="1"/>
  <c r="Q1003" i="10"/>
  <c r="H373" i="10"/>
  <c r="Q648" i="10"/>
  <c r="K1008" i="10"/>
  <c r="A237" i="10"/>
  <c r="Q862" i="10"/>
  <c r="A442" i="10"/>
  <c r="M611" i="10"/>
  <c r="H569" i="10"/>
  <c r="N892" i="10"/>
  <c r="A133" i="10"/>
  <c r="I286" i="10"/>
  <c r="K374" i="10"/>
  <c r="Q631" i="10"/>
  <c r="Q760" i="10"/>
  <c r="P927" i="10" a="1"/>
  <c r="P927" i="10" s="1"/>
  <c r="Q801" i="10"/>
  <c r="P292" i="10" a="1"/>
  <c r="P292" i="10" s="1"/>
  <c r="J858" i="10"/>
  <c r="I966" i="10"/>
  <c r="O523" i="10"/>
  <c r="N313" i="10"/>
  <c r="Q899" i="10"/>
  <c r="Q986" i="10"/>
  <c r="J670" i="10"/>
  <c r="N385" i="10"/>
  <c r="L431" i="10"/>
  <c r="N652" i="10"/>
  <c r="P976" i="10" a="1"/>
  <c r="P976" i="10" s="1"/>
  <c r="I532" i="10"/>
  <c r="L289" i="10"/>
  <c r="Q433" i="10"/>
  <c r="J881" i="10"/>
  <c r="L1030" i="10"/>
  <c r="P666" i="10" a="1"/>
  <c r="P666" i="10" s="1"/>
  <c r="M1017" i="10"/>
  <c r="J913" i="10"/>
  <c r="J349" i="10"/>
  <c r="K969" i="10"/>
  <c r="A1014" i="10"/>
  <c r="N1005" i="10"/>
  <c r="N725" i="10"/>
  <c r="A938" i="10"/>
  <c r="N787" i="10"/>
  <c r="J205" i="10"/>
  <c r="I796" i="10"/>
  <c r="N302" i="10"/>
  <c r="A753" i="10"/>
  <c r="Q619" i="10"/>
  <c r="L270" i="10"/>
  <c r="A891" i="10"/>
  <c r="J839" i="10"/>
  <c r="O684" i="10"/>
  <c r="N247" i="10"/>
  <c r="Q243" i="10"/>
  <c r="N670" i="10"/>
  <c r="L1029" i="10"/>
  <c r="K619" i="10"/>
  <c r="L974" i="10"/>
  <c r="M217" i="10"/>
  <c r="N761" i="10"/>
  <c r="M191" i="10"/>
  <c r="A540" i="10"/>
  <c r="N869" i="10"/>
  <c r="L500" i="10"/>
  <c r="J201" i="10"/>
  <c r="P690" i="10" a="1"/>
  <c r="P690" i="10" s="1"/>
  <c r="P437" i="10" a="1"/>
  <c r="P437" i="10" s="1"/>
  <c r="O677" i="10"/>
  <c r="N361" i="10"/>
  <c r="H962" i="10"/>
  <c r="O243" i="10"/>
  <c r="J321" i="10"/>
  <c r="O388" i="10"/>
  <c r="A1082" i="10"/>
  <c r="J443" i="10"/>
  <c r="L268" i="10"/>
  <c r="M662" i="10"/>
  <c r="M964" i="10"/>
  <c r="Q303" i="10"/>
  <c r="Q501" i="10"/>
  <c r="J602" i="10"/>
  <c r="Q245" i="10"/>
  <c r="H506" i="10"/>
  <c r="H300" i="10"/>
  <c r="K310" i="10"/>
  <c r="A1005" i="10"/>
  <c r="J888" i="10"/>
  <c r="P704" i="10" a="1"/>
  <c r="P704" i="10" s="1"/>
  <c r="L717" i="10"/>
  <c r="P808" i="10" a="1"/>
  <c r="P808" i="10" s="1"/>
  <c r="K878" i="10"/>
  <c r="J298" i="10"/>
  <c r="L541" i="10"/>
  <c r="K749" i="10"/>
  <c r="L397" i="10"/>
  <c r="N743" i="10"/>
  <c r="A510" i="10"/>
  <c r="J484" i="10"/>
  <c r="N364" i="10"/>
  <c r="P807" i="10" a="1"/>
  <c r="P807" i="10" s="1"/>
  <c r="I186" i="10"/>
  <c r="A690" i="10"/>
  <c r="Q791" i="10"/>
  <c r="J817" i="10"/>
  <c r="J429" i="10"/>
  <c r="Q383" i="10"/>
  <c r="J705" i="10"/>
  <c r="L684" i="10"/>
  <c r="I664" i="10"/>
  <c r="M902" i="10"/>
  <c r="J424" i="10"/>
  <c r="O464" i="10"/>
  <c r="I594" i="10"/>
  <c r="L677" i="10"/>
  <c r="A199" i="10"/>
  <c r="P672" i="10" a="1"/>
  <c r="P672" i="10" s="1"/>
  <c r="A927" i="10"/>
  <c r="I352" i="10"/>
  <c r="L622" i="10"/>
  <c r="M546" i="10"/>
  <c r="K193" i="10"/>
  <c r="L936" i="10"/>
  <c r="Q352" i="10"/>
  <c r="Q947" i="10"/>
  <c r="P676" i="10" a="1"/>
  <c r="P676" i="10" s="1"/>
  <c r="A132" i="10"/>
  <c r="A560" i="10"/>
  <c r="A870" i="10"/>
  <c r="Q755" i="10"/>
  <c r="M504" i="10"/>
  <c r="Q1021" i="10"/>
  <c r="O1027" i="10"/>
  <c r="M250" i="10"/>
  <c r="P822" i="10" a="1"/>
  <c r="P822" i="10" s="1"/>
  <c r="O423" i="10"/>
  <c r="N1022" i="10"/>
  <c r="N495" i="10"/>
  <c r="J312" i="10"/>
  <c r="A1047" i="10"/>
  <c r="L241" i="10"/>
  <c r="K363" i="10"/>
  <c r="K406" i="10"/>
  <c r="I526" i="10"/>
  <c r="M451" i="10"/>
  <c r="L201" i="10"/>
  <c r="O884" i="10"/>
  <c r="P514" i="10" a="1"/>
  <c r="P514" i="10" s="1"/>
  <c r="I680" i="10"/>
  <c r="H917" i="10"/>
  <c r="N713" i="10"/>
  <c r="I421" i="10"/>
  <c r="A430" i="10"/>
  <c r="O562" i="10"/>
  <c r="H309" i="10"/>
  <c r="Q1024" i="10"/>
  <c r="N1003" i="10"/>
  <c r="L433" i="10"/>
  <c r="K885" i="10"/>
  <c r="M418" i="10"/>
  <c r="L810" i="10"/>
  <c r="P768" i="10" a="1"/>
  <c r="P768" i="10" s="1"/>
  <c r="L901" i="10"/>
  <c r="N864" i="10"/>
  <c r="A625" i="10"/>
  <c r="L361" i="10"/>
  <c r="O542" i="10"/>
  <c r="M265" i="10"/>
  <c r="I809" i="10"/>
  <c r="A707" i="10"/>
  <c r="M657" i="10"/>
  <c r="M916" i="10"/>
  <c r="P228" i="10" a="1"/>
  <c r="P228" i="10" s="1"/>
  <c r="M344" i="10"/>
  <c r="I835" i="10"/>
  <c r="M200" i="10"/>
  <c r="J557" i="10"/>
  <c r="L680" i="10"/>
  <c r="Q626" i="10"/>
  <c r="M530" i="10"/>
  <c r="I408" i="10"/>
  <c r="N263" i="10"/>
  <c r="P217" i="10" a="1"/>
  <c r="P217" i="10" s="1"/>
  <c r="M1018" i="10"/>
  <c r="A308" i="10"/>
  <c r="P406" i="10" a="1"/>
  <c r="P406" i="10" s="1"/>
  <c r="A1058" i="10"/>
  <c r="J716" i="10"/>
  <c r="L786" i="10"/>
  <c r="N677" i="10"/>
  <c r="L882" i="10"/>
  <c r="A256" i="10"/>
  <c r="P869" i="10" a="1"/>
  <c r="P869" i="10" s="1"/>
  <c r="H993" i="10"/>
  <c r="K687" i="10"/>
  <c r="N814" i="10"/>
  <c r="H922" i="10"/>
  <c r="A935" i="10"/>
  <c r="K321" i="10"/>
  <c r="A652" i="10"/>
  <c r="I212" i="10"/>
  <c r="I735" i="10"/>
  <c r="N503" i="10"/>
  <c r="A1063" i="10"/>
  <c r="H810" i="10"/>
  <c r="J468" i="10"/>
  <c r="I629" i="10"/>
  <c r="K856" i="10"/>
  <c r="N241" i="10"/>
  <c r="N557" i="10"/>
  <c r="Q914" i="10"/>
  <c r="A682" i="10"/>
  <c r="A738" i="10"/>
  <c r="N363" i="10"/>
  <c r="L301" i="10"/>
  <c r="I255" i="10"/>
  <c r="N309" i="10"/>
  <c r="H946" i="10"/>
  <c r="A790" i="10"/>
  <c r="N208" i="10"/>
  <c r="K391" i="10"/>
  <c r="O955" i="10"/>
  <c r="J964" i="10"/>
  <c r="H453" i="10"/>
  <c r="N416" i="10"/>
  <c r="L343" i="10"/>
  <c r="P923" i="10" a="1"/>
  <c r="P923" i="10" s="1"/>
  <c r="N265" i="10"/>
  <c r="Q520" i="10"/>
  <c r="J932" i="10"/>
  <c r="O643" i="10"/>
  <c r="M882" i="10"/>
  <c r="M667" i="10"/>
  <c r="P604" i="10" a="1"/>
  <c r="P604" i="10" s="1"/>
  <c r="J786" i="10"/>
  <c r="J708" i="10"/>
  <c r="L506" i="10"/>
  <c r="M395" i="10"/>
  <c r="L693" i="10"/>
  <c r="H137" i="10"/>
  <c r="J788" i="10"/>
  <c r="M308" i="10"/>
  <c r="M254" i="10"/>
  <c r="J927" i="10"/>
  <c r="N312" i="10"/>
  <c r="P537" i="10" a="1"/>
  <c r="P537" i="10" s="1"/>
  <c r="N187" i="10"/>
  <c r="P734" i="10" a="1"/>
  <c r="P734" i="10" s="1"/>
  <c r="L257" i="10"/>
  <c r="A1079" i="10"/>
  <c r="L937" i="10"/>
  <c r="H846" i="10"/>
  <c r="L430" i="10"/>
  <c r="L716" i="10"/>
  <c r="A271" i="10"/>
  <c r="A474" i="10"/>
  <c r="P411" i="10" a="1"/>
  <c r="P411" i="10" s="1"/>
  <c r="I259" i="10"/>
  <c r="L1004" i="10"/>
  <c r="J238" i="10"/>
  <c r="N987" i="10"/>
  <c r="M968" i="10"/>
  <c r="I397" i="10"/>
  <c r="I786" i="10"/>
  <c r="P513" i="10" a="1"/>
  <c r="P513" i="10" s="1"/>
  <c r="K624" i="10"/>
  <c r="A867" i="10"/>
  <c r="A1081" i="10"/>
  <c r="H802" i="10"/>
  <c r="Q793" i="10"/>
  <c r="M553" i="10"/>
  <c r="A443" i="10"/>
  <c r="M544" i="10"/>
  <c r="O659" i="10"/>
  <c r="P488" i="10" a="1"/>
  <c r="P488" i="10" s="1"/>
  <c r="O664" i="10"/>
  <c r="I743" i="10"/>
  <c r="N757" i="10"/>
  <c r="A236" i="10"/>
  <c r="H423" i="10"/>
  <c r="I425" i="10"/>
  <c r="O596" i="10"/>
  <c r="H543" i="10"/>
  <c r="Q358" i="10"/>
  <c r="I191" i="10"/>
  <c r="H269" i="10"/>
  <c r="J1031" i="10"/>
  <c r="Q700" i="10"/>
  <c r="K840" i="10"/>
  <c r="P766" i="10" a="1"/>
  <c r="P766" i="10" s="1"/>
  <c r="J310" i="10"/>
  <c r="O323" i="10"/>
  <c r="O1032" i="10"/>
  <c r="I563" i="10"/>
  <c r="I892" i="10"/>
  <c r="I755" i="10"/>
  <c r="M502" i="10"/>
  <c r="H458" i="10"/>
  <c r="M285" i="10"/>
  <c r="J923" i="10"/>
  <c r="L828" i="10"/>
  <c r="J563" i="10"/>
  <c r="O245" i="10"/>
  <c r="Q799" i="10"/>
  <c r="J781" i="10"/>
  <c r="J751" i="10"/>
  <c r="I353" i="10"/>
  <c r="H273" i="10"/>
  <c r="Q994" i="10"/>
  <c r="M555" i="10"/>
  <c r="I1029" i="10"/>
  <c r="M288" i="10"/>
  <c r="H747" i="10"/>
  <c r="M1029" i="10"/>
  <c r="I953" i="10"/>
  <c r="L739" i="10"/>
  <c r="P332" i="10" a="1"/>
  <c r="P332" i="10" s="1"/>
  <c r="H661" i="10"/>
  <c r="I804" i="10"/>
  <c r="N397" i="10"/>
  <c r="H502" i="10"/>
  <c r="I733" i="10"/>
  <c r="Q462" i="10"/>
  <c r="J538" i="10"/>
  <c r="A907" i="10"/>
  <c r="P416" i="10" a="1"/>
  <c r="P416" i="10" s="1"/>
  <c r="I1014" i="10"/>
  <c r="M727" i="10"/>
  <c r="M563" i="10"/>
  <c r="M717" i="10"/>
  <c r="N257" i="10"/>
  <c r="P1010" i="10" a="1"/>
  <c r="P1010" i="10" s="1"/>
  <c r="N577" i="10"/>
  <c r="P231" i="10" a="1"/>
  <c r="P231" i="10" s="1"/>
  <c r="I208" i="10"/>
  <c r="A954" i="10"/>
  <c r="N396" i="10"/>
  <c r="J106" i="10"/>
  <c r="I427" i="10"/>
  <c r="I426" i="10"/>
  <c r="M197" i="10"/>
  <c r="I921" i="10"/>
  <c r="O517" i="10"/>
  <c r="P908" i="10" a="1"/>
  <c r="P908" i="10" s="1"/>
  <c r="H443" i="10"/>
  <c r="O305" i="10"/>
  <c r="J946" i="10"/>
  <c r="L238" i="10"/>
  <c r="L730" i="10"/>
  <c r="I942" i="10"/>
  <c r="P250" i="10" a="1"/>
  <c r="P250" i="10" s="1"/>
  <c r="J779" i="10"/>
  <c r="A999" i="10"/>
  <c r="H289" i="10"/>
  <c r="P494" i="10" a="1"/>
  <c r="P494" i="10" s="1"/>
  <c r="M517" i="10"/>
  <c r="H1050" i="10"/>
  <c r="Q397" i="10"/>
  <c r="M790" i="10"/>
  <c r="Q224" i="10"/>
  <c r="M915" i="10"/>
  <c r="I919" i="10"/>
  <c r="N505" i="10"/>
  <c r="A259" i="10"/>
  <c r="M851" i="10"/>
  <c r="N234" i="10"/>
  <c r="N285" i="10"/>
  <c r="I351" i="10"/>
  <c r="K324" i="10"/>
  <c r="I1018" i="10"/>
  <c r="I451" i="10"/>
  <c r="H474" i="10"/>
  <c r="H634" i="10"/>
  <c r="A502" i="10"/>
  <c r="L610" i="10"/>
  <c r="J382" i="10"/>
  <c r="M864" i="10"/>
  <c r="K962" i="10"/>
  <c r="L1033" i="10"/>
  <c r="A455" i="10"/>
  <c r="H347" i="10"/>
  <c r="N470" i="10"/>
  <c r="K481" i="10"/>
  <c r="J821" i="10"/>
  <c r="N261" i="10"/>
  <c r="O241" i="10"/>
  <c r="K423" i="10"/>
  <c r="I431" i="10"/>
  <c r="K449" i="10"/>
  <c r="K801" i="10"/>
  <c r="N377" i="10"/>
  <c r="K482" i="10"/>
  <c r="O868" i="10"/>
  <c r="Q739" i="10"/>
  <c r="J620" i="10"/>
  <c r="A330" i="10"/>
  <c r="N541" i="10"/>
  <c r="M232" i="10"/>
  <c r="L303" i="10"/>
  <c r="O563" i="10"/>
  <c r="Q231" i="10"/>
  <c r="H515" i="10"/>
  <c r="L348" i="10"/>
  <c r="K524" i="10"/>
  <c r="H194" i="10"/>
  <c r="K876" i="10"/>
  <c r="I527" i="10"/>
  <c r="H1045" i="10"/>
  <c r="N507" i="10"/>
  <c r="H372" i="10"/>
  <c r="I907" i="10"/>
  <c r="Q389" i="10"/>
  <c r="O277" i="10"/>
  <c r="J414" i="10"/>
  <c r="K297" i="10"/>
  <c r="M585" i="10"/>
  <c r="H1000" i="10"/>
  <c r="A617" i="10"/>
  <c r="K502" i="10"/>
  <c r="A894" i="10"/>
  <c r="N671" i="10"/>
  <c r="O669" i="10"/>
  <c r="H638" i="10"/>
  <c r="Q884" i="10"/>
  <c r="L967" i="10"/>
  <c r="M820" i="10"/>
  <c r="A508" i="10"/>
  <c r="Q820" i="10"/>
  <c r="P1028" i="10" a="1"/>
  <c r="P1028" i="10" s="1"/>
  <c r="O879" i="10"/>
  <c r="K933" i="10"/>
  <c r="I376" i="10"/>
  <c r="H542" i="10"/>
  <c r="Q634" i="10"/>
  <c r="L475" i="10"/>
  <c r="O774" i="10"/>
  <c r="K573" i="10"/>
  <c r="O547" i="10"/>
  <c r="O255" i="10"/>
  <c r="A247" i="10"/>
  <c r="L1018" i="10"/>
  <c r="Q942" i="10"/>
  <c r="K546" i="10"/>
  <c r="I324" i="10"/>
  <c r="L240" i="10"/>
  <c r="N272" i="10"/>
  <c r="P646" i="10" a="1"/>
  <c r="P646" i="10" s="1"/>
  <c r="N940" i="10"/>
  <c r="H989" i="10"/>
  <c r="Q376" i="10"/>
  <c r="A1016" i="10"/>
  <c r="M348" i="10"/>
  <c r="Q577" i="10"/>
  <c r="P193" i="10" a="1"/>
  <c r="P193" i="10" s="1"/>
  <c r="M690" i="10"/>
  <c r="P126" i="10" a="1"/>
  <c r="P126" i="10" s="1"/>
  <c r="N947" i="10"/>
  <c r="M349" i="10"/>
  <c r="Q666" i="10"/>
  <c r="M609" i="10"/>
  <c r="O289" i="10"/>
  <c r="A541" i="10"/>
  <c r="K411" i="10"/>
  <c r="J372" i="10"/>
  <c r="H517" i="10"/>
  <c r="O962" i="10"/>
  <c r="N724" i="10"/>
  <c r="I1020" i="10"/>
  <c r="A1035" i="10"/>
  <c r="L389" i="10"/>
  <c r="M775" i="10"/>
  <c r="J218" i="10"/>
  <c r="Q217" i="10"/>
  <c r="O881" i="10"/>
  <c r="H592" i="10"/>
  <c r="N555" i="10"/>
  <c r="I242" i="10"/>
  <c r="M911" i="10"/>
  <c r="L886" i="10"/>
  <c r="N686" i="10"/>
  <c r="I886" i="10"/>
  <c r="H755" i="10"/>
  <c r="O756" i="10"/>
  <c r="P601" i="10" a="1"/>
  <c r="P601" i="10" s="1"/>
  <c r="O956" i="10"/>
  <c r="I209" i="10"/>
  <c r="N981" i="10"/>
  <c r="P324" i="10" a="1"/>
  <c r="P324" i="10" s="1"/>
  <c r="N741" i="10"/>
  <c r="O844" i="10"/>
  <c r="K1002" i="10"/>
  <c r="M260" i="10"/>
  <c r="M649" i="10"/>
  <c r="L217" i="10"/>
  <c r="K277" i="10"/>
  <c r="P919" i="10" a="1"/>
  <c r="P919" i="10" s="1"/>
  <c r="Q888" i="10"/>
  <c r="M361" i="10"/>
  <c r="J656" i="10"/>
  <c r="P394" i="10" a="1"/>
  <c r="P394" i="10" s="1"/>
  <c r="M903" i="10"/>
  <c r="Q247" i="10"/>
  <c r="N925" i="10"/>
  <c r="M809" i="10"/>
  <c r="L617" i="10"/>
  <c r="O265" i="10"/>
  <c r="K199" i="10"/>
  <c r="H305" i="10"/>
  <c r="L723" i="10"/>
  <c r="Q512" i="10"/>
  <c r="P835" i="10" a="1"/>
  <c r="P835" i="10" s="1"/>
  <c r="L980" i="10"/>
  <c r="K961" i="10"/>
  <c r="J500" i="10"/>
  <c r="K814" i="10"/>
  <c r="J736" i="10"/>
  <c r="K186" i="10"/>
  <c r="H1041" i="10"/>
  <c r="L934" i="10"/>
  <c r="H1065" i="10"/>
  <c r="L254" i="10"/>
  <c r="L447" i="10"/>
  <c r="N438" i="10"/>
  <c r="L663" i="10"/>
  <c r="A896" i="10"/>
  <c r="N296" i="10"/>
  <c r="N626" i="10"/>
  <c r="L366" i="10"/>
  <c r="K662" i="10"/>
  <c r="L291" i="10"/>
  <c r="A733" i="10"/>
  <c r="P746" i="10" a="1"/>
  <c r="P746" i="10" s="1"/>
  <c r="A571" i="10"/>
  <c r="L749" i="10"/>
  <c r="P854" i="10" a="1"/>
  <c r="P854" i="10" s="1"/>
  <c r="J495" i="10"/>
  <c r="J533" i="10"/>
  <c r="M283" i="10"/>
  <c r="H723" i="10"/>
  <c r="P323" i="10" a="1"/>
  <c r="P323" i="10" s="1"/>
  <c r="H444" i="10"/>
  <c r="N591" i="10"/>
  <c r="L235" i="10"/>
  <c r="N556" i="10"/>
  <c r="L611" i="10"/>
  <c r="Q931" i="10"/>
  <c r="A590" i="10"/>
  <c r="I481" i="10"/>
  <c r="O797" i="10"/>
  <c r="M704" i="10"/>
  <c r="O487" i="10"/>
  <c r="A450" i="10"/>
  <c r="I1061" i="10"/>
  <c r="J549" i="10"/>
  <c r="K403" i="10"/>
  <c r="N286" i="10"/>
  <c r="A1045" i="10"/>
  <c r="Q782" i="10"/>
  <c r="O665" i="10"/>
  <c r="L816" i="10"/>
  <c r="H486" i="10"/>
  <c r="L734" i="10"/>
  <c r="K682" i="10"/>
  <c r="A1010" i="10"/>
  <c r="O363" i="10"/>
  <c r="A1038" i="10"/>
  <c r="Q569" i="10"/>
  <c r="M1007" i="10"/>
  <c r="P921" i="10" a="1"/>
  <c r="P921" i="10" s="1"/>
  <c r="M815" i="10"/>
  <c r="O577" i="10"/>
  <c r="N1002" i="10"/>
  <c r="N596" i="10"/>
  <c r="L649" i="10"/>
  <c r="I271" i="10"/>
  <c r="A238" i="10"/>
  <c r="I458" i="10"/>
  <c r="O842" i="10"/>
  <c r="K992" i="10"/>
  <c r="Q364" i="10"/>
  <c r="H850" i="10"/>
  <c r="I522" i="10"/>
  <c r="L835" i="10"/>
  <c r="Q491" i="10"/>
  <c r="N585" i="10"/>
  <c r="Q236" i="10"/>
  <c r="K866" i="10"/>
  <c r="J846" i="10"/>
  <c r="H1023" i="10"/>
  <c r="N403" i="10"/>
  <c r="M467" i="10"/>
  <c r="Q546" i="10"/>
  <c r="H496" i="10"/>
  <c r="K847" i="10"/>
  <c r="J660" i="10"/>
  <c r="M255" i="10"/>
  <c r="H781" i="10"/>
  <c r="H204" i="10"/>
  <c r="K385" i="10"/>
  <c r="L386" i="10"/>
  <c r="I437" i="10"/>
  <c r="O1033" i="10"/>
  <c r="A796" i="10"/>
  <c r="N382" i="10"/>
  <c r="O916" i="10"/>
  <c r="I251" i="10"/>
  <c r="P695" i="10" a="1"/>
  <c r="P695" i="10" s="1"/>
  <c r="L714" i="10"/>
  <c r="Q497" i="10"/>
  <c r="A128" i="10"/>
  <c r="J527" i="10"/>
  <c r="L917" i="10"/>
  <c r="I561" i="10"/>
  <c r="M209" i="10"/>
  <c r="I306" i="10"/>
  <c r="I614" i="10"/>
  <c r="L982" i="10"/>
  <c r="K517" i="10"/>
  <c r="I325" i="10"/>
  <c r="Q522" i="10"/>
  <c r="M623" i="10"/>
  <c r="O215" i="10"/>
  <c r="L530" i="10"/>
  <c r="A933" i="10"/>
  <c r="L665" i="10"/>
  <c r="J466" i="10"/>
  <c r="J631" i="10"/>
  <c r="A470" i="10"/>
  <c r="N539" i="10"/>
  <c r="L515" i="10"/>
  <c r="P503" i="10" a="1"/>
  <c r="P503" i="10" s="1"/>
  <c r="O886" i="10"/>
  <c r="H662" i="10"/>
  <c r="J605" i="10"/>
  <c r="A222" i="10"/>
  <c r="H386" i="10"/>
  <c r="J874" i="10"/>
  <c r="Q605" i="10"/>
  <c r="O247" i="10"/>
  <c r="I977" i="10"/>
  <c r="J607" i="10"/>
  <c r="Q391" i="10"/>
  <c r="J835" i="10"/>
  <c r="P726" i="10" a="1"/>
  <c r="P726" i="10" s="1"/>
  <c r="K659" i="10"/>
  <c r="H475" i="10"/>
  <c r="M824" i="10"/>
  <c r="P761" i="10" a="1"/>
  <c r="P761" i="10" s="1"/>
  <c r="I342" i="10"/>
  <c r="M396" i="10"/>
  <c r="I691" i="10"/>
  <c r="J132" i="10"/>
  <c r="N642" i="10"/>
  <c r="K981" i="10"/>
  <c r="J796" i="10"/>
  <c r="A974" i="10"/>
  <c r="O395" i="10"/>
  <c r="Q819" i="10"/>
  <c r="O1014" i="10"/>
  <c r="Q730" i="10"/>
  <c r="L785" i="10"/>
  <c r="O724" i="10"/>
  <c r="A632" i="10"/>
  <c r="H906" i="10"/>
  <c r="N718" i="10"/>
  <c r="L780" i="10"/>
  <c r="O193" i="10"/>
  <c r="H499" i="10"/>
  <c r="L924" i="10"/>
  <c r="I975" i="10"/>
  <c r="J748" i="10"/>
  <c r="J665" i="10"/>
  <c r="A771" i="10"/>
  <c r="P398" i="10" a="1"/>
  <c r="P398" i="10" s="1"/>
  <c r="A739" i="10"/>
  <c r="M185" i="10"/>
  <c r="J379" i="10"/>
  <c r="O508" i="10"/>
  <c r="P978" i="10" a="1"/>
  <c r="P978" i="10" s="1"/>
  <c r="A491" i="10"/>
  <c r="P989" i="10" a="1"/>
  <c r="P989" i="10" s="1"/>
  <c r="H479" i="10"/>
  <c r="N256" i="10"/>
  <c r="I659" i="10"/>
  <c r="J541" i="10"/>
  <c r="N853" i="10"/>
  <c r="M303" i="10"/>
  <c r="J880" i="10"/>
  <c r="L602" i="10"/>
  <c r="O467" i="10"/>
  <c r="Q451" i="10"/>
  <c r="J771" i="10"/>
  <c r="Q575" i="10"/>
  <c r="P191" i="10" a="1"/>
  <c r="P191" i="10" s="1"/>
  <c r="H907" i="10"/>
  <c r="M724" i="10"/>
  <c r="Q616" i="10"/>
  <c r="I1042" i="10"/>
  <c r="A281" i="10"/>
  <c r="O885" i="10"/>
  <c r="P924" i="10" a="1"/>
  <c r="P924" i="10" s="1"/>
  <c r="O198" i="10"/>
  <c r="Q796" i="10"/>
  <c r="N821" i="10"/>
  <c r="H620" i="10"/>
  <c r="I814" i="10"/>
  <c r="I489" i="10"/>
  <c r="H623" i="10"/>
  <c r="K202" i="10"/>
  <c r="N846" i="10"/>
  <c r="N271" i="10"/>
  <c r="K928" i="10"/>
  <c r="P993" i="10" a="1"/>
  <c r="P993" i="10" s="1"/>
  <c r="A452" i="10"/>
  <c r="J512" i="10"/>
  <c r="O461" i="10"/>
  <c r="Q297" i="10"/>
  <c r="Q878" i="10"/>
  <c r="K501" i="10"/>
  <c r="O270" i="10"/>
  <c r="K911" i="10"/>
  <c r="N640" i="10"/>
  <c r="M761" i="10"/>
  <c r="L287" i="10"/>
  <c r="P579" i="10" a="1"/>
  <c r="P579" i="10" s="1"/>
  <c r="P1022" i="10" a="1"/>
  <c r="P1022" i="10" s="1"/>
  <c r="L248" i="10"/>
  <c r="K500" i="10"/>
  <c r="P343" i="10" a="1"/>
  <c r="P343" i="10" s="1"/>
  <c r="M571" i="10"/>
  <c r="O742" i="10"/>
  <c r="L436" i="10"/>
  <c r="H267" i="10"/>
  <c r="K337" i="10"/>
  <c r="K382" i="10"/>
  <c r="A575" i="10"/>
  <c r="P658" i="10" a="1"/>
  <c r="P658" i="10" s="1"/>
  <c r="I700" i="10"/>
  <c r="O473" i="10"/>
  <c r="N657" i="10"/>
  <c r="Q563" i="10"/>
  <c r="N695" i="10"/>
  <c r="L372" i="10"/>
  <c r="N994" i="10"/>
  <c r="Q930" i="10"/>
  <c r="P596" i="10" a="1"/>
  <c r="P596" i="10" s="1"/>
  <c r="L461" i="10"/>
  <c r="L1010" i="10"/>
  <c r="A756" i="10"/>
  <c r="N606" i="10"/>
  <c r="Q726" i="10"/>
  <c r="P861" i="10" a="1"/>
  <c r="P861" i="10" s="1"/>
  <c r="J489" i="10"/>
  <c r="A785" i="10"/>
  <c r="Q562" i="10"/>
  <c r="I266" i="10"/>
  <c r="I1001" i="10"/>
  <c r="H449" i="10"/>
  <c r="A769" i="10"/>
  <c r="O260" i="10"/>
  <c r="A208" i="10"/>
  <c r="Q482" i="10"/>
  <c r="H545" i="10"/>
  <c r="N806" i="10"/>
  <c r="P222" i="10" a="1"/>
  <c r="P222" i="10" s="1"/>
  <c r="L550" i="10"/>
  <c r="Q861" i="10"/>
  <c r="Q469" i="10"/>
  <c r="K953" i="10"/>
  <c r="M366" i="10"/>
  <c r="L455" i="10"/>
  <c r="H732" i="10"/>
  <c r="L695" i="10"/>
  <c r="I695" i="10"/>
  <c r="H313" i="10"/>
  <c r="K679" i="10"/>
  <c r="I435" i="10"/>
  <c r="H196" i="10"/>
  <c r="K217" i="10"/>
  <c r="I322" i="10"/>
  <c r="Q735" i="10"/>
  <c r="P512" i="10" a="1"/>
  <c r="P512" i="10" s="1"/>
  <c r="H1080" i="10"/>
  <c r="Q343" i="10"/>
  <c r="N833" i="10"/>
  <c r="H1067" i="10"/>
  <c r="Q999" i="10"/>
  <c r="N460" i="10"/>
  <c r="H950" i="10"/>
  <c r="P356" i="10" a="1"/>
  <c r="P356" i="10" s="1"/>
  <c r="H484" i="10"/>
  <c r="J404" i="10"/>
  <c r="K605" i="10"/>
  <c r="K745" i="10"/>
  <c r="M921" i="10"/>
  <c r="P190" i="10" a="1"/>
  <c r="P190" i="10" s="1"/>
  <c r="I264" i="10"/>
  <c r="J996" i="10"/>
  <c r="O468" i="10"/>
  <c r="I462" i="10"/>
  <c r="H1022" i="10"/>
  <c r="P1009" i="10" a="1"/>
  <c r="P1009" i="10" s="1"/>
  <c r="I556" i="10"/>
  <c r="N454" i="10"/>
  <c r="K705" i="10"/>
  <c r="M190" i="10"/>
  <c r="P408" i="10" a="1"/>
  <c r="P408" i="10" s="1"/>
  <c r="Q559" i="10"/>
  <c r="K667" i="10"/>
  <c r="L546" i="10"/>
  <c r="Q440" i="10"/>
  <c r="I803" i="10"/>
  <c r="A500" i="10"/>
  <c r="J697" i="10"/>
  <c r="H398" i="10"/>
  <c r="P358" i="10" a="1"/>
  <c r="P358" i="10" s="1"/>
  <c r="K606" i="10"/>
  <c r="I480" i="10"/>
  <c r="J380" i="10"/>
  <c r="I272" i="10"/>
  <c r="A600" i="10"/>
  <c r="K529" i="10"/>
  <c r="O335" i="10"/>
  <c r="I637" i="10"/>
  <c r="O419" i="10"/>
  <c r="I490" i="10"/>
  <c r="M946" i="10"/>
  <c r="N188" i="10"/>
  <c r="L227" i="10"/>
  <c r="Q997" i="10"/>
  <c r="J1034" i="10"/>
  <c r="P461" i="10" a="1"/>
  <c r="P461" i="10" s="1"/>
  <c r="I332" i="10"/>
  <c r="L692" i="10"/>
  <c r="K803" i="10"/>
  <c r="O754" i="10"/>
  <c r="P303" i="10" a="1"/>
  <c r="P303" i="10" s="1"/>
  <c r="P543" i="10" a="1"/>
  <c r="P543" i="10" s="1"/>
  <c r="A561" i="10"/>
  <c r="K825" i="10"/>
  <c r="P283" i="10" a="1"/>
  <c r="P283" i="10" s="1"/>
  <c r="J367" i="10"/>
  <c r="A535" i="10"/>
  <c r="N1017" i="10"/>
  <c r="O606" i="10"/>
  <c r="M856" i="10"/>
  <c r="H680" i="10"/>
  <c r="H1029" i="10"/>
  <c r="H488" i="10"/>
  <c r="N875" i="10"/>
  <c r="P272" i="10" a="1"/>
  <c r="P272" i="10" s="1"/>
  <c r="M997" i="10"/>
  <c r="J755" i="10"/>
  <c r="I710" i="10"/>
  <c r="L738" i="10"/>
  <c r="I709" i="10"/>
  <c r="A287" i="10"/>
  <c r="O866" i="10"/>
  <c r="I284" i="10"/>
  <c r="L432" i="10"/>
  <c r="O302" i="10"/>
  <c r="A459" i="10"/>
  <c r="O861" i="10"/>
  <c r="L237" i="10"/>
  <c r="Q680" i="10"/>
  <c r="P588" i="10" a="1"/>
  <c r="P588" i="10" s="1"/>
  <c r="N349" i="10"/>
  <c r="I585" i="10"/>
  <c r="L571" i="10"/>
  <c r="I678" i="10"/>
  <c r="N425" i="10"/>
  <c r="H940" i="10"/>
  <c r="A839" i="10"/>
  <c r="M386" i="10"/>
  <c r="M969" i="10"/>
  <c r="M783" i="10"/>
  <c r="P782" i="10" a="1"/>
  <c r="P782" i="10" s="1"/>
  <c r="A914" i="10"/>
  <c r="L330" i="10"/>
  <c r="J768" i="10"/>
  <c r="O573" i="10"/>
  <c r="J219" i="10"/>
  <c r="M498" i="10"/>
  <c r="I313" i="10"/>
  <c r="P206" i="10" a="1"/>
  <c r="P206" i="10" s="1"/>
  <c r="M674" i="10"/>
  <c r="K771" i="10"/>
  <c r="M621" i="10"/>
  <c r="K421" i="10"/>
  <c r="P349" i="10" a="1"/>
  <c r="P349" i="10" s="1"/>
  <c r="N237" i="10"/>
  <c r="O273" i="10"/>
  <c r="Q510" i="10"/>
  <c r="I552" i="10"/>
  <c r="A555" i="10"/>
  <c r="L683" i="10"/>
  <c r="J286" i="10"/>
  <c r="O435" i="10"/>
  <c r="K987" i="10"/>
  <c r="O588" i="10"/>
  <c r="O891" i="10"/>
  <c r="I817" i="10"/>
  <c r="L756" i="10"/>
  <c r="A425" i="10"/>
  <c r="N788" i="10"/>
  <c r="Q362" i="10"/>
  <c r="A523" i="10"/>
  <c r="P491" i="10" a="1"/>
  <c r="P491" i="10" s="1"/>
  <c r="H485" i="10"/>
  <c r="K591" i="10"/>
  <c r="P269" i="10" a="1"/>
  <c r="P269" i="10" s="1"/>
  <c r="A608" i="10"/>
  <c r="O244" i="10"/>
  <c r="I863" i="10"/>
  <c r="J277" i="10"/>
  <c r="N643" i="10"/>
  <c r="L208" i="10"/>
  <c r="O942" i="10"/>
  <c r="O938" i="10"/>
  <c r="P809" i="10" a="1"/>
  <c r="P809" i="10" s="1"/>
  <c r="Q332" i="10"/>
  <c r="H719" i="10"/>
  <c r="M1005" i="10"/>
  <c r="P585" i="10" a="1"/>
  <c r="P585" i="10" s="1"/>
  <c r="H831" i="10"/>
  <c r="L935" i="10"/>
  <c r="K1031" i="10"/>
  <c r="Q960" i="10"/>
  <c r="Q759" i="10"/>
  <c r="I787" i="10"/>
  <c r="K355" i="10"/>
  <c r="H378" i="10"/>
  <c r="J520" i="10"/>
  <c r="M374" i="10"/>
  <c r="L312" i="10"/>
  <c r="L1003" i="10"/>
  <c r="K637" i="10"/>
  <c r="O663" i="10"/>
  <c r="K815" i="10"/>
  <c r="H1053" i="10"/>
  <c r="J540" i="10"/>
  <c r="K296" i="10"/>
  <c r="M452" i="10"/>
  <c r="H694" i="10"/>
  <c r="Q950" i="10"/>
  <c r="A243" i="10"/>
  <c r="A473" i="10"/>
  <c r="A476" i="10"/>
  <c r="Q193" i="10"/>
  <c r="O479" i="10"/>
  <c r="I347" i="10"/>
  <c r="M490" i="10"/>
  <c r="I457" i="10"/>
  <c r="N563" i="10"/>
  <c r="J351" i="10"/>
  <c r="A621" i="10"/>
  <c r="L672" i="10"/>
  <c r="I639" i="10"/>
  <c r="K613" i="10"/>
  <c r="P328" i="10" a="1"/>
  <c r="P328" i="10" s="1"/>
  <c r="M429" i="10"/>
  <c r="P594" i="10" a="1"/>
  <c r="P594" i="10" s="1"/>
  <c r="Q366" i="10"/>
  <c r="P600" i="10" a="1"/>
  <c r="P600" i="10" s="1"/>
  <c r="H756" i="10"/>
  <c r="P597" i="10" a="1"/>
  <c r="P597" i="10" s="1"/>
  <c r="H1032" i="10"/>
  <c r="P959" i="10" a="1"/>
  <c r="P959" i="10" s="1"/>
  <c r="H451" i="10"/>
  <c r="A808" i="10"/>
  <c r="K484" i="10"/>
  <c r="L575" i="10"/>
  <c r="O228" i="10"/>
  <c r="K301" i="10"/>
  <c r="M884" i="10"/>
  <c r="M993" i="10"/>
  <c r="O267" i="10"/>
  <c r="N1010" i="10"/>
  <c r="K269" i="10"/>
  <c r="H652" i="10"/>
  <c r="I665" i="10"/>
  <c r="I616" i="10"/>
  <c r="N675" i="10"/>
  <c r="H746" i="10"/>
  <c r="P957" i="10" a="1"/>
  <c r="P957" i="10" s="1"/>
  <c r="H579" i="10"/>
  <c r="N688" i="10"/>
  <c r="A699" i="10"/>
  <c r="I413" i="10"/>
  <c r="K827" i="10"/>
  <c r="H244" i="10"/>
  <c r="O292" i="10"/>
  <c r="O526" i="10"/>
  <c r="K616" i="10"/>
  <c r="J486" i="10"/>
  <c r="N978" i="10"/>
  <c r="Q604" i="10"/>
  <c r="P442" i="10" a="1"/>
  <c r="P442" i="10" s="1"/>
  <c r="P740" i="10" a="1"/>
  <c r="P740" i="10" s="1"/>
  <c r="N967" i="10"/>
  <c r="K929" i="10"/>
  <c r="L888" i="10"/>
  <c r="L630" i="10"/>
  <c r="N402" i="10"/>
  <c r="O825" i="10"/>
  <c r="K259" i="10"/>
  <c r="L916" i="10"/>
  <c r="K576" i="10"/>
  <c r="K809" i="10"/>
  <c r="M990" i="10"/>
  <c r="J467" i="10"/>
  <c r="K243" i="10"/>
  <c r="A393" i="10"/>
  <c r="H883" i="10"/>
  <c r="N744" i="10"/>
  <c r="K607" i="10"/>
  <c r="I206" i="10"/>
  <c r="Q894" i="10"/>
  <c r="A929" i="10"/>
  <c r="I915" i="10"/>
  <c r="M243" i="10"/>
  <c r="P964" i="10" a="1"/>
  <c r="P964" i="10" s="1"/>
  <c r="N204" i="10"/>
  <c r="Q856" i="10"/>
  <c r="M932" i="10"/>
  <c r="I832" i="10"/>
  <c r="P266" i="10" a="1"/>
  <c r="P266" i="10" s="1"/>
  <c r="H672" i="10"/>
  <c r="K218" i="10"/>
  <c r="Q826" i="10"/>
  <c r="H271" i="10"/>
  <c r="P360" i="10" a="1"/>
  <c r="P360" i="10" s="1"/>
  <c r="P937" i="10" a="1"/>
  <c r="P937" i="10" s="1"/>
  <c r="Q543" i="10"/>
  <c r="Q393" i="10"/>
  <c r="K816" i="10"/>
  <c r="Q382" i="10"/>
  <c r="J369" i="10"/>
  <c r="N922" i="10"/>
  <c r="N802" i="10"/>
  <c r="L587" i="10"/>
  <c r="I761" i="10"/>
  <c r="L566" i="10"/>
  <c r="L870" i="10"/>
  <c r="O549" i="10"/>
  <c r="K621" i="10"/>
  <c r="N949" i="10"/>
  <c r="A869" i="10"/>
  <c r="A711" i="10"/>
  <c r="O339" i="10"/>
  <c r="H1043" i="10"/>
  <c r="I906" i="10"/>
  <c r="Q876" i="10"/>
  <c r="M883" i="10"/>
  <c r="P219" i="10" a="1"/>
  <c r="P219" i="10" s="1"/>
  <c r="M939" i="10"/>
  <c r="A806" i="10"/>
  <c r="O706" i="10"/>
  <c r="J469" i="10"/>
  <c r="M513" i="10"/>
  <c r="K891" i="10"/>
  <c r="O972" i="10"/>
  <c r="N381" i="10"/>
  <c r="P865" i="10" a="1"/>
  <c r="P865" i="10" s="1"/>
  <c r="J341" i="10"/>
  <c r="A623" i="10"/>
  <c r="J471" i="10"/>
  <c r="A981" i="10"/>
  <c r="A278" i="10"/>
  <c r="N712" i="10"/>
  <c r="I800" i="10"/>
  <c r="O428" i="10"/>
  <c r="K542" i="10"/>
  <c r="K848" i="10"/>
  <c r="I920" i="10"/>
  <c r="H554" i="10"/>
  <c r="H926" i="10"/>
  <c r="M482" i="10"/>
  <c r="P421" i="10" a="1"/>
  <c r="P421" i="10" s="1"/>
  <c r="L825" i="10"/>
  <c r="K932" i="10"/>
  <c r="M437" i="10"/>
  <c r="K354" i="10"/>
  <c r="J844" i="10"/>
  <c r="M267" i="10"/>
  <c r="H899" i="10"/>
  <c r="A903" i="10"/>
  <c r="K598" i="10"/>
  <c r="P1004" i="10" a="1"/>
  <c r="P1004" i="10" s="1"/>
  <c r="N432" i="10"/>
  <c r="A976" i="10"/>
  <c r="P545" i="10" a="1"/>
  <c r="P545" i="10" s="1"/>
  <c r="A1052" i="10"/>
  <c r="J973" i="10"/>
  <c r="M960" i="10"/>
  <c r="J604" i="10"/>
  <c r="J693" i="10"/>
  <c r="P966" i="10" a="1"/>
  <c r="P966" i="10" s="1"/>
  <c r="I281" i="10"/>
  <c r="O213" i="10"/>
  <c r="L705" i="10"/>
  <c r="A192" i="10"/>
  <c r="P736" i="10" a="1"/>
  <c r="P736" i="10" s="1"/>
  <c r="N231" i="10"/>
  <c r="O722" i="10"/>
  <c r="A708" i="10"/>
  <c r="Q725" i="10"/>
  <c r="Q742" i="10"/>
  <c r="I535" i="10"/>
  <c r="L803" i="10"/>
  <c r="N944" i="10"/>
  <c r="L767" i="10"/>
  <c r="I550" i="10"/>
  <c r="J629" i="10"/>
  <c r="L308" i="10"/>
  <c r="K251" i="10"/>
  <c r="A603" i="10"/>
  <c r="N1034" i="10"/>
  <c r="I465" i="10"/>
  <c r="A353" i="10"/>
  <c r="I838" i="10"/>
  <c r="H611" i="10"/>
  <c r="L598" i="10"/>
  <c r="Q213" i="10"/>
  <c r="I461" i="10"/>
  <c r="H333" i="10"/>
  <c r="M834" i="10"/>
  <c r="P443" i="10" a="1"/>
  <c r="P443" i="10" s="1"/>
  <c r="O906" i="10"/>
  <c r="I929" i="10"/>
  <c r="I1053" i="10"/>
  <c r="I374" i="10"/>
  <c r="I494" i="10"/>
  <c r="J761" i="10"/>
  <c r="O572" i="10"/>
  <c r="K868" i="10"/>
  <c r="M1009" i="10"/>
  <c r="A774" i="10"/>
  <c r="I246" i="10"/>
  <c r="M1023" i="10"/>
  <c r="A657" i="10"/>
  <c r="P454" i="10" a="1"/>
  <c r="P454" i="10" s="1"/>
  <c r="P815" i="10" a="1"/>
  <c r="P815" i="10" s="1"/>
  <c r="M413" i="10"/>
  <c r="N810" i="10"/>
  <c r="H676" i="10"/>
  <c r="K352" i="10"/>
  <c r="O188" i="10"/>
  <c r="J328" i="10"/>
  <c r="M908" i="10"/>
  <c r="A615" i="10"/>
  <c r="M843" i="10"/>
  <c r="P728" i="10" a="1"/>
  <c r="P728" i="10" s="1"/>
  <c r="I348" i="10"/>
  <c r="N742" i="10"/>
  <c r="A921" i="10"/>
  <c r="P847" i="10" a="1"/>
  <c r="P847" i="10" s="1"/>
  <c r="M579" i="10"/>
  <c r="O644" i="10"/>
  <c r="J809" i="10"/>
  <c r="K580" i="10"/>
  <c r="N882" i="10"/>
  <c r="I992" i="10"/>
  <c r="L664" i="10"/>
  <c r="Q487" i="10"/>
  <c r="L450" i="10"/>
  <c r="J475" i="10"/>
  <c r="I243" i="10"/>
  <c r="P587" i="10" a="1"/>
  <c r="P587" i="10" s="1"/>
  <c r="J583" i="10"/>
  <c r="O490" i="10"/>
  <c r="L770" i="10"/>
  <c r="K268" i="10"/>
  <c r="I1052" i="10"/>
  <c r="L711" i="10"/>
  <c r="K906" i="10"/>
  <c r="M737" i="10"/>
  <c r="Q365" i="10"/>
  <c r="K1034" i="10"/>
  <c r="Q456" i="10"/>
  <c r="O745" i="10"/>
  <c r="L276" i="10"/>
  <c r="N1009" i="10"/>
  <c r="A1054" i="10"/>
  <c r="I985" i="10"/>
  <c r="M785" i="10"/>
  <c r="M866" i="10"/>
  <c r="N239" i="10"/>
  <c r="I303" i="10"/>
  <c r="O550" i="10"/>
  <c r="A264" i="10"/>
  <c r="H575" i="10"/>
  <c r="Q690" i="10"/>
  <c r="N839" i="10"/>
  <c r="O185" i="10"/>
  <c r="A519" i="10"/>
  <c r="J485" i="10"/>
  <c r="Q832" i="10"/>
  <c r="I837" i="10"/>
  <c r="M557" i="10"/>
  <c r="J360" i="10"/>
  <c r="M782" i="10"/>
  <c r="I905" i="10"/>
  <c r="I848" i="10"/>
  <c r="P436" i="10" a="1"/>
  <c r="P436" i="10" s="1"/>
  <c r="P412" i="10" a="1"/>
  <c r="P412" i="10" s="1"/>
  <c r="A763" i="10"/>
  <c r="H316" i="10"/>
  <c r="J519" i="10"/>
  <c r="N353" i="10"/>
  <c r="N216" i="10"/>
  <c r="H466" i="10"/>
  <c r="L572" i="10"/>
  <c r="I213" i="10"/>
  <c r="M541" i="10"/>
  <c r="K441" i="10"/>
  <c r="H235" i="10"/>
  <c r="I371" i="10"/>
  <c r="O621" i="10"/>
  <c r="A466" i="10"/>
  <c r="A685" i="10"/>
  <c r="Q442" i="10"/>
  <c r="M713" i="10"/>
  <c r="P974" i="10" a="1"/>
  <c r="P974" i="10" s="1"/>
  <c r="L510" i="10"/>
  <c r="H735" i="10"/>
  <c r="A343" i="10"/>
  <c r="L387" i="10"/>
  <c r="J573" i="10"/>
  <c r="I801" i="10"/>
  <c r="A917" i="10"/>
  <c r="K670" i="10"/>
  <c r="O414" i="10"/>
  <c r="P379" i="10" a="1"/>
  <c r="P379" i="10" s="1"/>
  <c r="J979" i="10"/>
  <c r="I440" i="10"/>
  <c r="I967" i="10"/>
  <c r="M414" i="10"/>
  <c r="A583" i="10"/>
  <c r="Q573" i="10"/>
  <c r="O281" i="10"/>
  <c r="J922" i="10"/>
  <c r="P484" i="10" a="1"/>
  <c r="P484" i="10" s="1"/>
  <c r="P362" i="10" a="1"/>
  <c r="P362" i="10" s="1"/>
  <c r="O229" i="10"/>
  <c r="P267" i="10" a="1"/>
  <c r="P267" i="10" s="1"/>
  <c r="P586" i="10" a="1"/>
  <c r="P586" i="10" s="1"/>
  <c r="P812" i="10" a="1"/>
  <c r="P812" i="10" s="1"/>
  <c r="P769" i="10" a="1"/>
  <c r="P769" i="10" s="1"/>
  <c r="N627" i="10"/>
  <c r="N469" i="10"/>
  <c r="K384" i="10"/>
  <c r="P694" i="10" a="1"/>
  <c r="P694" i="10" s="1"/>
  <c r="Q404" i="10"/>
  <c r="M447" i="10"/>
  <c r="H927" i="10"/>
  <c r="J775" i="10"/>
  <c r="M635" i="10"/>
  <c r="Q350" i="10"/>
  <c r="N988" i="10"/>
  <c r="H1004" i="10"/>
  <c r="N780" i="10"/>
  <c r="H975" i="10"/>
  <c r="I218" i="10"/>
  <c r="O240" i="10"/>
  <c r="J465" i="10"/>
  <c r="O368" i="10"/>
  <c r="H392" i="10"/>
  <c r="M680" i="10"/>
  <c r="Q668" i="10"/>
  <c r="P638" i="10" a="1"/>
  <c r="P638" i="10" s="1"/>
  <c r="N696" i="10"/>
  <c r="L458" i="10"/>
  <c r="Q838" i="10"/>
  <c r="M756" i="10"/>
  <c r="K526" i="10"/>
  <c r="Q901" i="10"/>
  <c r="P265" i="10" a="1"/>
  <c r="P265" i="10" s="1"/>
  <c r="O791" i="10"/>
  <c r="M729" i="10"/>
  <c r="H186" i="10"/>
  <c r="O899" i="10"/>
  <c r="O556" i="10"/>
  <c r="N447" i="10"/>
  <c r="Q419" i="10"/>
  <c r="M369" i="10"/>
  <c r="J968" i="10"/>
  <c r="L722" i="10"/>
  <c r="O548" i="10"/>
  <c r="H291" i="10"/>
  <c r="J985" i="10"/>
  <c r="H450" i="10"/>
  <c r="K908" i="10"/>
  <c r="M375" i="10"/>
  <c r="Q606" i="10"/>
  <c r="K696" i="10"/>
  <c r="J805" i="10"/>
  <c r="P932" i="10" a="1"/>
  <c r="P932" i="10" s="1"/>
  <c r="A365" i="10"/>
  <c r="M634" i="10"/>
  <c r="A323" i="10"/>
  <c r="O261" i="10"/>
  <c r="J503" i="10"/>
  <c r="Q836" i="10"/>
  <c r="N897" i="10"/>
  <c r="J221" i="10"/>
  <c r="P719" i="10" a="1"/>
  <c r="P719" i="10" s="1"/>
  <c r="I898" i="10"/>
  <c r="Q835" i="10"/>
  <c r="N544" i="10"/>
  <c r="K910" i="10"/>
  <c r="M807" i="10"/>
  <c r="M376" i="10"/>
  <c r="A1032" i="10"/>
  <c r="N1025" i="10"/>
  <c r="Q775" i="10"/>
  <c r="A783" i="10"/>
  <c r="A392" i="10"/>
  <c r="L190" i="10"/>
  <c r="O529" i="10"/>
  <c r="I1016" i="10"/>
  <c r="I780" i="10"/>
  <c r="A362" i="10"/>
  <c r="O565" i="10"/>
  <c r="O530" i="10"/>
  <c r="Q307" i="10"/>
  <c r="N547" i="10"/>
  <c r="Q515" i="10"/>
  <c r="H480" i="10"/>
  <c r="O405" i="10"/>
  <c r="K639" i="10"/>
  <c r="L215" i="10"/>
  <c r="O391" i="10"/>
  <c r="P829" i="10" a="1"/>
  <c r="P829" i="10" s="1"/>
  <c r="M355" i="10"/>
  <c r="Q662" i="10"/>
  <c r="I559" i="10"/>
  <c r="P742" i="10" a="1"/>
  <c r="P742" i="10" s="1"/>
  <c r="O1010" i="10"/>
  <c r="L895" i="10"/>
  <c r="A1011" i="10"/>
  <c r="J336" i="10"/>
  <c r="Q576" i="10"/>
  <c r="K525" i="10"/>
  <c r="H523" i="10"/>
  <c r="O708" i="10"/>
  <c r="A244" i="10"/>
  <c r="O250" i="10"/>
  <c r="O982" i="10"/>
  <c r="Q953" i="10"/>
  <c r="J488" i="10"/>
  <c r="J199" i="10"/>
  <c r="M914" i="10"/>
  <c r="P333" i="10" a="1"/>
  <c r="P333" i="10" s="1"/>
  <c r="K593" i="10"/>
  <c r="L353" i="10"/>
  <c r="Q719" i="10"/>
  <c r="N961" i="10"/>
  <c r="P949" i="10" a="1"/>
  <c r="P949" i="10" s="1"/>
  <c r="J724" i="10"/>
  <c r="O952" i="10"/>
  <c r="I910" i="10"/>
  <c r="A598" i="10"/>
  <c r="K952" i="10"/>
  <c r="J192" i="10"/>
  <c r="H391" i="10"/>
  <c r="K924" i="10"/>
  <c r="H1047" i="10"/>
  <c r="K420" i="10"/>
  <c r="A761" i="10"/>
  <c r="K599" i="10"/>
  <c r="N866" i="10"/>
  <c r="N238" i="10"/>
  <c r="L843" i="10"/>
  <c r="Q625" i="10"/>
  <c r="K460" i="10"/>
  <c r="J615" i="10"/>
  <c r="N186" i="10"/>
  <c r="K990" i="10"/>
  <c r="Q290" i="10"/>
  <c r="Q864" i="10"/>
  <c r="O804" i="10"/>
  <c r="A618" i="10"/>
  <c r="A313" i="10"/>
  <c r="I482" i="10"/>
  <c r="L996" i="10"/>
  <c r="Q294" i="10"/>
  <c r="J694" i="10"/>
  <c r="L463" i="10"/>
  <c r="A552" i="10"/>
  <c r="I721" i="10"/>
  <c r="M750" i="10"/>
  <c r="O275" i="10"/>
  <c r="I504" i="10"/>
  <c r="M550" i="10"/>
  <c r="L421" i="10"/>
  <c r="H210" i="10"/>
  <c r="M984" i="10"/>
  <c r="Q425" i="10"/>
  <c r="Q486" i="10"/>
  <c r="L564" i="10"/>
  <c r="H698" i="10"/>
  <c r="P1031" i="10" a="1"/>
  <c r="P1031" i="10" s="1"/>
  <c r="Q823" i="10"/>
  <c r="M581" i="10"/>
  <c r="O321" i="10"/>
  <c r="N336" i="10"/>
  <c r="H1014" i="10"/>
  <c r="H745" i="10"/>
  <c r="P691" i="10" a="1"/>
  <c r="P691" i="10" s="1"/>
  <c r="K343" i="10"/>
  <c r="J707" i="10"/>
  <c r="K851" i="10"/>
  <c r="Q340" i="10"/>
  <c r="A813" i="10"/>
  <c r="O477" i="10"/>
  <c r="H380" i="10"/>
  <c r="A840" i="10"/>
  <c r="Q574" i="10"/>
  <c r="I217" i="10"/>
  <c r="I370" i="10"/>
  <c r="O287" i="10"/>
  <c r="M1019" i="10"/>
  <c r="P639" i="10" a="1"/>
  <c r="P639" i="10" s="1"/>
  <c r="M584" i="10"/>
  <c r="N921" i="10"/>
  <c r="P707" i="10" a="1"/>
  <c r="P707" i="10" s="1"/>
  <c r="P991" i="10" a="1"/>
  <c r="P991" i="10" s="1"/>
  <c r="A865" i="10"/>
  <c r="H734" i="10"/>
  <c r="M910" i="10"/>
  <c r="L645" i="10"/>
  <c r="K508" i="10"/>
  <c r="H560" i="10"/>
  <c r="M350" i="10"/>
  <c r="K629" i="10"/>
  <c r="N873" i="10"/>
  <c r="J407" i="10"/>
  <c r="A409" i="10"/>
  <c r="H730" i="10"/>
  <c r="Q764" i="10"/>
  <c r="L741" i="10"/>
  <c r="O254" i="10"/>
  <c r="Q1009" i="10"/>
  <c r="N828" i="10"/>
  <c r="K829" i="10"/>
  <c r="I903" i="10"/>
  <c r="N288" i="10"/>
  <c r="A522" i="10"/>
  <c r="K657" i="10"/>
  <c r="I513" i="10"/>
  <c r="O946" i="10"/>
  <c r="M293" i="10"/>
  <c r="M547" i="10"/>
  <c r="L293" i="10"/>
  <c r="H1070" i="10"/>
  <c r="P553" i="10" a="1"/>
  <c r="P553" i="10" s="1"/>
  <c r="N638" i="10"/>
  <c r="Q201" i="10"/>
  <c r="M305" i="10"/>
  <c r="M723" i="10"/>
  <c r="J1015" i="10"/>
  <c r="Q607" i="10"/>
  <c r="J406" i="10"/>
  <c r="P796" i="10" a="1"/>
  <c r="P796" i="10" s="1"/>
  <c r="P395" i="10" a="1"/>
  <c r="P395" i="10" s="1"/>
  <c r="H293" i="10"/>
  <c r="N778" i="10"/>
  <c r="A325" i="10"/>
  <c r="K563" i="10"/>
  <c r="K238" i="10"/>
  <c r="Q774" i="10"/>
  <c r="L883" i="10"/>
  <c r="J394" i="10"/>
  <c r="M812" i="10"/>
  <c r="H262" i="10"/>
  <c r="Q727" i="10"/>
  <c r="H319" i="10"/>
  <c r="Q495" i="10"/>
  <c r="Q586" i="10"/>
  <c r="Q879" i="10"/>
  <c r="O251" i="10"/>
  <c r="K615" i="10"/>
  <c r="O404" i="10"/>
  <c r="Q214" i="10"/>
  <c r="K340" i="10"/>
  <c r="L198" i="10"/>
  <c r="Q1013" i="10"/>
  <c r="P508" i="10" a="1"/>
  <c r="P508" i="10" s="1"/>
  <c r="A479" i="10"/>
  <c r="H265" i="10"/>
  <c r="N496" i="10"/>
  <c r="K902" i="10"/>
  <c r="P642" i="10" a="1"/>
  <c r="P642" i="10" s="1"/>
  <c r="P1032" i="10" a="1"/>
  <c r="P1032" i="10" s="1"/>
  <c r="A1048" i="10"/>
  <c r="P953" i="10" a="1"/>
  <c r="P953" i="10" s="1"/>
  <c r="Q208" i="10"/>
  <c r="K292" i="10"/>
  <c r="K631" i="10"/>
  <c r="N479" i="10"/>
  <c r="A991" i="10"/>
  <c r="O854" i="10"/>
  <c r="N996" i="10"/>
  <c r="K309" i="10"/>
  <c r="K748" i="10"/>
  <c r="I1079" i="10"/>
  <c r="L898" i="10"/>
  <c r="N475" i="10"/>
  <c r="L521" i="10"/>
  <c r="O661" i="10"/>
  <c r="Q1022" i="10"/>
  <c r="H660" i="10"/>
  <c r="J635" i="10"/>
  <c r="K234" i="10"/>
  <c r="P548" i="10" a="1"/>
  <c r="P548" i="10" s="1"/>
  <c r="N773" i="10"/>
  <c r="Q880" i="10"/>
  <c r="Q494" i="10"/>
  <c r="J191" i="10"/>
  <c r="K882" i="10"/>
  <c r="A901" i="10"/>
  <c r="K432" i="10"/>
  <c r="K774" i="10"/>
  <c r="A906" i="10"/>
  <c r="A402" i="10"/>
  <c r="N365" i="10"/>
  <c r="H635" i="10"/>
  <c r="O858" i="10"/>
  <c r="N881" i="10"/>
  <c r="K743" i="10"/>
  <c r="O492" i="10"/>
  <c r="K765" i="10"/>
  <c r="L554" i="10"/>
  <c r="A1042" i="10"/>
  <c r="H416" i="10"/>
  <c r="J411" i="10"/>
  <c r="A581" i="10"/>
  <c r="H837" i="10"/>
  <c r="P903" i="10" a="1"/>
  <c r="P903" i="10" s="1"/>
  <c r="K715" i="10"/>
  <c r="O367" i="10"/>
  <c r="K642" i="10"/>
  <c r="A960" i="10"/>
  <c r="Q344" i="10"/>
  <c r="N536" i="10"/>
  <c r="J570" i="10"/>
  <c r="H431" i="10"/>
  <c r="A370" i="10"/>
  <c r="Q724" i="10"/>
  <c r="A498" i="10"/>
  <c r="H648" i="10"/>
  <c r="P509" i="10" a="1"/>
  <c r="P509" i="10" s="1"/>
  <c r="P635" i="10" a="1"/>
  <c r="P635" i="10" s="1"/>
  <c r="Q598" i="10"/>
  <c r="O545" i="10"/>
  <c r="L740" i="10"/>
  <c r="K719" i="10"/>
  <c r="M435" i="10"/>
  <c r="O752" i="10"/>
  <c r="M752" i="10"/>
  <c r="A802" i="10"/>
  <c r="M444" i="10"/>
  <c r="A646" i="10"/>
  <c r="N294" i="10"/>
  <c r="K318" i="10"/>
  <c r="Q309" i="10"/>
  <c r="N289" i="10"/>
  <c r="O515" i="10"/>
  <c r="L926" i="10"/>
  <c r="O642" i="10"/>
  <c r="O676" i="10"/>
  <c r="H902" i="10"/>
  <c r="I711" i="10"/>
  <c r="K583" i="10"/>
  <c r="O882" i="10"/>
  <c r="J988" i="10"/>
  <c r="J335" i="10"/>
  <c r="I725" i="10"/>
  <c r="A487" i="10"/>
  <c r="A317" i="10"/>
  <c r="O657" i="10"/>
  <c r="M484" i="10"/>
  <c r="J316" i="10"/>
  <c r="J391" i="10"/>
  <c r="O268" i="10"/>
  <c r="M860" i="10"/>
  <c r="O957" i="10"/>
  <c r="M1016" i="10"/>
  <c r="N594" i="10"/>
  <c r="I712" i="10"/>
  <c r="M329" i="10"/>
  <c r="P386" i="10" a="1"/>
  <c r="P386" i="10" s="1"/>
  <c r="A703" i="10"/>
  <c r="K974" i="10"/>
  <c r="O465" i="10"/>
  <c r="K958" i="10"/>
  <c r="P615" i="10" a="1"/>
  <c r="P615" i="10" s="1"/>
  <c r="I822" i="10"/>
  <c r="H460" i="10"/>
  <c r="Q359" i="10"/>
  <c r="N827" i="10"/>
  <c r="H872" i="10"/>
  <c r="K410" i="10"/>
  <c r="L759" i="10"/>
  <c r="Q890" i="10"/>
  <c r="H382" i="10"/>
  <c r="P523" i="10" a="1"/>
  <c r="P523" i="10" s="1"/>
  <c r="O675" i="10"/>
  <c r="P375" i="10" a="1"/>
  <c r="P375" i="10" s="1"/>
  <c r="O347" i="10"/>
  <c r="O398" i="10"/>
  <c r="A829" i="10"/>
  <c r="J928" i="10"/>
  <c r="H383" i="10"/>
  <c r="K378" i="10"/>
  <c r="P610" i="10" a="1"/>
  <c r="P610" i="10" s="1"/>
  <c r="K938" i="10"/>
  <c r="K711" i="10"/>
  <c r="J971" i="10"/>
  <c r="O905" i="10"/>
  <c r="K590" i="10"/>
  <c r="J702" i="10"/>
  <c r="N426" i="10"/>
  <c r="P838" i="10" a="1"/>
  <c r="P838" i="10" s="1"/>
  <c r="L402" i="10"/>
  <c r="A489" i="10"/>
  <c r="A201" i="10"/>
  <c r="I676" i="10"/>
  <c r="J119" i="10"/>
  <c r="H301" i="10"/>
  <c r="P273" i="10" a="1"/>
  <c r="P273" i="10" s="1"/>
  <c r="I1059" i="10"/>
  <c r="N883" i="10"/>
  <c r="Q771" i="10"/>
  <c r="Q995" i="10"/>
  <c r="J703" i="10"/>
  <c r="N736" i="10"/>
  <c r="Q907" i="10"/>
  <c r="K700" i="10"/>
  <c r="M942" i="10"/>
  <c r="O334" i="10"/>
  <c r="Q934" i="10"/>
  <c r="J597" i="10"/>
  <c r="J579" i="10"/>
  <c r="L410" i="10"/>
  <c r="L675" i="10"/>
  <c r="K197" i="10"/>
  <c r="P607" i="10" a="1"/>
  <c r="P607" i="10" s="1"/>
  <c r="A873" i="10"/>
  <c r="M476" i="10"/>
  <c r="A1049" i="10"/>
  <c r="I406" i="10"/>
  <c r="O610" i="10"/>
  <c r="A684" i="10"/>
  <c r="Q590" i="10"/>
  <c r="K394" i="10"/>
  <c r="Q811" i="10"/>
  <c r="Q785" i="10"/>
  <c r="N859" i="10"/>
  <c r="N945" i="10"/>
  <c r="H550" i="10"/>
  <c r="O841" i="10"/>
  <c r="Q802" i="10"/>
  <c r="N888" i="10"/>
  <c r="Q328" i="10"/>
  <c r="Q379" i="10"/>
  <c r="N1027" i="10"/>
  <c r="N895" i="10"/>
  <c r="A501" i="10"/>
  <c r="N649" i="10"/>
  <c r="Q472" i="10"/>
  <c r="N771" i="10"/>
  <c r="A726" i="10"/>
  <c r="I499" i="10"/>
  <c r="O570" i="10"/>
  <c r="P798" i="10" a="1"/>
  <c r="P798" i="10" s="1"/>
  <c r="L576" i="10"/>
  <c r="M945" i="10"/>
  <c r="L831" i="10"/>
  <c r="Q624" i="10"/>
  <c r="J326" i="10"/>
  <c r="N434" i="10"/>
  <c r="Q689" i="10"/>
  <c r="L503" i="10"/>
  <c r="L719" i="10"/>
  <c r="O222" i="10"/>
  <c r="J976" i="10"/>
  <c r="N583" i="10"/>
  <c r="L416" i="10"/>
  <c r="M973" i="10"/>
  <c r="N316" i="10"/>
  <c r="Q390" i="10"/>
  <c r="M317" i="10"/>
  <c r="H548" i="10"/>
  <c r="A883" i="10"/>
  <c r="O580" i="10"/>
  <c r="H1037" i="10"/>
  <c r="N980" i="10"/>
  <c r="H968" i="10"/>
  <c r="P979" i="10" a="1"/>
  <c r="P979" i="10" s="1"/>
  <c r="K468" i="10"/>
  <c r="N1024" i="10"/>
  <c r="K915" i="10"/>
  <c r="I989" i="10"/>
  <c r="Q334" i="10"/>
  <c r="P527" i="10" a="1"/>
  <c r="P527" i="10" s="1"/>
  <c r="K883" i="10"/>
  <c r="L1001" i="10"/>
  <c r="N733" i="10"/>
  <c r="N198" i="10"/>
  <c r="P492" i="10" a="1"/>
  <c r="P492" i="10" s="1"/>
  <c r="O966" i="10"/>
  <c r="P326" i="10" a="1"/>
  <c r="P326" i="10" s="1"/>
  <c r="M360" i="10"/>
  <c r="A645" i="10"/>
  <c r="A913" i="10"/>
  <c r="Q770" i="10"/>
  <c r="O566" i="10"/>
  <c r="A405" i="10"/>
  <c r="A451" i="10"/>
  <c r="H441" i="10"/>
  <c r="J931" i="10"/>
  <c r="H413" i="10"/>
  <c r="Q385" i="10"/>
  <c r="L997" i="10"/>
  <c r="A721" i="10"/>
  <c r="H895" i="10"/>
  <c r="I414" i="10"/>
  <c r="K552" i="10"/>
  <c r="O424" i="10"/>
  <c r="O681" i="10"/>
  <c r="P307" i="10" a="1"/>
  <c r="P307" i="10" s="1"/>
  <c r="A892" i="10"/>
  <c r="P896" i="10" a="1"/>
  <c r="P896" i="10" s="1"/>
  <c r="O614" i="10"/>
  <c r="Q568" i="10"/>
  <c r="N692" i="10"/>
  <c r="O212" i="10"/>
  <c r="P664" i="10" a="1"/>
  <c r="P664" i="10" s="1"/>
  <c r="J823" i="10"/>
  <c r="P397" i="10" a="1"/>
  <c r="P397" i="10" s="1"/>
  <c r="N445" i="10"/>
  <c r="P730" i="10" a="1"/>
  <c r="P730" i="10" s="1"/>
  <c r="I394" i="10"/>
  <c r="J769" i="10"/>
  <c r="P652" i="10" a="1"/>
  <c r="P652" i="10" s="1"/>
  <c r="A988" i="10"/>
  <c r="Q335" i="10"/>
  <c r="Q210" i="10"/>
  <c r="J833" i="10"/>
  <c r="I487" i="10"/>
  <c r="J289" i="10"/>
  <c r="A196" i="10"/>
  <c r="A270" i="10"/>
  <c r="N816" i="10"/>
  <c r="O693" i="10"/>
  <c r="O723" i="10"/>
  <c r="H780" i="10"/>
  <c r="P525" i="10" a="1"/>
  <c r="P525" i="10" s="1"/>
  <c r="H438" i="10"/>
  <c r="M948" i="10"/>
  <c r="L957" i="10"/>
  <c r="J252" i="10"/>
  <c r="H445" i="10"/>
  <c r="M982" i="10"/>
  <c r="H893" i="10"/>
  <c r="A1044" i="10"/>
  <c r="P1030" i="10" a="1"/>
  <c r="P1030" i="10" s="1"/>
  <c r="Q698" i="10"/>
  <c r="H270" i="10"/>
  <c r="N984" i="10"/>
  <c r="O1004" i="10"/>
  <c r="M159" i="10"/>
  <c r="O697" i="10"/>
  <c r="L798" i="10"/>
  <c r="H335" i="10"/>
  <c r="I312" i="10"/>
  <c r="J314" i="10"/>
  <c r="J653" i="10"/>
  <c r="L590" i="10"/>
  <c r="A367" i="10"/>
  <c r="M814" i="10"/>
  <c r="J921" i="10"/>
  <c r="M925" i="10"/>
  <c r="L290" i="10"/>
  <c r="P995" i="10" a="1"/>
  <c r="P995" i="10" s="1"/>
  <c r="L473" i="10"/>
  <c r="J807" i="10"/>
  <c r="K757" i="10"/>
  <c r="O964" i="10"/>
  <c r="O341" i="10"/>
  <c r="A230" i="10"/>
  <c r="O459" i="10"/>
  <c r="L573" i="10"/>
  <c r="J816" i="10"/>
  <c r="K575" i="10"/>
  <c r="H709" i="10"/>
  <c r="I882" i="10"/>
  <c r="M441" i="10"/>
  <c r="H809" i="10"/>
  <c r="I728" i="10"/>
  <c r="Q460" i="10"/>
  <c r="P709" i="10" a="1"/>
  <c r="P709" i="10" s="1"/>
  <c r="L751" i="10"/>
  <c r="J933" i="10"/>
  <c r="N262" i="10"/>
  <c r="O900" i="10"/>
  <c r="K797" i="10"/>
  <c r="O1003" i="10"/>
  <c r="L329" i="10"/>
  <c r="H766" i="10"/>
  <c r="I477" i="10"/>
  <c r="H462" i="10"/>
  <c r="L275" i="10"/>
  <c r="H325" i="10"/>
  <c r="P329" i="10" a="1"/>
  <c r="P329" i="10" s="1"/>
  <c r="A807" i="10"/>
  <c r="A437" i="10"/>
  <c r="A1018" i="10"/>
  <c r="M702" i="10"/>
  <c r="H811" i="10"/>
  <c r="A453" i="10"/>
  <c r="L225" i="10"/>
  <c r="J763" i="10"/>
  <c r="N700" i="10"/>
  <c r="I767" i="10"/>
  <c r="H367" i="10"/>
  <c r="P939" i="10" a="1"/>
  <c r="P939" i="10" s="1"/>
  <c r="M341" i="10"/>
  <c r="A449" i="10"/>
  <c r="O1016" i="10"/>
  <c r="K955" i="10"/>
  <c r="J766" i="10"/>
  <c r="Q517" i="10"/>
  <c r="Q957" i="10"/>
  <c r="H463" i="10"/>
  <c r="P879" i="10" a="1"/>
  <c r="P879" i="10" s="1"/>
  <c r="K541" i="10"/>
  <c r="I216" i="10"/>
  <c r="N418" i="10"/>
  <c r="A202" i="10"/>
  <c r="A246" i="10"/>
  <c r="M94" i="10"/>
  <c r="J1016" i="10"/>
  <c r="Q867" i="10"/>
  <c r="Q751" i="10"/>
  <c r="H1071" i="10"/>
  <c r="H799" i="10"/>
  <c r="A319" i="10"/>
  <c r="M664" i="10"/>
  <c r="N698" i="10"/>
  <c r="L213" i="10"/>
  <c r="L813" i="10"/>
  <c r="H1006" i="10"/>
  <c r="O410" i="10"/>
  <c r="L903" i="10"/>
  <c r="L678" i="10"/>
  <c r="M457" i="10"/>
  <c r="I492" i="10"/>
  <c r="P1007" i="10" a="1"/>
  <c r="P1007" i="10" s="1"/>
  <c r="N331" i="10"/>
  <c r="O364" i="10"/>
  <c r="A782" i="10"/>
  <c r="M934" i="10"/>
  <c r="Q967" i="10"/>
  <c r="L252" i="10"/>
  <c r="Q313" i="10"/>
  <c r="L893" i="10"/>
  <c r="H565" i="10"/>
  <c r="K949" i="10"/>
  <c r="N550" i="10"/>
  <c r="L655" i="10"/>
  <c r="H492" i="10"/>
  <c r="Q348" i="10"/>
  <c r="P915" i="10" a="1"/>
  <c r="P915" i="10" s="1"/>
  <c r="K437" i="10"/>
  <c r="P479" i="10" a="1"/>
  <c r="P479" i="10" s="1"/>
  <c r="P415" i="10" a="1"/>
  <c r="P415" i="10" s="1"/>
  <c r="K834" i="10"/>
  <c r="O873" i="10"/>
  <c r="O970" i="10"/>
  <c r="I826" i="10"/>
  <c r="Q683" i="10"/>
  <c r="N832" i="10"/>
  <c r="N526" i="10"/>
  <c r="A765" i="10"/>
  <c r="L603" i="10"/>
  <c r="Q502" i="10"/>
  <c r="O897" i="10"/>
  <c r="J699" i="10"/>
  <c r="N672" i="10"/>
  <c r="K326" i="10"/>
  <c r="I834" i="10"/>
  <c r="L841" i="10"/>
  <c r="Q550" i="10"/>
  <c r="A349" i="10"/>
  <c r="P445" i="10" a="1"/>
  <c r="P445" i="10" s="1"/>
  <c r="K358" i="10"/>
  <c r="H408" i="10"/>
  <c r="K835" i="10"/>
  <c r="A364" i="10"/>
  <c r="H401" i="10"/>
  <c r="K1005" i="10"/>
  <c r="Q710" i="10"/>
  <c r="I252" i="10"/>
  <c r="J434" i="10"/>
  <c r="J496" i="10"/>
  <c r="A887" i="10"/>
  <c r="N669" i="10"/>
  <c r="K826" i="10"/>
  <c r="N280" i="10"/>
  <c r="M1011" i="10"/>
  <c r="N623" i="10"/>
  <c r="M612" i="10"/>
  <c r="O350" i="10"/>
  <c r="J731" i="10"/>
  <c r="O505" i="10"/>
  <c r="Q813" i="10"/>
  <c r="O1020" i="10"/>
  <c r="O381" i="10"/>
  <c r="P877" i="10" a="1"/>
  <c r="P877" i="10" s="1"/>
  <c r="L725" i="10"/>
  <c r="M343" i="10"/>
  <c r="Q468" i="10"/>
  <c r="J845" i="10"/>
  <c r="K419" i="10"/>
  <c r="N993" i="10"/>
  <c r="H188" i="10"/>
  <c r="M791" i="10"/>
  <c r="A631" i="10"/>
  <c r="Q612" i="10"/>
  <c r="L265" i="10"/>
  <c r="L411" i="10"/>
  <c r="M861" i="10"/>
  <c r="K778" i="10"/>
  <c r="A941" i="10"/>
  <c r="H435" i="10"/>
  <c r="M714" i="10"/>
  <c r="N413" i="10"/>
  <c r="H203" i="10"/>
  <c r="H728" i="10"/>
  <c r="Q209" i="10"/>
  <c r="M512" i="10"/>
  <c r="I714" i="10"/>
  <c r="O710" i="10"/>
  <c r="A633" i="10"/>
  <c r="P875" i="10" a="1"/>
  <c r="P875" i="10" s="1"/>
  <c r="Q478" i="10"/>
  <c r="N549" i="10"/>
  <c r="L817" i="10"/>
  <c r="M327" i="10"/>
  <c r="L701" i="10"/>
  <c r="I582" i="10"/>
  <c r="Q254" i="10"/>
  <c r="A496" i="10"/>
  <c r="N406" i="10"/>
  <c r="H426" i="10"/>
  <c r="K731" i="10"/>
  <c r="J784" i="10"/>
  <c r="P981" i="10" a="1"/>
  <c r="P981" i="10" s="1"/>
  <c r="Q567" i="10"/>
  <c r="L994" i="10"/>
  <c r="H405" i="10"/>
  <c r="N803" i="10"/>
  <c r="M1034" i="10"/>
  <c r="K641" i="10"/>
  <c r="M346" i="10"/>
  <c r="J548" i="10"/>
  <c r="L1034" i="10"/>
  <c r="O1005" i="10"/>
  <c r="M301" i="10"/>
  <c r="K965" i="10"/>
  <c r="H586" i="10"/>
  <c r="P198" i="10" a="1"/>
  <c r="P198" i="10" s="1"/>
  <c r="A764" i="10"/>
  <c r="I850" i="10"/>
  <c r="N762" i="10"/>
  <c r="I1019" i="10"/>
  <c r="H647" i="10"/>
  <c r="H296" i="10"/>
  <c r="O425" i="10"/>
  <c r="M933" i="10"/>
  <c r="P226" i="10" a="1"/>
  <c r="P226" i="10" s="1"/>
  <c r="M373" i="10"/>
  <c r="H880" i="10"/>
  <c r="I1069" i="10"/>
  <c r="H570" i="10"/>
  <c r="M409" i="10"/>
  <c r="O446" i="10"/>
  <c r="M652" i="10"/>
  <c r="J294" i="10"/>
  <c r="I400" i="10"/>
  <c r="P459" i="10" a="1"/>
  <c r="P459" i="10" s="1"/>
  <c r="O510" i="10"/>
  <c r="A488" i="10"/>
  <c r="P197" i="10" a="1"/>
  <c r="P197" i="10" s="1"/>
  <c r="O810" i="10"/>
  <c r="N1001" i="10"/>
  <c r="N497" i="10"/>
  <c r="K735" i="10"/>
  <c r="A506" i="10"/>
  <c r="M266" i="10"/>
  <c r="I328" i="10"/>
  <c r="I670" i="10"/>
  <c r="N748" i="10"/>
  <c r="I1055" i="10"/>
  <c r="L852" i="10"/>
  <c r="N667" i="10"/>
  <c r="A750" i="10"/>
  <c r="K608" i="10"/>
  <c r="K896" i="10"/>
  <c r="Q993" i="10"/>
  <c r="H778" i="10"/>
  <c r="P830" i="10" a="1"/>
  <c r="P830" i="10" s="1"/>
  <c r="A862" i="10"/>
  <c r="A191" i="10"/>
  <c r="I965" i="10"/>
  <c r="P990" i="10" a="1"/>
  <c r="P990" i="10" s="1"/>
  <c r="H487" i="10"/>
  <c r="A953" i="10"/>
  <c r="J271" i="10"/>
  <c r="N205" i="10"/>
  <c r="N684" i="10"/>
  <c r="H677" i="10"/>
  <c r="J197" i="10"/>
  <c r="J530" i="10"/>
  <c r="H395" i="10"/>
  <c r="Q275" i="10"/>
  <c r="O358" i="10"/>
  <c r="M759" i="10"/>
  <c r="A468" i="10"/>
  <c r="L865" i="10"/>
  <c r="P825" i="10" a="1"/>
  <c r="P825" i="10" s="1"/>
  <c r="N689" i="10"/>
  <c r="I1048" i="10"/>
  <c r="K935" i="10"/>
  <c r="Q330" i="10"/>
  <c r="H935" i="10"/>
  <c r="N953" i="10"/>
  <c r="M901" i="10"/>
  <c r="M237" i="10"/>
  <c r="J987" i="10"/>
  <c r="A627" i="10"/>
  <c r="J226" i="10"/>
  <c r="I1044" i="10"/>
  <c r="I511" i="10"/>
  <c r="O689" i="10"/>
  <c r="K669" i="10"/>
  <c r="Q1014" i="10"/>
  <c r="K448" i="10"/>
  <c r="K361" i="10"/>
  <c r="N464" i="10"/>
  <c r="N774" i="10"/>
  <c r="P735" i="10" a="1"/>
  <c r="P735" i="10" s="1"/>
  <c r="H914" i="10"/>
  <c r="H541" i="10"/>
  <c r="J709" i="10"/>
  <c r="P795" i="10" a="1"/>
  <c r="P795" i="10" s="1"/>
  <c r="K456" i="10"/>
  <c r="M1008" i="10"/>
  <c r="L876" i="10"/>
  <c r="M633" i="10"/>
  <c r="I368" i="10"/>
  <c r="H374" i="10"/>
  <c r="O513" i="10"/>
  <c r="H422" i="10"/>
  <c r="O538" i="10"/>
  <c r="M607" i="10"/>
  <c r="Q652" i="10"/>
  <c r="P703" i="10" a="1"/>
  <c r="P703" i="10" s="1"/>
  <c r="M202" i="10"/>
  <c r="I961" i="10"/>
  <c r="M758" i="10"/>
  <c r="H419" i="10"/>
  <c r="P756" i="10" a="1"/>
  <c r="P756" i="10" s="1"/>
  <c r="K595" i="10"/>
  <c r="I545" i="10"/>
  <c r="I253" i="10"/>
  <c r="Q192" i="10"/>
  <c r="L540" i="10"/>
  <c r="I193" i="10"/>
  <c r="H500" i="10"/>
  <c r="Q677" i="10"/>
  <c r="J877" i="10"/>
  <c r="J1019" i="10"/>
  <c r="I381" i="10"/>
  <c r="I946" i="10"/>
  <c r="I579" i="10"/>
  <c r="A760" i="10"/>
  <c r="A886" i="10"/>
  <c r="N446" i="10"/>
  <c r="L891" i="10"/>
  <c r="N228" i="10"/>
  <c r="O846" i="10"/>
  <c r="N201" i="10"/>
  <c r="O944" i="10"/>
  <c r="O264" i="10"/>
  <c r="P698" i="10" a="1"/>
  <c r="P698" i="10" s="1"/>
  <c r="Q656" i="10"/>
  <c r="Q786" i="10"/>
  <c r="O685" i="10"/>
  <c r="Q982" i="10"/>
  <c r="O1001" i="10"/>
  <c r="A1067" i="10"/>
  <c r="I785" i="10"/>
  <c r="I724" i="10"/>
  <c r="Q319" i="10"/>
  <c r="P609" i="10" a="1"/>
  <c r="P609" i="10" s="1"/>
  <c r="I656" i="10"/>
  <c r="J536" i="10"/>
  <c r="L269" i="10"/>
  <c r="A997" i="10"/>
  <c r="H977" i="10"/>
  <c r="H789" i="10"/>
  <c r="A385" i="10"/>
  <c r="A689" i="10"/>
  <c r="H931" i="10"/>
  <c r="J1006" i="10"/>
  <c r="M838" i="10"/>
  <c r="L858" i="10"/>
  <c r="Q824" i="10"/>
  <c r="K810" i="10"/>
  <c r="Q1017" i="10"/>
  <c r="J403" i="10"/>
  <c r="M601" i="10"/>
  <c r="H974" i="10"/>
  <c r="Q408" i="10"/>
  <c r="P871" i="10" a="1"/>
  <c r="P871" i="10" s="1"/>
  <c r="N328" i="10"/>
  <c r="L993" i="10"/>
  <c r="P603" i="10" a="1"/>
  <c r="P603" i="10" s="1"/>
  <c r="H376" i="10"/>
  <c r="H867" i="10"/>
  <c r="N851" i="10"/>
  <c r="N804" i="10"/>
  <c r="I460" i="10"/>
  <c r="N791" i="10"/>
  <c r="I719" i="10"/>
  <c r="N924" i="10"/>
  <c r="N279" i="10"/>
  <c r="P550" i="10" a="1"/>
  <c r="P550" i="10" s="1"/>
  <c r="J611" i="10"/>
  <c r="L565" i="10"/>
  <c r="I941" i="10"/>
  <c r="H255" i="10"/>
  <c r="J734" i="10"/>
  <c r="M450" i="10"/>
  <c r="H720" i="10"/>
  <c r="H804" i="10"/>
  <c r="A824" i="10"/>
  <c r="A260" i="10"/>
  <c r="A1053" i="10"/>
  <c r="K881" i="10"/>
  <c r="K488" i="10"/>
  <c r="M595" i="10"/>
  <c r="L512" i="10"/>
  <c r="K698" i="10"/>
  <c r="K548" i="10"/>
  <c r="I739" i="10"/>
  <c r="P391" i="10" a="1"/>
  <c r="P391" i="10" s="1"/>
  <c r="M799" i="10"/>
  <c r="P210" i="10" a="1"/>
  <c r="P210" i="10" s="1"/>
  <c r="I628" i="10"/>
  <c r="N704" i="10"/>
  <c r="K325" i="10"/>
  <c r="H970" i="10"/>
  <c r="J815" i="10"/>
  <c r="K691" i="10"/>
  <c r="I877" i="10"/>
  <c r="P948" i="10" a="1"/>
  <c r="P948" i="10" s="1"/>
  <c r="O493" i="10"/>
  <c r="P355" i="10" a="1"/>
  <c r="P355" i="10" s="1"/>
  <c r="K231" i="10"/>
  <c r="N584" i="10"/>
  <c r="H275" i="10"/>
  <c r="Q479" i="10"/>
  <c r="A609" i="10"/>
  <c r="N933" i="10"/>
  <c r="J630" i="10"/>
  <c r="P352" i="10" a="1"/>
  <c r="P352" i="10" s="1"/>
  <c r="J753" i="10"/>
  <c r="L823" i="10"/>
  <c r="M290" i="10"/>
  <c r="J600" i="10"/>
  <c r="K725" i="10"/>
  <c r="K523" i="10"/>
  <c r="L226" i="10"/>
  <c r="A1071" i="10"/>
  <c r="O1024" i="10"/>
  <c r="A386" i="10"/>
  <c r="L1012" i="10"/>
  <c r="K922" i="10"/>
  <c r="Q191" i="10"/>
  <c r="L807" i="10"/>
  <c r="P313" i="10" a="1"/>
  <c r="P313" i="10" s="1"/>
  <c r="N610" i="10"/>
  <c r="K445" i="10"/>
  <c r="P145" i="10" a="1"/>
  <c r="P145" i="10" s="1"/>
  <c r="P1020" i="10" a="1"/>
  <c r="P1020" i="10" s="1"/>
  <c r="I500" i="10"/>
  <c r="A638" i="10"/>
  <c r="I1027" i="10"/>
  <c r="N715" i="10"/>
  <c r="O314" i="10"/>
  <c r="P335" i="10" a="1"/>
  <c r="P335" i="10" s="1"/>
  <c r="P463" i="10" a="1"/>
  <c r="P463" i="10" s="1"/>
  <c r="J398" i="10"/>
  <c r="M716" i="10"/>
  <c r="A593" i="10"/>
  <c r="J959" i="10"/>
  <c r="I851" i="10"/>
  <c r="O235" i="10"/>
  <c r="M819" i="10"/>
  <c r="M694" i="10"/>
  <c r="K927" i="10"/>
  <c r="P926" i="10" a="1"/>
  <c r="P926" i="10" s="1"/>
  <c r="H272" i="10"/>
  <c r="K720" i="10"/>
  <c r="Q588" i="10"/>
  <c r="P413" i="10" a="1"/>
  <c r="P413" i="10" s="1"/>
  <c r="P455" i="10" a="1"/>
  <c r="P455" i="10" s="1"/>
  <c r="O271" i="10"/>
  <c r="K433" i="10"/>
  <c r="H233" i="10"/>
  <c r="H805" i="10"/>
  <c r="O357" i="10"/>
  <c r="L429" i="10"/>
  <c r="P439" i="10" a="1"/>
  <c r="P439" i="10" s="1"/>
  <c r="K853" i="10"/>
  <c r="H482" i="10"/>
  <c r="Q506" i="10"/>
  <c r="J767" i="10"/>
  <c r="O460" i="10"/>
  <c r="H402" i="10"/>
  <c r="L194" i="10"/>
  <c r="L703" i="10"/>
  <c r="P474" i="10" a="1"/>
  <c r="P474" i="10" s="1"/>
  <c r="J400" i="10"/>
  <c r="H904" i="10"/>
  <c r="Q263" i="10"/>
  <c r="H468" i="10"/>
  <c r="N473" i="10"/>
  <c r="I939" i="10"/>
  <c r="H937" i="10"/>
  <c r="M771" i="10"/>
  <c r="A399" i="10"/>
  <c r="A414" i="10"/>
  <c r="P616" i="10" a="1"/>
  <c r="P616" i="10" s="1"/>
  <c r="N946" i="10"/>
  <c r="H882" i="10"/>
  <c r="P1011" i="10" a="1"/>
  <c r="P1011" i="10" s="1"/>
  <c r="I530" i="10"/>
  <c r="N867" i="10"/>
  <c r="P314" i="10" a="1"/>
  <c r="P314" i="10" s="1"/>
  <c r="P788" i="10" a="1"/>
  <c r="P788" i="10" s="1"/>
  <c r="O646" i="10"/>
  <c r="P578" i="10" a="1"/>
  <c r="P578" i="10" s="1"/>
  <c r="A320" i="10"/>
  <c r="P790" i="10" a="1"/>
  <c r="P790" i="10" s="1"/>
  <c r="O536" i="10"/>
  <c r="I896" i="10"/>
  <c r="J714" i="10"/>
  <c r="O291" i="10"/>
  <c r="Q361" i="10"/>
  <c r="I1072" i="10"/>
  <c r="N720" i="10"/>
  <c r="J710" i="10"/>
  <c r="P399" i="10" a="1"/>
  <c r="P399" i="10" s="1"/>
  <c r="I583" i="10"/>
  <c r="N1008" i="10"/>
  <c r="O204" i="10"/>
  <c r="H261" i="10"/>
  <c r="J720" i="10"/>
  <c r="J902" i="10"/>
  <c r="K673" i="10"/>
  <c r="L889" i="10"/>
  <c r="I654" i="10"/>
  <c r="H636" i="10"/>
  <c r="J364" i="10"/>
  <c r="A550" i="10"/>
  <c r="A440" i="10"/>
  <c r="J208" i="10"/>
  <c r="K831" i="10"/>
  <c r="P315" i="10" a="1"/>
  <c r="P315" i="10" s="1"/>
  <c r="N630" i="10"/>
  <c r="H321" i="10"/>
  <c r="I847" i="10"/>
  <c r="O187" i="10"/>
  <c r="O1031" i="10"/>
  <c r="K954" i="10"/>
  <c r="H901" i="10"/>
  <c r="K431" i="10"/>
  <c r="A378" i="10"/>
  <c r="O781" i="10"/>
  <c r="A580" i="10"/>
  <c r="P483" i="10" a="1"/>
  <c r="P483" i="10" s="1"/>
  <c r="M411" i="10"/>
  <c r="P331" i="10" a="1"/>
  <c r="P331" i="10" s="1"/>
  <c r="A820" i="10"/>
  <c r="K635" i="10"/>
  <c r="M421" i="10"/>
  <c r="J1014" i="10"/>
  <c r="L481" i="10"/>
  <c r="M408" i="10"/>
  <c r="H1003" i="10"/>
  <c r="H562" i="10"/>
  <c r="K988" i="10"/>
  <c r="O480" i="10"/>
  <c r="J264" i="10"/>
  <c r="L363" i="10"/>
  <c r="H909" i="10"/>
  <c r="O520" i="10"/>
  <c r="P630" i="10" a="1"/>
  <c r="P630" i="10" s="1"/>
  <c r="N452" i="10"/>
  <c r="H597" i="10"/>
  <c r="M711" i="10"/>
  <c r="Q226" i="10"/>
  <c r="I613" i="10"/>
  <c r="O949" i="10"/>
  <c r="K846" i="10"/>
  <c r="N243" i="10"/>
  <c r="Q447" i="10"/>
  <c r="M488" i="10"/>
  <c r="M424" i="10"/>
  <c r="J803" i="10"/>
  <c r="O447" i="10"/>
  <c r="P918" i="10" a="1"/>
  <c r="P918" i="10" s="1"/>
  <c r="A688" i="10"/>
  <c r="H612" i="10"/>
  <c r="I727" i="10"/>
  <c r="H596" i="10"/>
  <c r="L331" i="10"/>
  <c r="M296" i="10"/>
  <c r="H865" i="10"/>
  <c r="O421" i="10"/>
  <c r="N333" i="10"/>
  <c r="J232" i="10"/>
  <c r="I291" i="10"/>
  <c r="M321" i="10"/>
  <c r="A835" i="10"/>
  <c r="I601" i="10"/>
  <c r="P897" i="10" a="1"/>
  <c r="P897" i="10" s="1"/>
  <c r="O484" i="10"/>
  <c r="I738" i="10"/>
  <c r="A536" i="10"/>
  <c r="L887" i="10"/>
  <c r="P276" i="10" a="1"/>
  <c r="P276" i="10" s="1"/>
  <c r="Q317" i="10"/>
  <c r="H910" i="10"/>
  <c r="K504" i="10"/>
  <c r="O257" i="10"/>
  <c r="N998" i="10"/>
  <c r="I974" i="10"/>
  <c r="J582" i="10"/>
  <c r="I913" i="10"/>
  <c r="K979" i="10"/>
  <c r="L607" i="10"/>
  <c r="I518" i="10"/>
  <c r="J458" i="10"/>
  <c r="L689" i="10"/>
  <c r="O318" i="10"/>
  <c r="K442" i="10"/>
  <c r="J282" i="10"/>
  <c r="J558" i="10"/>
  <c r="Q610" i="10"/>
  <c r="J627" i="10"/>
  <c r="L306" i="10"/>
  <c r="K473" i="10"/>
  <c r="M707" i="10"/>
  <c r="O317" i="10"/>
  <c r="I223" i="10"/>
  <c r="H816" i="10"/>
  <c r="N379" i="10"/>
  <c r="J683" i="10"/>
  <c r="P401" i="10" a="1"/>
  <c r="P401" i="10" s="1"/>
  <c r="I924" i="10"/>
  <c r="Q691" i="10"/>
  <c r="H561" i="10"/>
  <c r="N409" i="10"/>
  <c r="P982" i="10" a="1"/>
  <c r="P982" i="10" s="1"/>
  <c r="P496" i="10" a="1"/>
  <c r="P496" i="10" s="1"/>
  <c r="M377" i="10"/>
  <c r="K937" i="10"/>
  <c r="J756" i="10"/>
  <c r="J295" i="10"/>
  <c r="J711" i="10"/>
  <c r="Q523" i="10"/>
  <c r="M334" i="10"/>
  <c r="P961" i="10" a="1"/>
  <c r="P961" i="10" s="1"/>
  <c r="O528" i="10"/>
  <c r="H918" i="10"/>
  <c r="L616" i="10"/>
  <c r="L735" i="10"/>
  <c r="M794" i="10"/>
  <c r="O785" i="10"/>
  <c r="N809" i="10"/>
  <c r="K1024" i="10"/>
  <c r="O512" i="10"/>
  <c r="Q825" i="10"/>
  <c r="O399" i="10"/>
  <c r="H1077" i="10"/>
  <c r="A676" i="10"/>
  <c r="J859" i="10"/>
  <c r="O416" i="10"/>
  <c r="L375" i="10"/>
  <c r="J357" i="10"/>
  <c r="I495" i="10"/>
  <c r="M225" i="10"/>
  <c r="P256" i="10" a="1"/>
  <c r="P256" i="10" s="1"/>
  <c r="I418" i="10"/>
  <c r="I900" i="10"/>
  <c r="L547" i="10"/>
  <c r="H425" i="10"/>
  <c r="Q261" i="10"/>
  <c r="I383" i="10"/>
  <c r="M778" i="10"/>
  <c r="O594" i="10"/>
  <c r="M754" i="10"/>
  <c r="Q398" i="10"/>
  <c r="H614" i="10"/>
  <c r="N407" i="10"/>
  <c r="O680" i="10"/>
  <c r="N795" i="10"/>
  <c r="K643" i="10"/>
  <c r="L884" i="10"/>
  <c r="I853" i="10"/>
  <c r="O771" i="10"/>
  <c r="I471" i="10"/>
  <c r="M221" i="10"/>
  <c r="K609" i="10"/>
  <c r="H195" i="10"/>
  <c r="O893" i="10"/>
  <c r="A499" i="10"/>
  <c r="C789" i="10"/>
  <c r="B789" i="10"/>
  <c r="D789" i="10"/>
  <c r="D299" i="10"/>
  <c r="C299" i="10"/>
  <c r="B299" i="10"/>
  <c r="B777" i="10"/>
  <c r="C777" i="10"/>
  <c r="D777" i="10"/>
  <c r="D781" i="10"/>
  <c r="C781" i="10"/>
  <c r="B781" i="10"/>
  <c r="B262" i="10"/>
  <c r="D262" i="10"/>
  <c r="C262" i="10"/>
  <c r="D1076" i="10"/>
  <c r="C1076" i="10"/>
  <c r="B1076" i="10"/>
  <c r="D626" i="10"/>
  <c r="B626" i="10"/>
  <c r="C626" i="10"/>
  <c r="C881" i="10"/>
  <c r="B881" i="10"/>
  <c r="D881" i="10"/>
  <c r="C496" i="10"/>
  <c r="D496" i="10"/>
  <c r="B496" i="10"/>
  <c r="D200" i="10"/>
  <c r="C200" i="10"/>
  <c r="B200" i="10"/>
  <c r="C540" i="10"/>
  <c r="D540" i="10"/>
  <c r="B540" i="10"/>
  <c r="B799" i="10"/>
  <c r="C799" i="10"/>
  <c r="D799" i="10"/>
  <c r="C758" i="10"/>
  <c r="B758" i="10"/>
  <c r="D758" i="10"/>
  <c r="D463" i="10"/>
  <c r="B463" i="10"/>
  <c r="C463" i="10"/>
  <c r="B667" i="10"/>
  <c r="C667" i="10"/>
  <c r="D667" i="10"/>
  <c r="B653" i="10"/>
  <c r="C653" i="10"/>
  <c r="D653" i="10"/>
  <c r="D982" i="10"/>
  <c r="B982" i="10"/>
  <c r="C982" i="10"/>
  <c r="D682" i="10"/>
  <c r="B682" i="10"/>
  <c r="C682" i="10"/>
  <c r="D554" i="10"/>
  <c r="C554" i="10"/>
  <c r="B554" i="10"/>
  <c r="C862" i="10"/>
  <c r="D862" i="10"/>
  <c r="B862" i="10"/>
  <c r="C615" i="10"/>
  <c r="B615" i="10"/>
  <c r="D615" i="10"/>
  <c r="B249" i="10"/>
  <c r="C249" i="10"/>
  <c r="D249" i="10"/>
  <c r="C402" i="10"/>
  <c r="B402" i="10"/>
  <c r="D402" i="10"/>
  <c r="C610" i="10"/>
  <c r="D610" i="10"/>
  <c r="B610" i="10"/>
  <c r="C1009" i="10"/>
  <c r="D1009" i="10"/>
  <c r="B1009" i="10"/>
  <c r="D1043" i="10"/>
  <c r="C1043" i="10"/>
  <c r="B1043" i="10"/>
  <c r="B836" i="10"/>
  <c r="C836" i="10"/>
  <c r="D836" i="10"/>
  <c r="B873" i="10"/>
  <c r="D873" i="10"/>
  <c r="C873" i="10"/>
  <c r="C618" i="10"/>
  <c r="B618" i="10"/>
  <c r="D618" i="10"/>
  <c r="B497" i="10"/>
  <c r="D497" i="10"/>
  <c r="C497" i="10"/>
  <c r="C883" i="10"/>
  <c r="D883" i="10"/>
  <c r="B883" i="10"/>
  <c r="C520" i="10"/>
  <c r="D520" i="10"/>
  <c r="B520" i="10"/>
  <c r="B423" i="10"/>
  <c r="D423" i="10"/>
  <c r="C423" i="10"/>
  <c r="C1068" i="10"/>
  <c r="D1068" i="10"/>
  <c r="B1068" i="10"/>
  <c r="C524" i="10"/>
  <c r="B524" i="10"/>
  <c r="D524" i="10"/>
  <c r="D935" i="10"/>
  <c r="B935" i="10"/>
  <c r="C935" i="10"/>
  <c r="C668" i="10"/>
  <c r="D668" i="10"/>
  <c r="B668" i="10"/>
  <c r="B642" i="10"/>
  <c r="C642" i="10"/>
  <c r="D642" i="10"/>
  <c r="D409" i="10"/>
  <c r="C409" i="10"/>
  <c r="B409" i="10"/>
  <c r="D660" i="10"/>
  <c r="C660" i="10"/>
  <c r="B660" i="10"/>
  <c r="C884" i="10"/>
  <c r="D884" i="10"/>
  <c r="B884" i="10"/>
  <c r="M813" i="10"/>
  <c r="I297" i="10"/>
  <c r="A279" i="10"/>
  <c r="L638" i="10"/>
  <c r="Q96" i="10"/>
  <c r="J350" i="10"/>
  <c r="P348" i="10" a="1"/>
  <c r="P348" i="10" s="1"/>
  <c r="Q723" i="10"/>
  <c r="Q754" i="10"/>
  <c r="I958" i="10"/>
  <c r="O608" i="10"/>
  <c r="H192" i="10"/>
  <c r="B293" i="10" l="1"/>
  <c r="C293" i="10"/>
  <c r="B681" i="10"/>
  <c r="C309" i="10"/>
  <c r="B971" i="10"/>
  <c r="B590" i="10"/>
  <c r="B633" i="10"/>
  <c r="C301" i="10"/>
  <c r="D301" i="10"/>
  <c r="D932" i="10"/>
  <c r="B932" i="10"/>
  <c r="C770" i="10"/>
  <c r="C633" i="10"/>
  <c r="D590" i="10"/>
  <c r="C439" i="10"/>
  <c r="B439" i="10"/>
  <c r="B765" i="10"/>
  <c r="D765" i="10"/>
  <c r="D770" i="10"/>
  <c r="B233" i="10"/>
  <c r="C6" i="10"/>
  <c r="D6" i="10"/>
  <c r="B6" i="10"/>
  <c r="C233" i="10"/>
  <c r="C361" i="10"/>
  <c r="C916" i="10"/>
  <c r="D361" i="10"/>
  <c r="B844" i="10"/>
  <c r="C844" i="10"/>
  <c r="C472" i="10"/>
  <c r="B472" i="10"/>
  <c r="C5" i="10"/>
  <c r="B5" i="10"/>
  <c r="D5" i="10"/>
  <c r="D933" i="10"/>
  <c r="C933" i="10"/>
  <c r="B4" i="10"/>
  <c r="D4" i="10"/>
  <c r="C4" i="10"/>
  <c r="B455" i="10"/>
  <c r="B204" i="10"/>
  <c r="C1033" i="10"/>
  <c r="D276" i="10"/>
  <c r="C204" i="10"/>
  <c r="D1033" i="10"/>
  <c r="C276" i="10"/>
  <c r="B3" i="10"/>
  <c r="D3" i="10"/>
  <c r="C3" i="10"/>
  <c r="C338" i="10"/>
  <c r="C386" i="10"/>
  <c r="B338" i="10"/>
  <c r="D386" i="10"/>
  <c r="C2" i="10"/>
  <c r="D2" i="10"/>
  <c r="B2" i="10"/>
  <c r="B916" i="10"/>
  <c r="D12" i="10"/>
  <c r="B12" i="10"/>
  <c r="C12" i="10"/>
  <c r="B10" i="10"/>
  <c r="C10" i="10"/>
  <c r="D10" i="10"/>
  <c r="C11" i="10"/>
  <c r="B11" i="10"/>
  <c r="D11" i="10"/>
  <c r="B13" i="10"/>
  <c r="C13" i="10"/>
  <c r="D13" i="10"/>
  <c r="D8" i="10"/>
  <c r="B8" i="10"/>
  <c r="C8" i="10"/>
  <c r="D15" i="10"/>
  <c r="C15" i="10"/>
  <c r="B15" i="10"/>
  <c r="D14" i="10"/>
  <c r="B14" i="10"/>
  <c r="C14" i="10"/>
  <c r="B9" i="10"/>
  <c r="D9" i="10"/>
  <c r="C9" i="10"/>
  <c r="D455" i="10"/>
  <c r="D20" i="10"/>
  <c r="C20" i="10"/>
  <c r="B20" i="10"/>
  <c r="B24" i="10"/>
  <c r="C24" i="10"/>
  <c r="D24" i="10"/>
  <c r="D22" i="10"/>
  <c r="C22" i="10"/>
  <c r="B22" i="10"/>
  <c r="C18" i="10"/>
  <c r="B18" i="10"/>
  <c r="D18" i="10"/>
  <c r="C21" i="10"/>
  <c r="D21" i="10"/>
  <c r="B21" i="10"/>
  <c r="B17" i="10"/>
  <c r="D17" i="10"/>
  <c r="C17" i="10"/>
  <c r="B19" i="10"/>
  <c r="C19" i="10"/>
  <c r="D19" i="10"/>
  <c r="C23" i="10"/>
  <c r="B23" i="10"/>
  <c r="D23" i="10"/>
  <c r="C25" i="10"/>
  <c r="B25" i="10"/>
  <c r="D25" i="10"/>
  <c r="D16" i="10"/>
  <c r="C16" i="10"/>
  <c r="B16" i="10"/>
  <c r="D857" i="10"/>
  <c r="C28" i="10"/>
  <c r="B28" i="10"/>
  <c r="D28" i="10"/>
  <c r="D26" i="10"/>
  <c r="B26" i="10"/>
  <c r="C26" i="10"/>
  <c r="B444" i="10"/>
  <c r="D226" i="10"/>
  <c r="C444" i="10"/>
  <c r="B29" i="10"/>
  <c r="C29" i="10"/>
  <c r="D29" i="10"/>
  <c r="C226" i="10"/>
  <c r="B638" i="10"/>
  <c r="D31" i="10"/>
  <c r="C31" i="10"/>
  <c r="B31" i="10"/>
  <c r="B32" i="10"/>
  <c r="D32" i="10"/>
  <c r="C32" i="10"/>
  <c r="D30" i="10"/>
  <c r="B30" i="10"/>
  <c r="C30" i="10"/>
  <c r="D27" i="10"/>
  <c r="C27" i="10"/>
  <c r="B27" i="10"/>
  <c r="D1024" i="10"/>
  <c r="C857" i="10"/>
  <c r="B1024" i="10"/>
  <c r="C33" i="10"/>
  <c r="B33" i="10"/>
  <c r="D33" i="10"/>
  <c r="D438" i="10"/>
  <c r="B515" i="10"/>
  <c r="C43" i="10"/>
  <c r="D43" i="10"/>
  <c r="B43" i="10"/>
  <c r="D515" i="10"/>
  <c r="B40" i="10"/>
  <c r="D40" i="10"/>
  <c r="C40" i="10"/>
  <c r="D987" i="10"/>
  <c r="D648" i="10"/>
  <c r="C987" i="10"/>
  <c r="C35" i="10"/>
  <c r="D35" i="10"/>
  <c r="B35" i="10"/>
  <c r="B648" i="10"/>
  <c r="D42" i="10"/>
  <c r="C42" i="10"/>
  <c r="B42" i="10"/>
  <c r="D41" i="10"/>
  <c r="C41" i="10"/>
  <c r="B41" i="10"/>
  <c r="C44" i="10"/>
  <c r="B44" i="10"/>
  <c r="D44" i="10"/>
  <c r="B38" i="10"/>
  <c r="C38" i="10"/>
  <c r="D38" i="10"/>
  <c r="B36" i="10"/>
  <c r="C36" i="10"/>
  <c r="D36" i="10"/>
  <c r="C288" i="10"/>
  <c r="C988" i="10"/>
  <c r="D288" i="10"/>
  <c r="C37" i="10"/>
  <c r="D37" i="10"/>
  <c r="B37" i="10"/>
  <c r="B988" i="10"/>
  <c r="B39" i="10"/>
  <c r="C39" i="10"/>
  <c r="D39" i="10"/>
  <c r="C34" i="10"/>
  <c r="D34" i="10"/>
  <c r="B34" i="10"/>
  <c r="B46" i="10"/>
  <c r="D46" i="10"/>
  <c r="C46" i="10"/>
  <c r="D48" i="10"/>
  <c r="C48" i="10"/>
  <c r="B48" i="10"/>
  <c r="B52" i="10"/>
  <c r="C52" i="10"/>
  <c r="D52" i="10"/>
  <c r="C53" i="10"/>
  <c r="B53" i="10"/>
  <c r="D53" i="10"/>
  <c r="D54" i="10"/>
  <c r="B54" i="10"/>
  <c r="C54" i="10"/>
  <c r="D51" i="10"/>
  <c r="C51" i="10"/>
  <c r="B51" i="10"/>
  <c r="D85" i="10"/>
  <c r="C47" i="10"/>
  <c r="B47" i="10"/>
  <c r="D47" i="10"/>
  <c r="B85" i="10"/>
  <c r="C50" i="10"/>
  <c r="B50" i="10"/>
  <c r="D50" i="10"/>
  <c r="D45" i="10"/>
  <c r="C45" i="10"/>
  <c r="B45" i="10"/>
  <c r="B49" i="10"/>
  <c r="D49" i="10"/>
  <c r="C49" i="10"/>
  <c r="B61" i="10"/>
  <c r="D61" i="10"/>
  <c r="C61" i="10"/>
  <c r="D63" i="10"/>
  <c r="C63" i="10"/>
  <c r="B63" i="10"/>
  <c r="B58" i="10"/>
  <c r="C58" i="10"/>
  <c r="D58" i="10"/>
  <c r="C55" i="10"/>
  <c r="D55" i="10"/>
  <c r="B55" i="10"/>
  <c r="C60" i="10"/>
  <c r="D60" i="10"/>
  <c r="B60" i="10"/>
  <c r="D62" i="10"/>
  <c r="C62" i="10"/>
  <c r="B62" i="10"/>
  <c r="C57" i="10"/>
  <c r="D57" i="10"/>
  <c r="B57" i="10"/>
  <c r="C64" i="10"/>
  <c r="D64" i="10"/>
  <c r="B64" i="10"/>
  <c r="C56" i="10"/>
  <c r="D56" i="10"/>
  <c r="B56" i="10"/>
  <c r="D59" i="10"/>
  <c r="B59" i="10"/>
  <c r="C59" i="10"/>
  <c r="B66" i="10"/>
  <c r="C66" i="10"/>
  <c r="D66" i="10"/>
  <c r="D81" i="10"/>
  <c r="C81" i="10"/>
  <c r="B81" i="10"/>
  <c r="B83" i="10"/>
  <c r="D83" i="10"/>
  <c r="C83" i="10"/>
  <c r="D72" i="10"/>
  <c r="C72" i="10"/>
  <c r="B72" i="10"/>
  <c r="D73" i="10"/>
  <c r="B73" i="10"/>
  <c r="C73" i="10"/>
  <c r="C69" i="10"/>
  <c r="D69" i="10"/>
  <c r="B69" i="10"/>
  <c r="D68" i="10"/>
  <c r="B68" i="10"/>
  <c r="C68" i="10"/>
  <c r="B365" i="10"/>
  <c r="C67" i="10"/>
  <c r="B67" i="10"/>
  <c r="D67" i="10"/>
  <c r="C365" i="10"/>
  <c r="B82" i="10"/>
  <c r="C82" i="10"/>
  <c r="D82" i="10"/>
  <c r="D84" i="10"/>
  <c r="B84" i="10"/>
  <c r="C84" i="10"/>
  <c r="C71" i="10"/>
  <c r="B71" i="10"/>
  <c r="D71" i="10"/>
  <c r="C65" i="10"/>
  <c r="D65" i="10"/>
  <c r="B65" i="10"/>
  <c r="D70" i="10"/>
  <c r="B70" i="10"/>
  <c r="C70" i="10"/>
  <c r="B656" i="10"/>
  <c r="D656" i="10"/>
  <c r="C656" i="10"/>
  <c r="D418" i="10"/>
  <c r="B418" i="10"/>
  <c r="C418" i="10"/>
  <c r="D291" i="10"/>
  <c r="B291" i="10"/>
  <c r="C291" i="10"/>
  <c r="C381" i="10"/>
  <c r="B381" i="10"/>
  <c r="D381" i="10"/>
  <c r="D1019" i="10"/>
  <c r="C1019" i="10"/>
  <c r="B1019" i="10"/>
  <c r="B826" i="10"/>
  <c r="D826" i="10"/>
  <c r="C826" i="10"/>
  <c r="C882" i="10"/>
  <c r="D882" i="10"/>
  <c r="B882" i="10"/>
  <c r="D513" i="10"/>
  <c r="B513" i="10"/>
  <c r="C513" i="10"/>
  <c r="D721" i="10"/>
  <c r="C721" i="10"/>
  <c r="B721" i="10"/>
  <c r="D837" i="10"/>
  <c r="C837" i="10"/>
  <c r="B837" i="10"/>
  <c r="D992" i="10"/>
  <c r="B992" i="10"/>
  <c r="C992" i="10"/>
  <c r="D246" i="10"/>
  <c r="C246" i="10"/>
  <c r="B246" i="10"/>
  <c r="D556" i="10"/>
  <c r="C556" i="10"/>
  <c r="B556" i="10"/>
  <c r="D489" i="10"/>
  <c r="C489" i="10"/>
  <c r="B489" i="10"/>
  <c r="D271" i="10"/>
  <c r="C271" i="10"/>
  <c r="B271" i="10"/>
  <c r="D527" i="10"/>
  <c r="C527" i="10"/>
  <c r="B527" i="10"/>
  <c r="B451" i="10"/>
  <c r="C451" i="10"/>
  <c r="D451" i="10"/>
  <c r="C208" i="10"/>
  <c r="D208" i="10"/>
  <c r="B208" i="10"/>
  <c r="D1029" i="10"/>
  <c r="C1029" i="10"/>
  <c r="B1029" i="10"/>
  <c r="B397" i="10"/>
  <c r="C397" i="10"/>
  <c r="D397" i="10"/>
  <c r="C352" i="10"/>
  <c r="D352" i="10"/>
  <c r="B352" i="10"/>
  <c r="B902" i="10"/>
  <c r="D902" i="10"/>
  <c r="C902" i="10"/>
  <c r="D294" i="10"/>
  <c r="B294" i="10"/>
  <c r="C294" i="10"/>
  <c r="B235" i="10"/>
  <c r="D235" i="10"/>
  <c r="C235" i="10"/>
  <c r="B726" i="10"/>
  <c r="C726" i="10"/>
  <c r="D726" i="10"/>
  <c r="B565" i="10"/>
  <c r="D565" i="10"/>
  <c r="C565" i="10"/>
  <c r="C222" i="10"/>
  <c r="B222" i="10"/>
  <c r="D222" i="10"/>
  <c r="C174" i="10"/>
  <c r="B174" i="10"/>
  <c r="D174" i="10"/>
  <c r="C685" i="10"/>
  <c r="D685" i="10"/>
  <c r="B685" i="10"/>
  <c r="C553" i="10"/>
  <c r="D553" i="10"/>
  <c r="B553" i="10"/>
  <c r="C912" i="10"/>
  <c r="D912" i="10"/>
  <c r="B912" i="10"/>
  <c r="D202" i="10"/>
  <c r="C202" i="10"/>
  <c r="B202" i="10"/>
  <c r="B1031" i="10"/>
  <c r="C1031" i="10"/>
  <c r="D1031" i="10"/>
  <c r="B578" i="10"/>
  <c r="C578" i="10"/>
  <c r="D578" i="10"/>
  <c r="B828" i="10"/>
  <c r="C828" i="10"/>
  <c r="D828" i="10"/>
  <c r="B747" i="10"/>
  <c r="C747" i="10"/>
  <c r="D747" i="10"/>
  <c r="D103" i="10"/>
  <c r="C103" i="10"/>
  <c r="B103" i="10"/>
  <c r="C116" i="10"/>
  <c r="B116" i="10"/>
  <c r="D116" i="10"/>
  <c r="C123" i="10"/>
  <c r="B123" i="10"/>
  <c r="D123" i="10"/>
  <c r="C121" i="10"/>
  <c r="D121" i="10"/>
  <c r="B121" i="10"/>
  <c r="B238" i="10"/>
  <c r="C238" i="10"/>
  <c r="D238" i="10"/>
  <c r="B176" i="10"/>
  <c r="D176" i="10"/>
  <c r="C176" i="10"/>
  <c r="C840" i="10"/>
  <c r="B840" i="10"/>
  <c r="D840" i="10"/>
  <c r="C701" i="10"/>
  <c r="D701" i="10"/>
  <c r="B701" i="10"/>
  <c r="C908" i="10"/>
  <c r="B908" i="10"/>
  <c r="D908" i="10"/>
  <c r="D104" i="10"/>
  <c r="C104" i="10"/>
  <c r="B104" i="10"/>
  <c r="D619" i="10"/>
  <c r="B619" i="10"/>
  <c r="C619" i="10"/>
  <c r="C819" i="10"/>
  <c r="B819" i="10"/>
  <c r="D819" i="10"/>
  <c r="D690" i="10"/>
  <c r="C690" i="10"/>
  <c r="B690" i="10"/>
  <c r="B865" i="10"/>
  <c r="D865" i="10"/>
  <c r="C865" i="10"/>
  <c r="C877" i="10"/>
  <c r="D877" i="10"/>
  <c r="B877" i="10"/>
  <c r="B252" i="10"/>
  <c r="C252" i="10"/>
  <c r="D252" i="10"/>
  <c r="C1052" i="10"/>
  <c r="D1052" i="10"/>
  <c r="B1052" i="10"/>
  <c r="D639" i="10"/>
  <c r="B639" i="10"/>
  <c r="C639" i="10"/>
  <c r="B735" i="10"/>
  <c r="D735" i="10"/>
  <c r="C735" i="10"/>
  <c r="B991" i="10"/>
  <c r="C991" i="10"/>
  <c r="D991" i="10"/>
  <c r="D101" i="10"/>
  <c r="B101" i="10"/>
  <c r="C101" i="10"/>
  <c r="C127" i="10"/>
  <c r="D127" i="10"/>
  <c r="B127" i="10"/>
  <c r="B144" i="10"/>
  <c r="D144" i="10"/>
  <c r="C144" i="10"/>
  <c r="D530" i="10"/>
  <c r="C530" i="10"/>
  <c r="B530" i="10"/>
  <c r="D941" i="10"/>
  <c r="C941" i="10"/>
  <c r="B941" i="10"/>
  <c r="B961" i="10"/>
  <c r="D961" i="10"/>
  <c r="C961" i="10"/>
  <c r="B850" i="10"/>
  <c r="C850" i="10"/>
  <c r="D850" i="10"/>
  <c r="D406" i="10"/>
  <c r="C406" i="10"/>
  <c r="B406" i="10"/>
  <c r="B676" i="10"/>
  <c r="D676" i="10"/>
  <c r="C676" i="10"/>
  <c r="D985" i="10"/>
  <c r="C985" i="10"/>
  <c r="B985" i="10"/>
  <c r="B461" i="10"/>
  <c r="D461" i="10"/>
  <c r="C461" i="10"/>
  <c r="C550" i="10"/>
  <c r="D550" i="10"/>
  <c r="B550" i="10"/>
  <c r="C206" i="10"/>
  <c r="B206" i="10"/>
  <c r="D206" i="10"/>
  <c r="C665" i="10"/>
  <c r="D665" i="10"/>
  <c r="B665" i="10"/>
  <c r="D435" i="10"/>
  <c r="B435" i="10"/>
  <c r="C435" i="10"/>
  <c r="C242" i="10"/>
  <c r="B242" i="10"/>
  <c r="D242" i="10"/>
  <c r="B191" i="10"/>
  <c r="C191" i="10"/>
  <c r="D191" i="10"/>
  <c r="D212" i="10"/>
  <c r="B212" i="10"/>
  <c r="C212" i="10"/>
  <c r="D345" i="10"/>
  <c r="C345" i="10"/>
  <c r="B345" i="10"/>
  <c r="B914" i="10"/>
  <c r="D914" i="10"/>
  <c r="C914" i="10"/>
  <c r="C926" i="10"/>
  <c r="D926" i="10"/>
  <c r="B926" i="10"/>
  <c r="C769" i="10"/>
  <c r="B769" i="10"/>
  <c r="D769" i="10"/>
  <c r="C205" i="10"/>
  <c r="D205" i="10"/>
  <c r="B205" i="10"/>
  <c r="B548" i="10"/>
  <c r="D548" i="10"/>
  <c r="C548" i="10"/>
  <c r="D774" i="10"/>
  <c r="C774" i="10"/>
  <c r="B774" i="10"/>
  <c r="D875" i="10"/>
  <c r="B875" i="10"/>
  <c r="C875" i="10"/>
  <c r="C889" i="10"/>
  <c r="B889" i="10"/>
  <c r="D889" i="10"/>
  <c r="B936" i="10"/>
  <c r="D936" i="10"/>
  <c r="C936" i="10"/>
  <c r="C436" i="10"/>
  <c r="B436" i="10"/>
  <c r="D436" i="10"/>
  <c r="B568" i="10"/>
  <c r="C568" i="10"/>
  <c r="D568" i="10"/>
  <c r="C355" i="10"/>
  <c r="B355" i="10"/>
  <c r="D355" i="10"/>
  <c r="C782" i="10"/>
  <c r="B782" i="10"/>
  <c r="D782" i="10"/>
  <c r="C672" i="10"/>
  <c r="D672" i="10"/>
  <c r="B672" i="10"/>
  <c r="B292" i="10"/>
  <c r="C292" i="10"/>
  <c r="D292" i="10"/>
  <c r="D1032" i="10"/>
  <c r="C1032" i="10"/>
  <c r="B1032" i="10"/>
  <c r="D112" i="10"/>
  <c r="C112" i="10"/>
  <c r="B112" i="10"/>
  <c r="D170" i="10"/>
  <c r="B170" i="10"/>
  <c r="C170" i="10"/>
  <c r="D998" i="10"/>
  <c r="B998" i="10"/>
  <c r="C998" i="10"/>
  <c r="D269" i="10"/>
  <c r="B269" i="10"/>
  <c r="C269" i="10"/>
  <c r="C708" i="10"/>
  <c r="D708" i="10"/>
  <c r="B708" i="10"/>
  <c r="C869" i="10"/>
  <c r="D869" i="10"/>
  <c r="B869" i="10"/>
  <c r="D940" i="10"/>
  <c r="C940" i="10"/>
  <c r="B940" i="10"/>
  <c r="B113" i="10"/>
  <c r="D113" i="10"/>
  <c r="C113" i="10"/>
  <c r="D909" i="10"/>
  <c r="B909" i="10"/>
  <c r="C909" i="10"/>
  <c r="B89" i="10"/>
  <c r="D89" i="10"/>
  <c r="C89" i="10"/>
  <c r="C783" i="10"/>
  <c r="B783" i="10"/>
  <c r="D783" i="10"/>
  <c r="B788" i="10"/>
  <c r="D788" i="10"/>
  <c r="C788" i="10"/>
  <c r="D158" i="10"/>
  <c r="B158" i="10"/>
  <c r="C158" i="10"/>
  <c r="C106" i="10"/>
  <c r="B106" i="10"/>
  <c r="D106" i="10"/>
  <c r="C109" i="10"/>
  <c r="B109" i="10"/>
  <c r="D109" i="10"/>
  <c r="C407" i="10"/>
  <c r="B407" i="10"/>
  <c r="D407" i="10"/>
  <c r="D649" i="10"/>
  <c r="C649" i="10"/>
  <c r="B649" i="10"/>
  <c r="B245" i="10"/>
  <c r="C245" i="10"/>
  <c r="D245" i="10"/>
  <c r="C1054" i="10"/>
  <c r="B1054" i="10"/>
  <c r="D1054" i="10"/>
  <c r="D134" i="10"/>
  <c r="C134" i="10"/>
  <c r="B134" i="10"/>
  <c r="B531" i="10"/>
  <c r="C531" i="10"/>
  <c r="D531" i="10"/>
  <c r="C94" i="10"/>
  <c r="D94" i="10"/>
  <c r="B94" i="10"/>
  <c r="D79" i="10"/>
  <c r="B79" i="10"/>
  <c r="C79" i="10"/>
  <c r="C582" i="10"/>
  <c r="B582" i="10"/>
  <c r="D582" i="10"/>
  <c r="D733" i="10"/>
  <c r="C733" i="10"/>
  <c r="B733" i="10"/>
  <c r="C943" i="10"/>
  <c r="D943" i="10"/>
  <c r="B943" i="10"/>
  <c r="C196" i="10"/>
  <c r="D196" i="10"/>
  <c r="B196" i="10"/>
  <c r="B385" i="10"/>
  <c r="C385" i="10"/>
  <c r="D385" i="10"/>
  <c r="C983" i="10"/>
  <c r="D983" i="10"/>
  <c r="B983" i="10"/>
  <c r="B256" i="10"/>
  <c r="D256" i="10"/>
  <c r="C256" i="10"/>
  <c r="C495" i="10"/>
  <c r="D495" i="10"/>
  <c r="B495" i="10"/>
  <c r="C223" i="10"/>
  <c r="B223" i="10"/>
  <c r="D223" i="10"/>
  <c r="B847" i="10"/>
  <c r="D847" i="10"/>
  <c r="C847" i="10"/>
  <c r="C1048" i="10"/>
  <c r="B1048" i="10"/>
  <c r="D1048" i="10"/>
  <c r="C906" i="10"/>
  <c r="B906" i="10"/>
  <c r="D906" i="10"/>
  <c r="B313" i="10"/>
  <c r="C313" i="10"/>
  <c r="D313" i="10"/>
  <c r="B637" i="10"/>
  <c r="C637" i="10"/>
  <c r="D637" i="10"/>
  <c r="B803" i="10"/>
  <c r="D803" i="10"/>
  <c r="C803" i="10"/>
  <c r="C462" i="10"/>
  <c r="B462" i="10"/>
  <c r="D462" i="10"/>
  <c r="C481" i="10"/>
  <c r="D481" i="10"/>
  <c r="B481" i="10"/>
  <c r="C351" i="10"/>
  <c r="D351" i="10"/>
  <c r="B351" i="10"/>
  <c r="B755" i="10"/>
  <c r="D755" i="10"/>
  <c r="C755" i="10"/>
  <c r="D421" i="10"/>
  <c r="B421" i="10"/>
  <c r="C421" i="10"/>
  <c r="B966" i="10"/>
  <c r="C966" i="10"/>
  <c r="D966" i="10"/>
  <c r="D675" i="10"/>
  <c r="C675" i="10"/>
  <c r="B675" i="10"/>
  <c r="C673" i="10"/>
  <c r="B673" i="10"/>
  <c r="D673" i="10"/>
  <c r="C574" i="10"/>
  <c r="D574" i="10"/>
  <c r="B574" i="10"/>
  <c r="D390" i="10"/>
  <c r="B390" i="10"/>
  <c r="C390" i="10"/>
  <c r="D825" i="10"/>
  <c r="C825" i="10"/>
  <c r="B825" i="10"/>
  <c r="C307" i="10"/>
  <c r="B307" i="10"/>
  <c r="D307" i="10"/>
  <c r="D162" i="10"/>
  <c r="B162" i="10"/>
  <c r="C162" i="10"/>
  <c r="C484" i="10"/>
  <c r="B484" i="10"/>
  <c r="D484" i="10"/>
  <c r="B131" i="10"/>
  <c r="D131" i="10"/>
  <c r="C131" i="10"/>
  <c r="B818" i="10"/>
  <c r="D818" i="10"/>
  <c r="C818" i="10"/>
  <c r="B150" i="10"/>
  <c r="D150" i="10"/>
  <c r="C150" i="10"/>
  <c r="C152" i="10"/>
  <c r="D152" i="10"/>
  <c r="B152" i="10"/>
  <c r="B165" i="10"/>
  <c r="D165" i="10"/>
  <c r="C165" i="10"/>
  <c r="C645" i="10"/>
  <c r="D645" i="10"/>
  <c r="B645" i="10"/>
  <c r="C182" i="10"/>
  <c r="B182" i="10"/>
  <c r="D182" i="10"/>
  <c r="C944" i="10"/>
  <c r="B944" i="10"/>
  <c r="D944" i="10"/>
  <c r="D102" i="10"/>
  <c r="B102" i="10"/>
  <c r="C102" i="10"/>
  <c r="D114" i="10"/>
  <c r="B114" i="10"/>
  <c r="C114" i="10"/>
  <c r="D97" i="10"/>
  <c r="C97" i="10"/>
  <c r="B97" i="10"/>
  <c r="C115" i="10"/>
  <c r="B115" i="10"/>
  <c r="D115" i="10"/>
  <c r="B378" i="10"/>
  <c r="D378" i="10"/>
  <c r="C378" i="10"/>
  <c r="D643" i="10"/>
  <c r="B643" i="10"/>
  <c r="C643" i="10"/>
  <c r="C607" i="10"/>
  <c r="D607" i="10"/>
  <c r="B607" i="10"/>
  <c r="D813" i="10"/>
  <c r="C813" i="10"/>
  <c r="B813" i="10"/>
  <c r="C75" i="10"/>
  <c r="B75" i="10"/>
  <c r="D75" i="10"/>
  <c r="D753" i="10"/>
  <c r="B753" i="10"/>
  <c r="C753" i="10"/>
  <c r="C141" i="10"/>
  <c r="D141" i="10"/>
  <c r="B141" i="10"/>
  <c r="D518" i="10"/>
  <c r="B518" i="10"/>
  <c r="C518" i="10"/>
  <c r="B1027" i="10"/>
  <c r="D1027" i="10"/>
  <c r="C1027" i="10"/>
  <c r="D724" i="10"/>
  <c r="B724" i="10"/>
  <c r="C724" i="10"/>
  <c r="C511" i="10"/>
  <c r="D511" i="10"/>
  <c r="B511" i="10"/>
  <c r="D1069" i="10"/>
  <c r="C1069" i="10"/>
  <c r="B1069" i="10"/>
  <c r="D499" i="10"/>
  <c r="C499" i="10"/>
  <c r="B499" i="10"/>
  <c r="D712" i="10"/>
  <c r="B712" i="10"/>
  <c r="C712" i="10"/>
  <c r="C725" i="10"/>
  <c r="D725" i="10"/>
  <c r="B725" i="10"/>
  <c r="B1079" i="10"/>
  <c r="D1079" i="10"/>
  <c r="C1079" i="10"/>
  <c r="B903" i="10"/>
  <c r="C903" i="10"/>
  <c r="D903" i="10"/>
  <c r="C281" i="10"/>
  <c r="B281" i="10"/>
  <c r="D281" i="10"/>
  <c r="C920" i="10"/>
  <c r="B920" i="10"/>
  <c r="D920" i="10"/>
  <c r="C284" i="10"/>
  <c r="D284" i="10"/>
  <c r="B284" i="10"/>
  <c r="B325" i="10"/>
  <c r="C325" i="10"/>
  <c r="D325" i="10"/>
  <c r="B804" i="10"/>
  <c r="C804" i="10"/>
  <c r="D804" i="10"/>
  <c r="C353" i="10"/>
  <c r="B353" i="10"/>
  <c r="D353" i="10"/>
  <c r="C892" i="10"/>
  <c r="D892" i="10"/>
  <c r="B892" i="10"/>
  <c r="C835" i="10"/>
  <c r="B835" i="10"/>
  <c r="D835" i="10"/>
  <c r="D938" i="10"/>
  <c r="B938" i="10"/>
  <c r="C938" i="10"/>
  <c r="D663" i="10"/>
  <c r="C663" i="10"/>
  <c r="B663" i="10"/>
  <c r="C922" i="10"/>
  <c r="B922" i="10"/>
  <c r="D922" i="10"/>
  <c r="D718" i="10"/>
  <c r="B718" i="10"/>
  <c r="C718" i="10"/>
  <c r="C214" i="10"/>
  <c r="B214" i="10"/>
  <c r="D214" i="10"/>
  <c r="C270" i="10"/>
  <c r="B270" i="10"/>
  <c r="D270" i="10"/>
  <c r="D740" i="10"/>
  <c r="B740" i="10"/>
  <c r="C740" i="10"/>
  <c r="B429" i="10"/>
  <c r="D429" i="10"/>
  <c r="C429" i="10"/>
  <c r="D1081" i="10"/>
  <c r="B1081" i="10"/>
  <c r="C1081" i="10"/>
  <c r="C917" i="10"/>
  <c r="D917" i="10"/>
  <c r="B917" i="10"/>
  <c r="B1030" i="10"/>
  <c r="C1030" i="10"/>
  <c r="D1030" i="10"/>
  <c r="D126" i="10"/>
  <c r="B126" i="10"/>
  <c r="C126" i="10"/>
  <c r="D772" i="10"/>
  <c r="B772" i="10"/>
  <c r="C772" i="10"/>
  <c r="B1037" i="10"/>
  <c r="C1037" i="10"/>
  <c r="D1037" i="10"/>
  <c r="C380" i="10"/>
  <c r="D380" i="10"/>
  <c r="B380" i="10"/>
  <c r="B90" i="10"/>
  <c r="C90" i="10"/>
  <c r="D90" i="10"/>
  <c r="C154" i="10"/>
  <c r="B154" i="10"/>
  <c r="D154" i="10"/>
  <c r="B117" i="10"/>
  <c r="D117" i="10"/>
  <c r="C117" i="10"/>
  <c r="C188" i="10"/>
  <c r="B188" i="10"/>
  <c r="D188" i="10"/>
  <c r="B874" i="10"/>
  <c r="D874" i="10"/>
  <c r="C874" i="10"/>
  <c r="D308" i="10"/>
  <c r="C308" i="10"/>
  <c r="B308" i="10"/>
  <c r="D401" i="10"/>
  <c r="B401" i="10"/>
  <c r="C401" i="10"/>
  <c r="B163" i="10"/>
  <c r="D163" i="10"/>
  <c r="C163" i="10"/>
  <c r="B880" i="10"/>
  <c r="C880" i="10"/>
  <c r="D880" i="10"/>
  <c r="D812" i="10"/>
  <c r="C812" i="10"/>
  <c r="B812" i="10"/>
  <c r="B230" i="10"/>
  <c r="D230" i="10"/>
  <c r="C230" i="10"/>
  <c r="D153" i="10"/>
  <c r="B153" i="10"/>
  <c r="C153" i="10"/>
  <c r="D92" i="10"/>
  <c r="C92" i="10"/>
  <c r="B92" i="10"/>
  <c r="B759" i="10"/>
  <c r="D759" i="10"/>
  <c r="C759" i="10"/>
  <c r="C118" i="10"/>
  <c r="B118" i="10"/>
  <c r="D118" i="10"/>
  <c r="B766" i="10"/>
  <c r="D766" i="10"/>
  <c r="C766" i="10"/>
  <c r="D99" i="10"/>
  <c r="B99" i="10"/>
  <c r="C99" i="10"/>
  <c r="C558" i="10"/>
  <c r="D558" i="10"/>
  <c r="B558" i="10"/>
  <c r="C688" i="10"/>
  <c r="D688" i="10"/>
  <c r="B688" i="10"/>
  <c r="B669" i="10"/>
  <c r="D669" i="10"/>
  <c r="C669" i="10"/>
  <c r="B1003" i="10"/>
  <c r="C1003" i="10"/>
  <c r="D1003" i="10"/>
  <c r="C1046" i="10"/>
  <c r="B1046" i="10"/>
  <c r="D1046" i="10"/>
  <c r="C960" i="10"/>
  <c r="D960" i="10"/>
  <c r="B960" i="10"/>
  <c r="C184" i="10"/>
  <c r="B184" i="10"/>
  <c r="D184" i="10"/>
  <c r="B491" i="10"/>
  <c r="C491" i="10"/>
  <c r="D491" i="10"/>
  <c r="D77" i="10"/>
  <c r="C77" i="10"/>
  <c r="B77" i="10"/>
  <c r="C761" i="10"/>
  <c r="B761" i="10"/>
  <c r="D761" i="10"/>
  <c r="B814" i="10"/>
  <c r="D814" i="10"/>
  <c r="C814" i="10"/>
  <c r="B1064" i="10"/>
  <c r="C1064" i="10"/>
  <c r="D1064" i="10"/>
  <c r="B910" i="10"/>
  <c r="D910" i="10"/>
  <c r="C910" i="10"/>
  <c r="C801" i="10"/>
  <c r="D801" i="10"/>
  <c r="B801" i="10"/>
  <c r="D371" i="10"/>
  <c r="B371" i="10"/>
  <c r="C371" i="10"/>
  <c r="D832" i="10"/>
  <c r="C832" i="10"/>
  <c r="B832" i="10"/>
  <c r="C787" i="10"/>
  <c r="B787" i="10"/>
  <c r="D787" i="10"/>
  <c r="D552" i="10"/>
  <c r="C552" i="10"/>
  <c r="B552" i="10"/>
  <c r="D678" i="10"/>
  <c r="C678" i="10"/>
  <c r="B678" i="10"/>
  <c r="C695" i="10"/>
  <c r="B695" i="10"/>
  <c r="D695" i="10"/>
  <c r="D700" i="10"/>
  <c r="C700" i="10"/>
  <c r="B700" i="10"/>
  <c r="D251" i="10"/>
  <c r="C251" i="10"/>
  <c r="B251" i="10"/>
  <c r="C522" i="10"/>
  <c r="B522" i="10"/>
  <c r="D522" i="10"/>
  <c r="B209" i="10"/>
  <c r="C209" i="10"/>
  <c r="D209" i="10"/>
  <c r="C921" i="10"/>
  <c r="D921" i="10"/>
  <c r="B921" i="10"/>
  <c r="C563" i="10"/>
  <c r="D563" i="10"/>
  <c r="B563" i="10"/>
  <c r="D259" i="10"/>
  <c r="B259" i="10"/>
  <c r="C259" i="10"/>
  <c r="D594" i="10"/>
  <c r="B594" i="10"/>
  <c r="C594" i="10"/>
  <c r="C186" i="10"/>
  <c r="D186" i="10"/>
  <c r="B186" i="10"/>
  <c r="C532" i="10"/>
  <c r="D532" i="10"/>
  <c r="B532" i="10"/>
  <c r="D1057" i="10"/>
  <c r="B1057" i="10"/>
  <c r="C1057" i="10"/>
  <c r="D927" i="10"/>
  <c r="C927" i="10"/>
  <c r="B927" i="10"/>
  <c r="B476" i="10"/>
  <c r="C476" i="10"/>
  <c r="D476" i="10"/>
  <c r="B605" i="10"/>
  <c r="C605" i="10"/>
  <c r="D605" i="10"/>
  <c r="B833" i="10"/>
  <c r="C833" i="10"/>
  <c r="D833" i="10"/>
  <c r="B1039" i="10"/>
  <c r="C1039" i="10"/>
  <c r="D1039" i="10"/>
  <c r="C277" i="10"/>
  <c r="D277" i="10"/>
  <c r="B277" i="10"/>
  <c r="B466" i="10"/>
  <c r="D466" i="10"/>
  <c r="C466" i="10"/>
  <c r="C486" i="10"/>
  <c r="B486" i="10"/>
  <c r="D486" i="10"/>
  <c r="C959" i="10"/>
  <c r="D959" i="10"/>
  <c r="B959" i="10"/>
  <c r="D858" i="10"/>
  <c r="B858" i="10"/>
  <c r="C858" i="10"/>
  <c r="B98" i="10"/>
  <c r="D98" i="10"/>
  <c r="C98" i="10"/>
  <c r="C979" i="10"/>
  <c r="B979" i="10"/>
  <c r="D979" i="10"/>
  <c r="B181" i="10"/>
  <c r="C181" i="10"/>
  <c r="D181" i="10"/>
  <c r="B845" i="10"/>
  <c r="C845" i="10"/>
  <c r="D845" i="10"/>
  <c r="C362" i="10"/>
  <c r="B362" i="10"/>
  <c r="D362" i="10"/>
  <c r="B1034" i="10"/>
  <c r="D1034" i="10"/>
  <c r="C1034" i="10"/>
  <c r="B603" i="10"/>
  <c r="D603" i="10"/>
  <c r="C603" i="10"/>
  <c r="C655" i="10"/>
  <c r="D655" i="10"/>
  <c r="B655" i="10"/>
  <c r="B470" i="10"/>
  <c r="D470" i="10"/>
  <c r="C470" i="10"/>
  <c r="C441" i="10"/>
  <c r="B441" i="10"/>
  <c r="D441" i="10"/>
  <c r="D978" i="10"/>
  <c r="C978" i="10"/>
  <c r="B978" i="10"/>
  <c r="D901" i="10"/>
  <c r="C901" i="10"/>
  <c r="B901" i="10"/>
  <c r="C296" i="10"/>
  <c r="B296" i="10"/>
  <c r="D296" i="10"/>
  <c r="B955" i="10"/>
  <c r="C955" i="10"/>
  <c r="D955" i="10"/>
  <c r="C543" i="10"/>
  <c r="D543" i="10"/>
  <c r="B543" i="10"/>
  <c r="C76" i="10"/>
  <c r="D76" i="10"/>
  <c r="B76" i="10"/>
  <c r="C930" i="10"/>
  <c r="B930" i="10"/>
  <c r="D930" i="10"/>
  <c r="D975" i="10"/>
  <c r="B975" i="10"/>
  <c r="C975" i="10"/>
  <c r="C1018" i="10"/>
  <c r="D1018" i="10"/>
  <c r="B1018" i="10"/>
  <c r="C796" i="10"/>
  <c r="D796" i="10"/>
  <c r="B796" i="10"/>
  <c r="C872" i="10"/>
  <c r="D872" i="10"/>
  <c r="B872" i="10"/>
  <c r="C956" i="10"/>
  <c r="D956" i="10"/>
  <c r="B956" i="10"/>
  <c r="D274" i="10"/>
  <c r="C274" i="10"/>
  <c r="B274" i="10"/>
  <c r="C671" i="10"/>
  <c r="D671" i="10"/>
  <c r="B671" i="10"/>
  <c r="D785" i="10"/>
  <c r="C785" i="10"/>
  <c r="B785" i="10"/>
  <c r="C471" i="10"/>
  <c r="B471" i="10"/>
  <c r="D471" i="10"/>
  <c r="D738" i="10"/>
  <c r="B738" i="10"/>
  <c r="C738" i="10"/>
  <c r="C500" i="10"/>
  <c r="B500" i="10"/>
  <c r="D500" i="10"/>
  <c r="C394" i="10"/>
  <c r="B394" i="10"/>
  <c r="D394" i="10"/>
  <c r="B370" i="10"/>
  <c r="D370" i="10"/>
  <c r="C370" i="10"/>
  <c r="B482" i="10"/>
  <c r="C482" i="10"/>
  <c r="D482" i="10"/>
  <c r="C559" i="10"/>
  <c r="D559" i="10"/>
  <c r="B559" i="10"/>
  <c r="B494" i="10"/>
  <c r="D494" i="10"/>
  <c r="C494" i="10"/>
  <c r="D838" i="10"/>
  <c r="C838" i="10"/>
  <c r="B838" i="10"/>
  <c r="B535" i="10"/>
  <c r="D535" i="10"/>
  <c r="C535" i="10"/>
  <c r="C413" i="10"/>
  <c r="B413" i="10"/>
  <c r="D413" i="10"/>
  <c r="B457" i="10"/>
  <c r="C457" i="10"/>
  <c r="D457" i="10"/>
  <c r="D332" i="10"/>
  <c r="C332" i="10"/>
  <c r="B332" i="10"/>
  <c r="C264" i="10"/>
  <c r="D264" i="10"/>
  <c r="B264" i="10"/>
  <c r="D425" i="10"/>
  <c r="C425" i="10"/>
  <c r="B425" i="10"/>
  <c r="D680" i="10"/>
  <c r="C680" i="10"/>
  <c r="B680" i="10"/>
  <c r="C674" i="10"/>
  <c r="D674" i="10"/>
  <c r="B674" i="10"/>
  <c r="B861" i="10"/>
  <c r="D861" i="10"/>
  <c r="C861" i="10"/>
  <c r="D839" i="10"/>
  <c r="B839" i="10"/>
  <c r="C839" i="10"/>
  <c r="D410" i="10"/>
  <c r="B410" i="10"/>
  <c r="C410" i="10"/>
  <c r="D679" i="10"/>
  <c r="B679" i="10"/>
  <c r="C679" i="10"/>
  <c r="B283" i="10"/>
  <c r="C283" i="10"/>
  <c r="D283" i="10"/>
  <c r="C304" i="10"/>
  <c r="D304" i="10"/>
  <c r="B304" i="10"/>
  <c r="B310" i="10"/>
  <c r="C310" i="10"/>
  <c r="D310" i="10"/>
  <c r="C1075" i="10"/>
  <c r="B1075" i="10"/>
  <c r="D1075" i="10"/>
  <c r="C729" i="10"/>
  <c r="D729" i="10"/>
  <c r="B729" i="10"/>
  <c r="D969" i="10"/>
  <c r="C969" i="10"/>
  <c r="B969" i="10"/>
  <c r="B923" i="10"/>
  <c r="D923" i="10"/>
  <c r="C923" i="10"/>
  <c r="D295" i="10"/>
  <c r="C295" i="10"/>
  <c r="B295" i="10"/>
  <c r="D178" i="10"/>
  <c r="C178" i="10"/>
  <c r="B178" i="10"/>
  <c r="B282" i="10"/>
  <c r="D282" i="10"/>
  <c r="C282" i="10"/>
  <c r="B88" i="10"/>
  <c r="D88" i="10"/>
  <c r="C88" i="10"/>
  <c r="D572" i="10"/>
  <c r="B572" i="10"/>
  <c r="C572" i="10"/>
  <c r="D111" i="10"/>
  <c r="B111" i="10"/>
  <c r="C111" i="10"/>
  <c r="D528" i="10"/>
  <c r="B528" i="10"/>
  <c r="C528" i="10"/>
  <c r="C547" i="10"/>
  <c r="B547" i="10"/>
  <c r="D547" i="10"/>
  <c r="D591" i="10"/>
  <c r="C591" i="10"/>
  <c r="B591" i="10"/>
  <c r="C318" i="10"/>
  <c r="D318" i="10"/>
  <c r="B318" i="10"/>
  <c r="B258" i="10"/>
  <c r="C258" i="10"/>
  <c r="D258" i="10"/>
  <c r="B157" i="10"/>
  <c r="C157" i="10"/>
  <c r="D157" i="10"/>
  <c r="C658" i="10"/>
  <c r="D658" i="10"/>
  <c r="B658" i="10"/>
  <c r="D298" i="10"/>
  <c r="B298" i="10"/>
  <c r="C298" i="10"/>
  <c r="D419" i="10"/>
  <c r="C419" i="10"/>
  <c r="B419" i="10"/>
  <c r="D91" i="10"/>
  <c r="B91" i="10"/>
  <c r="C91" i="10"/>
  <c r="C177" i="10"/>
  <c r="B177" i="10"/>
  <c r="D177" i="10"/>
  <c r="D651" i="10"/>
  <c r="C651" i="10"/>
  <c r="B651" i="10"/>
  <c r="C160" i="10"/>
  <c r="D160" i="10"/>
  <c r="B160" i="10"/>
  <c r="D105" i="10"/>
  <c r="B105" i="10"/>
  <c r="C105" i="10"/>
  <c r="D831" i="10"/>
  <c r="C831" i="10"/>
  <c r="B831" i="10"/>
  <c r="B756" i="10"/>
  <c r="D756" i="10"/>
  <c r="C756" i="10"/>
  <c r="D631" i="10"/>
  <c r="B631" i="10"/>
  <c r="C631" i="10"/>
  <c r="D173" i="10"/>
  <c r="B173" i="10"/>
  <c r="C173" i="10"/>
  <c r="D454" i="10"/>
  <c r="B454" i="10"/>
  <c r="C454" i="10"/>
  <c r="C706" i="10"/>
  <c r="B706" i="10"/>
  <c r="D706" i="10"/>
  <c r="B834" i="10"/>
  <c r="C834" i="10"/>
  <c r="D834" i="10"/>
  <c r="C490" i="10"/>
  <c r="B490" i="10"/>
  <c r="D490" i="10"/>
  <c r="B741" i="10"/>
  <c r="C741" i="10"/>
  <c r="D741" i="10"/>
  <c r="B475" i="10"/>
  <c r="D475" i="10"/>
  <c r="C475" i="10"/>
  <c r="D343" i="10"/>
  <c r="B343" i="10"/>
  <c r="C343" i="10"/>
  <c r="C142" i="10"/>
  <c r="D142" i="10"/>
  <c r="B142" i="10"/>
  <c r="B108" i="10"/>
  <c r="D108" i="10"/>
  <c r="C108" i="10"/>
  <c r="C168" i="10"/>
  <c r="D168" i="10"/>
  <c r="B168" i="10"/>
  <c r="C896" i="10"/>
  <c r="B896" i="10"/>
  <c r="D896" i="10"/>
  <c r="D193" i="10"/>
  <c r="B193" i="10"/>
  <c r="C193" i="10"/>
  <c r="C1044" i="10"/>
  <c r="D1044" i="10"/>
  <c r="B1044" i="10"/>
  <c r="D913" i="10"/>
  <c r="B913" i="10"/>
  <c r="C913" i="10"/>
  <c r="C851" i="10"/>
  <c r="B851" i="10"/>
  <c r="D851" i="10"/>
  <c r="B628" i="10"/>
  <c r="C628" i="10"/>
  <c r="D628" i="10"/>
  <c r="C216" i="10"/>
  <c r="D216" i="10"/>
  <c r="B216" i="10"/>
  <c r="D217" i="10"/>
  <c r="C217" i="10"/>
  <c r="B217" i="10"/>
  <c r="C218" i="10"/>
  <c r="D218" i="10"/>
  <c r="B218" i="10"/>
  <c r="C848" i="10"/>
  <c r="B848" i="10"/>
  <c r="D848" i="10"/>
  <c r="C243" i="10"/>
  <c r="D243" i="10"/>
  <c r="B243" i="10"/>
  <c r="B374" i="10"/>
  <c r="C374" i="10"/>
  <c r="D374" i="10"/>
  <c r="C585" i="10"/>
  <c r="B585" i="10"/>
  <c r="D585" i="10"/>
  <c r="D709" i="10"/>
  <c r="C709" i="10"/>
  <c r="B709" i="10"/>
  <c r="D272" i="10"/>
  <c r="B272" i="10"/>
  <c r="C272" i="10"/>
  <c r="B977" i="10"/>
  <c r="C977" i="10"/>
  <c r="D977" i="10"/>
  <c r="D614" i="10"/>
  <c r="B614" i="10"/>
  <c r="C614" i="10"/>
  <c r="C431" i="10"/>
  <c r="B431" i="10"/>
  <c r="D431" i="10"/>
  <c r="C426" i="10"/>
  <c r="D426" i="10"/>
  <c r="B426" i="10"/>
  <c r="B888" i="10"/>
  <c r="C888" i="10"/>
  <c r="D888" i="10"/>
  <c r="B797" i="10"/>
  <c r="C797" i="10"/>
  <c r="D797" i="10"/>
  <c r="D750" i="10"/>
  <c r="C750" i="10"/>
  <c r="B750" i="10"/>
  <c r="B879" i="10"/>
  <c r="C879" i="10"/>
  <c r="D879" i="10"/>
  <c r="C870" i="10"/>
  <c r="D870" i="10"/>
  <c r="B870" i="10"/>
  <c r="B311" i="10"/>
  <c r="D311" i="10"/>
  <c r="C311" i="10"/>
  <c r="D722" i="10"/>
  <c r="C722" i="10"/>
  <c r="B722" i="10"/>
  <c r="B742" i="10"/>
  <c r="C742" i="10"/>
  <c r="D742" i="10"/>
  <c r="C823" i="10"/>
  <c r="B823" i="10"/>
  <c r="D823" i="10"/>
  <c r="B867" i="10"/>
  <c r="C867" i="10"/>
  <c r="D867" i="10"/>
  <c r="C798" i="10"/>
  <c r="B798" i="10"/>
  <c r="D798" i="10"/>
  <c r="D841" i="10"/>
  <c r="B841" i="10"/>
  <c r="C841" i="10"/>
  <c r="D775" i="10"/>
  <c r="B775" i="10"/>
  <c r="C775" i="10"/>
  <c r="D159" i="10"/>
  <c r="B159" i="10"/>
  <c r="C159" i="10"/>
  <c r="C699" i="10"/>
  <c r="B699" i="10"/>
  <c r="D699" i="10"/>
  <c r="B87" i="10"/>
  <c r="C87" i="10"/>
  <c r="D87" i="10"/>
  <c r="D467" i="10"/>
  <c r="B467" i="10"/>
  <c r="C467" i="10"/>
  <c r="D161" i="10"/>
  <c r="B161" i="10"/>
  <c r="C161" i="10"/>
  <c r="B1008" i="10"/>
  <c r="C1008" i="10"/>
  <c r="D1008" i="10"/>
  <c r="C140" i="10"/>
  <c r="D140" i="10"/>
  <c r="B140" i="10"/>
  <c r="D110" i="10"/>
  <c r="C110" i="10"/>
  <c r="B110" i="10"/>
  <c r="C172" i="10"/>
  <c r="B172" i="10"/>
  <c r="D172" i="10"/>
  <c r="D757" i="10"/>
  <c r="C757" i="10"/>
  <c r="B757" i="10"/>
  <c r="D167" i="10"/>
  <c r="C167" i="10"/>
  <c r="B167" i="10"/>
  <c r="D179" i="10"/>
  <c r="C179" i="10"/>
  <c r="B179" i="10"/>
  <c r="B537" i="10"/>
  <c r="C537" i="10"/>
  <c r="D537" i="10"/>
  <c r="C478" i="10"/>
  <c r="B478" i="10"/>
  <c r="D478" i="10"/>
  <c r="C972" i="10"/>
  <c r="B972" i="10"/>
  <c r="D972" i="10"/>
  <c r="D588" i="10"/>
  <c r="C588" i="10"/>
  <c r="B588" i="10"/>
  <c r="B433" i="10"/>
  <c r="D433" i="10"/>
  <c r="C433" i="10"/>
  <c r="C890" i="10"/>
  <c r="B890" i="10"/>
  <c r="D890" i="10"/>
  <c r="D1036" i="10"/>
  <c r="C1036" i="10"/>
  <c r="B1036" i="10"/>
  <c r="B183" i="10"/>
  <c r="C183" i="10"/>
  <c r="D183" i="10"/>
  <c r="D509" i="10"/>
  <c r="B509" i="10"/>
  <c r="C509" i="10"/>
  <c r="C80" i="10"/>
  <c r="D80" i="10"/>
  <c r="B80" i="10"/>
  <c r="C627" i="10"/>
  <c r="B627" i="10"/>
  <c r="D627" i="10"/>
  <c r="C1072" i="10"/>
  <c r="B1072" i="10"/>
  <c r="D1072" i="10"/>
  <c r="B697" i="10"/>
  <c r="C697" i="10"/>
  <c r="D697" i="10"/>
  <c r="C446" i="10"/>
  <c r="B446" i="10"/>
  <c r="D446" i="10"/>
  <c r="D315" i="10"/>
  <c r="B315" i="10"/>
  <c r="C315" i="10"/>
  <c r="B151" i="10"/>
  <c r="C151" i="10"/>
  <c r="D151" i="10"/>
  <c r="D1004" i="10"/>
  <c r="C1004" i="10"/>
  <c r="B1004" i="10"/>
  <c r="C297" i="10"/>
  <c r="B297" i="10"/>
  <c r="D297" i="10"/>
  <c r="B383" i="10"/>
  <c r="D383" i="10"/>
  <c r="C383" i="10"/>
  <c r="B853" i="10"/>
  <c r="D853" i="10"/>
  <c r="C853" i="10"/>
  <c r="C727" i="10"/>
  <c r="B727" i="10"/>
  <c r="D727" i="10"/>
  <c r="B613" i="10"/>
  <c r="D613" i="10"/>
  <c r="C613" i="10"/>
  <c r="B719" i="10"/>
  <c r="C719" i="10"/>
  <c r="D719" i="10"/>
  <c r="D253" i="10"/>
  <c r="B253" i="10"/>
  <c r="C253" i="10"/>
  <c r="D1055" i="10"/>
  <c r="C1055" i="10"/>
  <c r="B1055" i="10"/>
  <c r="C767" i="10"/>
  <c r="D767" i="10"/>
  <c r="B767" i="10"/>
  <c r="B822" i="10"/>
  <c r="D822" i="10"/>
  <c r="C822" i="10"/>
  <c r="D905" i="10"/>
  <c r="C905" i="10"/>
  <c r="B905" i="10"/>
  <c r="C1053" i="10"/>
  <c r="B1053" i="10"/>
  <c r="D1053" i="10"/>
  <c r="B465" i="10"/>
  <c r="D465" i="10"/>
  <c r="C465" i="10"/>
  <c r="C800" i="10"/>
  <c r="B800" i="10"/>
  <c r="D800" i="10"/>
  <c r="C347" i="10"/>
  <c r="B347" i="10"/>
  <c r="D347" i="10"/>
  <c r="D691" i="10"/>
  <c r="B691" i="10"/>
  <c r="C691" i="10"/>
  <c r="D306" i="10"/>
  <c r="B306" i="10"/>
  <c r="C306" i="10"/>
  <c r="C907" i="10"/>
  <c r="D907" i="10"/>
  <c r="B907" i="10"/>
  <c r="D427" i="10"/>
  <c r="B427" i="10"/>
  <c r="C427" i="10"/>
  <c r="B1014" i="10"/>
  <c r="D1014" i="10"/>
  <c r="C1014" i="10"/>
  <c r="D953" i="10"/>
  <c r="B953" i="10"/>
  <c r="C953" i="10"/>
  <c r="D629" i="10"/>
  <c r="B629" i="10"/>
  <c r="C629" i="10"/>
  <c r="C356" i="10"/>
  <c r="B356" i="10"/>
  <c r="D356" i="10"/>
  <c r="C843" i="10"/>
  <c r="D843" i="10"/>
  <c r="B843" i="10"/>
  <c r="D625" i="10"/>
  <c r="C625" i="10"/>
  <c r="B625" i="10"/>
  <c r="D1067" i="10"/>
  <c r="C1067" i="10"/>
  <c r="B1067" i="10"/>
  <c r="C232" i="10"/>
  <c r="D232" i="10"/>
  <c r="B232" i="10"/>
  <c r="B734" i="10"/>
  <c r="D734" i="10"/>
  <c r="C734" i="10"/>
  <c r="B928" i="10"/>
  <c r="D928" i="10"/>
  <c r="C928" i="10"/>
  <c r="B302" i="10"/>
  <c r="C302" i="10"/>
  <c r="D302" i="10"/>
  <c r="C268" i="10"/>
  <c r="B268" i="10"/>
  <c r="D268" i="10"/>
  <c r="B100" i="10"/>
  <c r="C100" i="10"/>
  <c r="D100" i="10"/>
  <c r="B1065" i="10"/>
  <c r="C1065" i="10"/>
  <c r="D1065" i="10"/>
  <c r="C363" i="10"/>
  <c r="B363" i="10"/>
  <c r="D363" i="10"/>
  <c r="C510" i="10"/>
  <c r="D510" i="10"/>
  <c r="B510" i="10"/>
  <c r="C305" i="10"/>
  <c r="B305" i="10"/>
  <c r="D305" i="10"/>
  <c r="C1035" i="10"/>
  <c r="B1035" i="10"/>
  <c r="D1035" i="10"/>
  <c r="C247" i="10"/>
  <c r="D247" i="10"/>
  <c r="B247" i="10"/>
  <c r="D576" i="10"/>
  <c r="B576" i="10"/>
  <c r="C576" i="10"/>
  <c r="B405" i="10"/>
  <c r="D405" i="10"/>
  <c r="C405" i="10"/>
  <c r="D538" i="10"/>
  <c r="C538" i="10"/>
  <c r="B538" i="10"/>
  <c r="B240" i="10"/>
  <c r="D240" i="10"/>
  <c r="C240" i="10"/>
  <c r="B399" i="10"/>
  <c r="D399" i="10"/>
  <c r="C399" i="10"/>
  <c r="B149" i="10"/>
  <c r="C149" i="10"/>
  <c r="D149" i="10"/>
  <c r="B166" i="10"/>
  <c r="C166" i="10"/>
  <c r="D166" i="10"/>
  <c r="D156" i="10"/>
  <c r="B156" i="10"/>
  <c r="C156" i="10"/>
  <c r="C951" i="10"/>
  <c r="D951" i="10"/>
  <c r="B951" i="10"/>
  <c r="B744" i="10"/>
  <c r="D744" i="10"/>
  <c r="C744" i="10"/>
  <c r="B375" i="10"/>
  <c r="C375" i="10"/>
  <c r="D375" i="10"/>
  <c r="C133" i="10"/>
  <c r="B133" i="10"/>
  <c r="D133" i="10"/>
  <c r="B555" i="10"/>
  <c r="C555" i="10"/>
  <c r="D555" i="10"/>
  <c r="D244" i="10"/>
  <c r="C244" i="10"/>
  <c r="B244" i="10"/>
  <c r="C74" i="10"/>
  <c r="B74" i="10"/>
  <c r="D74" i="10"/>
  <c r="W2" i="9"/>
  <c r="X2" i="9" s="1"/>
  <c r="B654" i="10"/>
  <c r="D654" i="10"/>
  <c r="C654" i="10"/>
  <c r="C147" i="10"/>
  <c r="B147" i="10"/>
  <c r="D147" i="10"/>
  <c r="C958" i="10"/>
  <c r="D958" i="10"/>
  <c r="B958" i="10"/>
  <c r="B601" i="10"/>
  <c r="D601" i="10"/>
  <c r="C601" i="10"/>
  <c r="B583" i="10"/>
  <c r="C583" i="10"/>
  <c r="D583" i="10"/>
  <c r="B545" i="10"/>
  <c r="C545" i="10"/>
  <c r="D545" i="10"/>
  <c r="D965" i="10"/>
  <c r="B965" i="10"/>
  <c r="C965" i="10"/>
  <c r="D728" i="10"/>
  <c r="B728" i="10"/>
  <c r="C728" i="10"/>
  <c r="D312" i="10"/>
  <c r="B312" i="10"/>
  <c r="C312" i="10"/>
  <c r="D711" i="10"/>
  <c r="C711" i="10"/>
  <c r="B711" i="10"/>
  <c r="C504" i="10"/>
  <c r="D504" i="10"/>
  <c r="B504" i="10"/>
  <c r="C780" i="10"/>
  <c r="D780" i="10"/>
  <c r="B780" i="10"/>
  <c r="B213" i="10"/>
  <c r="C213" i="10"/>
  <c r="D213" i="10"/>
  <c r="B348" i="10"/>
  <c r="C348" i="10"/>
  <c r="D348" i="10"/>
  <c r="B929" i="10"/>
  <c r="C929" i="10"/>
  <c r="D929" i="10"/>
  <c r="C863" i="10"/>
  <c r="B863" i="10"/>
  <c r="D863" i="10"/>
  <c r="B817" i="10"/>
  <c r="C817" i="10"/>
  <c r="D817" i="10"/>
  <c r="B710" i="10"/>
  <c r="D710" i="10"/>
  <c r="C710" i="10"/>
  <c r="C480" i="10"/>
  <c r="B480" i="10"/>
  <c r="D480" i="10"/>
  <c r="D1042" i="10"/>
  <c r="B1042" i="10"/>
  <c r="C1042" i="10"/>
  <c r="B919" i="10"/>
  <c r="D919" i="10"/>
  <c r="C919" i="10"/>
  <c r="C942" i="10"/>
  <c r="D942" i="10"/>
  <c r="B942" i="10"/>
  <c r="C664" i="10"/>
  <c r="B664" i="10"/>
  <c r="D664" i="10"/>
  <c r="C860" i="10"/>
  <c r="D860" i="10"/>
  <c r="B860" i="10"/>
  <c r="B273" i="10"/>
  <c r="D273" i="10"/>
  <c r="C273" i="10"/>
  <c r="C634" i="10"/>
  <c r="B634" i="10"/>
  <c r="D634" i="10"/>
  <c r="B640" i="10"/>
  <c r="C640" i="10"/>
  <c r="D640" i="10"/>
  <c r="D749" i="10"/>
  <c r="B749" i="10"/>
  <c r="C749" i="10"/>
  <c r="C612" i="10"/>
  <c r="B612" i="10"/>
  <c r="D612" i="10"/>
  <c r="C326" i="10"/>
  <c r="D326" i="10"/>
  <c r="B326" i="10"/>
  <c r="B566" i="10"/>
  <c r="D566" i="10"/>
  <c r="C566" i="10"/>
  <c r="C132" i="10"/>
  <c r="B132" i="10"/>
  <c r="D132" i="10"/>
  <c r="B145" i="10"/>
  <c r="C145" i="10"/>
  <c r="D145" i="10"/>
  <c r="C257" i="10"/>
  <c r="D257" i="10"/>
  <c r="B257" i="10"/>
  <c r="D287" i="10"/>
  <c r="B287" i="10"/>
  <c r="C287" i="10"/>
  <c r="C95" i="10"/>
  <c r="B95" i="10"/>
  <c r="D95" i="10"/>
  <c r="C316" i="10"/>
  <c r="D316" i="10"/>
  <c r="B316" i="10"/>
  <c r="C720" i="10"/>
  <c r="B720" i="10"/>
  <c r="D720" i="10"/>
  <c r="C1000" i="10"/>
  <c r="B1000" i="10"/>
  <c r="D1000" i="10"/>
  <c r="C885" i="10"/>
  <c r="D885" i="10"/>
  <c r="B885" i="10"/>
  <c r="D260" i="10"/>
  <c r="C260" i="10"/>
  <c r="B260" i="10"/>
  <c r="D107" i="10"/>
  <c r="B107" i="10"/>
  <c r="C107" i="10"/>
  <c r="B562" i="10"/>
  <c r="D562" i="10"/>
  <c r="C562" i="10"/>
  <c r="D599" i="10"/>
  <c r="B599" i="10"/>
  <c r="C599" i="10"/>
  <c r="D137" i="10"/>
  <c r="C137" i="10"/>
  <c r="B137" i="10"/>
  <c r="C596" i="10"/>
  <c r="B596" i="10"/>
  <c r="D596" i="10"/>
  <c r="B124" i="10"/>
  <c r="C124" i="10"/>
  <c r="D124" i="10"/>
  <c r="D677" i="10"/>
  <c r="B677" i="10"/>
  <c r="C677" i="10"/>
  <c r="C148" i="10"/>
  <c r="D148" i="10"/>
  <c r="B148" i="10"/>
  <c r="D320" i="10"/>
  <c r="B320" i="10"/>
  <c r="C320" i="10"/>
  <c r="C752" i="10"/>
  <c r="B752" i="10"/>
  <c r="D752" i="10"/>
  <c r="B824" i="10"/>
  <c r="D824" i="10"/>
  <c r="C824" i="10"/>
  <c r="C608" i="10"/>
  <c r="D608" i="10"/>
  <c r="B608" i="10"/>
  <c r="D164" i="10"/>
  <c r="C164" i="10"/>
  <c r="B164" i="10"/>
  <c r="B974" i="10"/>
  <c r="C974" i="10"/>
  <c r="D974" i="10"/>
  <c r="B460" i="10"/>
  <c r="D460" i="10"/>
  <c r="C460" i="10"/>
  <c r="C579" i="10"/>
  <c r="D579" i="10"/>
  <c r="B579" i="10"/>
  <c r="D670" i="10"/>
  <c r="B670" i="10"/>
  <c r="C670" i="10"/>
  <c r="D400" i="10"/>
  <c r="C400" i="10"/>
  <c r="B400" i="10"/>
  <c r="D714" i="10"/>
  <c r="B714" i="10"/>
  <c r="C714" i="10"/>
  <c r="C477" i="10"/>
  <c r="B477" i="10"/>
  <c r="D477" i="10"/>
  <c r="B414" i="10"/>
  <c r="C414" i="10"/>
  <c r="D414" i="10"/>
  <c r="B989" i="10"/>
  <c r="C989" i="10"/>
  <c r="D989" i="10"/>
  <c r="D1059" i="10"/>
  <c r="C1059" i="10"/>
  <c r="B1059" i="10"/>
  <c r="D1016" i="10"/>
  <c r="C1016" i="10"/>
  <c r="B1016" i="10"/>
  <c r="B967" i="10"/>
  <c r="D967" i="10"/>
  <c r="C967" i="10"/>
  <c r="D303" i="10"/>
  <c r="C303" i="10"/>
  <c r="B303" i="10"/>
  <c r="B1001" i="10"/>
  <c r="C1001" i="10"/>
  <c r="D1001" i="10"/>
  <c r="C342" i="10"/>
  <c r="B342" i="10"/>
  <c r="D342" i="10"/>
  <c r="C561" i="10"/>
  <c r="B561" i="10"/>
  <c r="D561" i="10"/>
  <c r="B437" i="10"/>
  <c r="C437" i="10"/>
  <c r="D437" i="10"/>
  <c r="B458" i="10"/>
  <c r="D458" i="10"/>
  <c r="C458" i="10"/>
  <c r="C1061" i="10"/>
  <c r="D1061" i="10"/>
  <c r="B1061" i="10"/>
  <c r="D886" i="10"/>
  <c r="B886" i="10"/>
  <c r="C886" i="10"/>
  <c r="D743" i="10"/>
  <c r="B743" i="10"/>
  <c r="C743" i="10"/>
  <c r="B408" i="10"/>
  <c r="C408" i="10"/>
  <c r="D408" i="10"/>
  <c r="B809" i="10"/>
  <c r="C809" i="10"/>
  <c r="D809" i="10"/>
  <c r="B854" i="10"/>
  <c r="D854" i="10"/>
  <c r="C854" i="10"/>
  <c r="C321" i="10"/>
  <c r="D321" i="10"/>
  <c r="B321" i="10"/>
  <c r="B1041" i="10"/>
  <c r="D1041" i="10"/>
  <c r="C1041" i="10"/>
  <c r="B521" i="10"/>
  <c r="D521" i="10"/>
  <c r="C521" i="10"/>
  <c r="C452" i="10"/>
  <c r="D452" i="10"/>
  <c r="B452" i="10"/>
  <c r="D514" i="10"/>
  <c r="B514" i="10"/>
  <c r="C514" i="10"/>
  <c r="C434" i="10"/>
  <c r="D434" i="10"/>
  <c r="B434" i="10"/>
  <c r="C507" i="10"/>
  <c r="D507" i="10"/>
  <c r="B507" i="10"/>
  <c r="B403" i="10"/>
  <c r="D403" i="10"/>
  <c r="C403" i="10"/>
  <c r="B502" i="10"/>
  <c r="D502" i="10"/>
  <c r="C502" i="10"/>
  <c r="D623" i="10"/>
  <c r="B623" i="10"/>
  <c r="C623" i="10"/>
  <c r="C468" i="10"/>
  <c r="B468" i="10"/>
  <c r="D468" i="10"/>
  <c r="C793" i="10"/>
  <c r="B793" i="10"/>
  <c r="D793" i="10"/>
  <c r="C96" i="10"/>
  <c r="B96" i="10"/>
  <c r="D96" i="10"/>
  <c r="C790" i="10"/>
  <c r="D790" i="10"/>
  <c r="B790" i="10"/>
  <c r="B954" i="10"/>
  <c r="D954" i="10"/>
  <c r="C954" i="10"/>
  <c r="B319" i="10"/>
  <c r="C319" i="10"/>
  <c r="D319" i="10"/>
  <c r="B171" i="10"/>
  <c r="D171" i="10"/>
  <c r="C171" i="10"/>
  <c r="B146" i="10"/>
  <c r="D146" i="10"/>
  <c r="C146" i="10"/>
  <c r="C392" i="10"/>
  <c r="D392" i="10"/>
  <c r="B392" i="10"/>
  <c r="D684" i="10"/>
  <c r="B684" i="10"/>
  <c r="C684" i="10"/>
  <c r="D175" i="10"/>
  <c r="C175" i="10"/>
  <c r="B175" i="10"/>
  <c r="C285" i="10"/>
  <c r="B285" i="10"/>
  <c r="D285" i="10"/>
  <c r="C138" i="10"/>
  <c r="B138" i="10"/>
  <c r="D138" i="10"/>
  <c r="D686" i="10"/>
  <c r="C686" i="10"/>
  <c r="B686" i="10"/>
  <c r="D849" i="10"/>
  <c r="B849" i="10"/>
  <c r="C849" i="10"/>
  <c r="D469" i="10"/>
  <c r="B469" i="10"/>
  <c r="C469" i="10"/>
  <c r="C119" i="10"/>
  <c r="B119" i="10"/>
  <c r="D119" i="10"/>
  <c r="B129" i="10"/>
  <c r="D129" i="10"/>
  <c r="C129" i="10"/>
  <c r="D762" i="10"/>
  <c r="B762" i="10"/>
  <c r="C762" i="10"/>
  <c r="D666" i="10"/>
  <c r="C666" i="10"/>
  <c r="B666" i="10"/>
  <c r="C78" i="10"/>
  <c r="B78" i="10"/>
  <c r="D78" i="10"/>
  <c r="C894" i="10"/>
  <c r="D894" i="10"/>
  <c r="B894" i="10"/>
  <c r="D771" i="10"/>
  <c r="C771" i="10"/>
  <c r="B771" i="10"/>
  <c r="C616" i="10"/>
  <c r="B616" i="10"/>
  <c r="D616" i="10"/>
  <c r="C952" i="10"/>
  <c r="D952" i="10"/>
  <c r="B952" i="10"/>
  <c r="D773" i="10"/>
  <c r="C773" i="10"/>
  <c r="B773" i="10"/>
  <c r="B359" i="10"/>
  <c r="C359" i="10"/>
  <c r="D359" i="10"/>
  <c r="C1038" i="10"/>
  <c r="D1038" i="10"/>
  <c r="B1038" i="10"/>
  <c r="C924" i="10"/>
  <c r="B924" i="10"/>
  <c r="D924" i="10"/>
  <c r="C900" i="10"/>
  <c r="B900" i="10"/>
  <c r="D900" i="10"/>
  <c r="D939" i="10"/>
  <c r="B939" i="10"/>
  <c r="C939" i="10"/>
  <c r="C739" i="10"/>
  <c r="D739" i="10"/>
  <c r="B739" i="10"/>
  <c r="C946" i="10"/>
  <c r="D946" i="10"/>
  <c r="B946" i="10"/>
  <c r="C368" i="10"/>
  <c r="D368" i="10"/>
  <c r="B368" i="10"/>
  <c r="C328" i="10"/>
  <c r="D328" i="10"/>
  <c r="B328" i="10"/>
  <c r="D492" i="10"/>
  <c r="C492" i="10"/>
  <c r="B492" i="10"/>
  <c r="C487" i="10"/>
  <c r="D487" i="10"/>
  <c r="B487" i="10"/>
  <c r="B898" i="10"/>
  <c r="C898" i="10"/>
  <c r="D898" i="10"/>
  <c r="C440" i="10"/>
  <c r="B440" i="10"/>
  <c r="D440" i="10"/>
  <c r="D915" i="10"/>
  <c r="C915" i="10"/>
  <c r="B915" i="10"/>
  <c r="B322" i="10"/>
  <c r="D322" i="10"/>
  <c r="C322" i="10"/>
  <c r="C266" i="10"/>
  <c r="B266" i="10"/>
  <c r="D266" i="10"/>
  <c r="C659" i="10"/>
  <c r="D659" i="10"/>
  <c r="B659" i="10"/>
  <c r="D1020" i="10"/>
  <c r="B1020" i="10"/>
  <c r="C1020" i="10"/>
  <c r="D324" i="10"/>
  <c r="C324" i="10"/>
  <c r="B324" i="10"/>
  <c r="B376" i="10"/>
  <c r="D376" i="10"/>
  <c r="C376" i="10"/>
  <c r="B786" i="10"/>
  <c r="D786" i="10"/>
  <c r="C786" i="10"/>
  <c r="B255" i="10"/>
  <c r="C255" i="10"/>
  <c r="D255" i="10"/>
  <c r="D526" i="10"/>
  <c r="C526" i="10"/>
  <c r="B526" i="10"/>
  <c r="D286" i="10"/>
  <c r="B286" i="10"/>
  <c r="C286" i="10"/>
  <c r="D300" i="10"/>
  <c r="B300" i="10"/>
  <c r="C300" i="10"/>
  <c r="C450" i="10"/>
  <c r="B450" i="10"/>
  <c r="D450" i="10"/>
  <c r="B195" i="10"/>
  <c r="C195" i="10"/>
  <c r="D195" i="10"/>
  <c r="B254" i="10"/>
  <c r="C254" i="10"/>
  <c r="D254" i="10"/>
  <c r="C411" i="10"/>
  <c r="D411" i="10"/>
  <c r="B411" i="10"/>
  <c r="B617" i="10"/>
  <c r="C617" i="10"/>
  <c r="D617" i="10"/>
  <c r="D993" i="10"/>
  <c r="B993" i="10"/>
  <c r="C993" i="10"/>
  <c r="B549" i="10"/>
  <c r="D549" i="10"/>
  <c r="C549" i="10"/>
  <c r="D215" i="10"/>
  <c r="B215" i="10"/>
  <c r="C215" i="10"/>
  <c r="C810" i="10"/>
  <c r="D810" i="10"/>
  <c r="B810" i="10"/>
  <c r="D180" i="10"/>
  <c r="B180" i="10"/>
  <c r="C180" i="10"/>
  <c r="C570" i="10"/>
  <c r="D570" i="10"/>
  <c r="B570" i="10"/>
  <c r="C986" i="10"/>
  <c r="D986" i="10"/>
  <c r="B986" i="10"/>
  <c r="C1015" i="10"/>
  <c r="D1015" i="10"/>
  <c r="B1015" i="10"/>
  <c r="C760" i="10"/>
  <c r="B760" i="10"/>
  <c r="D760" i="10"/>
  <c r="D962" i="10"/>
  <c r="C962" i="10"/>
  <c r="B962" i="10"/>
  <c r="C128" i="10"/>
  <c r="B128" i="10"/>
  <c r="D128" i="10"/>
  <c r="B187" i="10"/>
  <c r="C187" i="10"/>
  <c r="D187" i="10"/>
  <c r="D155" i="10"/>
  <c r="C155" i="10"/>
  <c r="B155" i="10"/>
  <c r="B575" i="10"/>
  <c r="D575" i="10"/>
  <c r="C575" i="10"/>
  <c r="D448" i="10"/>
  <c r="C448" i="10"/>
  <c r="B448" i="10"/>
  <c r="D661" i="10"/>
  <c r="C661" i="10"/>
  <c r="B661" i="10"/>
  <c r="B506" i="10"/>
  <c r="D506" i="10"/>
  <c r="C506" i="10"/>
  <c r="B136" i="10"/>
  <c r="D136" i="10"/>
  <c r="C136" i="10"/>
  <c r="B852" i="10"/>
  <c r="D852" i="10"/>
  <c r="C852" i="10"/>
  <c r="B358" i="10"/>
  <c r="C358" i="10"/>
  <c r="D358" i="10"/>
  <c r="D1022" i="10"/>
  <c r="B1022" i="10"/>
  <c r="C1022" i="10"/>
  <c r="D745" i="10"/>
  <c r="C745" i="10"/>
  <c r="B745" i="10"/>
  <c r="C329" i="10"/>
  <c r="D329" i="10"/>
  <c r="B329" i="10"/>
</calcChain>
</file>

<file path=xl/sharedStrings.xml><?xml version="1.0" encoding="utf-8"?>
<sst xmlns="http://schemas.openxmlformats.org/spreadsheetml/2006/main" count="6612" uniqueCount="1633">
  <si>
    <t>会社名
(店舗様名）</t>
    <rPh sb="0" eb="2">
      <t>カイシャ</t>
    </rPh>
    <rPh sb="2" eb="3">
      <t>メイ</t>
    </rPh>
    <rPh sb="5" eb="7">
      <t>テンポ</t>
    </rPh>
    <rPh sb="7" eb="8">
      <t>サマ</t>
    </rPh>
    <rPh sb="8" eb="9">
      <t>メイ</t>
    </rPh>
    <phoneticPr fontId="23"/>
  </si>
  <si>
    <t>お客様番号</t>
    <rPh sb="3" eb="5">
      <t>バンゴウ</t>
    </rPh>
    <phoneticPr fontId="23"/>
  </si>
  <si>
    <t>No.</t>
    <phoneticPr fontId="23"/>
  </si>
  <si>
    <t>ご注文日</t>
    <rPh sb="1" eb="4">
      <t>チュウモンビ</t>
    </rPh>
    <phoneticPr fontId="23"/>
  </si>
  <si>
    <t>月</t>
    <rPh sb="0" eb="1">
      <t>ガツ</t>
    </rPh>
    <phoneticPr fontId="23"/>
  </si>
  <si>
    <t>日</t>
    <rPh sb="0" eb="1">
      <t>ニチ</t>
    </rPh>
    <phoneticPr fontId="23"/>
  </si>
  <si>
    <r>
      <t>※</t>
    </r>
    <r>
      <rPr>
        <b/>
        <sz val="11"/>
        <color theme="1"/>
        <rFont val="Meiryo UI"/>
        <family val="3"/>
        <charset val="128"/>
      </rPr>
      <t>問屋様</t>
    </r>
    <r>
      <rPr>
        <sz val="11"/>
        <color theme="1"/>
        <rFont val="Meiryo ui"/>
        <family val="3"/>
        <charset val="128"/>
      </rPr>
      <t>経由のお取引先様は、直接のオーダーは承れませんのでご了承下さい。</t>
    </r>
    <r>
      <rPr>
        <b/>
        <sz val="11"/>
        <color rgb="FFFF0000"/>
        <rFont val="Meiryo UI"/>
        <family val="3"/>
        <charset val="128"/>
      </rPr>
      <t>※メールオーダーの場合、アイテム別の各シートは消さずにご発注をお願い致します。</t>
    </r>
    <rPh sb="3" eb="4">
      <t>サマ</t>
    </rPh>
    <rPh sb="4" eb="6">
      <t>ケイユ</t>
    </rPh>
    <rPh sb="30" eb="32">
      <t>リョウショウ</t>
    </rPh>
    <rPh sb="32" eb="33">
      <t>クダ</t>
    </rPh>
    <rPh sb="45" eb="47">
      <t>バアイ</t>
    </rPh>
    <rPh sb="55" eb="56">
      <t>ジ</t>
    </rPh>
    <rPh sb="63" eb="65">
      <t>ハッチュウ</t>
    </rPh>
    <rPh sb="67" eb="68">
      <t>ネガ</t>
    </rPh>
    <rPh sb="69" eb="70">
      <t>イタ</t>
    </rPh>
    <phoneticPr fontId="23"/>
  </si>
  <si>
    <r>
      <t xml:space="preserve">いつも有難うございます。ご注文数の欄に数量をご入力ください。
</t>
    </r>
    <r>
      <rPr>
        <sz val="11"/>
        <color theme="1"/>
        <rFont val="Meiryo ui"/>
        <family val="3"/>
        <charset val="128"/>
      </rPr>
      <t>在庫状況は随時変動するため、ご注文のタイミングによってはご提供出来かねることがございます。予めご了承ください。
また、商品欠品時はキャンセルとさせて頂きます。ご不明点は弊社までお問合せください。</t>
    </r>
    <phoneticPr fontId="23"/>
  </si>
  <si>
    <t>品番</t>
  </si>
  <si>
    <t>ｶﾗｰNo</t>
    <phoneticPr fontId="23"/>
  </si>
  <si>
    <t>ｻｲｽﾞNo</t>
    <phoneticPr fontId="23"/>
  </si>
  <si>
    <t>JAN</t>
  </si>
  <si>
    <t>品名</t>
  </si>
  <si>
    <t>カラー</t>
  </si>
  <si>
    <t>サイズ</t>
  </si>
  <si>
    <t>在庫状況/発売時期</t>
    <rPh sb="5" eb="7">
      <t>ハツバイ</t>
    </rPh>
    <rPh sb="7" eb="9">
      <t>ジキ</t>
    </rPh>
    <phoneticPr fontId="23"/>
  </si>
  <si>
    <t>発単</t>
    <rPh sb="0" eb="2">
      <t>ハッタン</t>
    </rPh>
    <phoneticPr fontId="23"/>
  </si>
  <si>
    <t>上代(税抜)</t>
    <rPh sb="3" eb="5">
      <t>ゼイヌ</t>
    </rPh>
    <phoneticPr fontId="23"/>
  </si>
  <si>
    <t>ご注文ロット</t>
    <rPh sb="1" eb="3">
      <t>チュウモン</t>
    </rPh>
    <phoneticPr fontId="23"/>
  </si>
  <si>
    <t>ご注文数</t>
    <rPh sb="1" eb="3">
      <t>チュウモン</t>
    </rPh>
    <rPh sb="3" eb="4">
      <t>スウ</t>
    </rPh>
    <phoneticPr fontId="23"/>
  </si>
  <si>
    <t>05</t>
    <phoneticPr fontId="23"/>
  </si>
  <si>
    <t>00</t>
    <phoneticPr fontId="23"/>
  </si>
  <si>
    <t>BEIGE</t>
    <phoneticPr fontId="23"/>
  </si>
  <si>
    <t>Lot</t>
    <phoneticPr fontId="23"/>
  </si>
  <si>
    <t>12</t>
    <phoneticPr fontId="23"/>
  </si>
  <si>
    <t>GRAY</t>
    <phoneticPr fontId="23"/>
  </si>
  <si>
    <t>Lot</t>
  </si>
  <si>
    <t>10</t>
    <phoneticPr fontId="23"/>
  </si>
  <si>
    <t>03</t>
    <phoneticPr fontId="23"/>
  </si>
  <si>
    <t>4589750332129</t>
    <phoneticPr fontId="23"/>
  </si>
  <si>
    <t>BLACK</t>
    <phoneticPr fontId="23"/>
  </si>
  <si>
    <t>M</t>
    <phoneticPr fontId="23"/>
  </si>
  <si>
    <t>06</t>
    <phoneticPr fontId="23"/>
  </si>
  <si>
    <t>4589750332136</t>
    <phoneticPr fontId="23"/>
  </si>
  <si>
    <t>L</t>
    <phoneticPr fontId="23"/>
  </si>
  <si>
    <t>4589750332143</t>
    <phoneticPr fontId="23"/>
  </si>
  <si>
    <t>SANDY GRAY</t>
    <phoneticPr fontId="23"/>
  </si>
  <si>
    <t>4589750332150</t>
    <phoneticPr fontId="23"/>
  </si>
  <si>
    <t>22</t>
    <phoneticPr fontId="23"/>
  </si>
  <si>
    <t>4589750332167</t>
    <phoneticPr fontId="23"/>
  </si>
  <si>
    <t>DEEP SEA</t>
    <phoneticPr fontId="23"/>
  </si>
  <si>
    <t>4589750332174</t>
    <phoneticPr fontId="23"/>
  </si>
  <si>
    <t>37</t>
    <phoneticPr fontId="23"/>
  </si>
  <si>
    <t>4589750332181</t>
    <phoneticPr fontId="23"/>
  </si>
  <si>
    <t>PERSIMMON ORANGE</t>
    <phoneticPr fontId="23"/>
  </si>
  <si>
    <t>4589750332198</t>
    <phoneticPr fontId="23"/>
  </si>
  <si>
    <t>51</t>
    <phoneticPr fontId="23"/>
  </si>
  <si>
    <t>4589750332204</t>
    <phoneticPr fontId="23"/>
  </si>
  <si>
    <t>FOREST GREEN</t>
    <phoneticPr fontId="23"/>
  </si>
  <si>
    <t>4589750332211</t>
    <phoneticPr fontId="23"/>
  </si>
  <si>
    <t>66</t>
    <phoneticPr fontId="23"/>
  </si>
  <si>
    <t>4589750332228</t>
    <phoneticPr fontId="23"/>
  </si>
  <si>
    <t>HEATHER YELLOW</t>
    <phoneticPr fontId="23"/>
  </si>
  <si>
    <t>4589750332235</t>
    <phoneticPr fontId="23"/>
  </si>
  <si>
    <r>
      <t xml:space="preserve">Brixton Carry Backpack
</t>
    </r>
    <r>
      <rPr>
        <sz val="10"/>
        <color theme="1"/>
        <rFont val="Meiryo ui"/>
        <family val="3"/>
        <charset val="128"/>
      </rPr>
      <t>ブリクストンキャリーバックパック</t>
    </r>
    <phoneticPr fontId="23"/>
  </si>
  <si>
    <t>BLACK</t>
  </si>
  <si>
    <t>26</t>
    <phoneticPr fontId="23"/>
  </si>
  <si>
    <t>BLUE GREEN</t>
    <phoneticPr fontId="23"/>
  </si>
  <si>
    <t>56</t>
    <phoneticPr fontId="23"/>
  </si>
  <si>
    <t>KHAKI</t>
    <phoneticPr fontId="23"/>
  </si>
  <si>
    <t>4589750328641</t>
  </si>
  <si>
    <t>4589750320874</t>
  </si>
  <si>
    <t>70</t>
    <phoneticPr fontId="23"/>
  </si>
  <si>
    <t>BROWN</t>
    <phoneticPr fontId="23"/>
  </si>
  <si>
    <t>KHAKI</t>
  </si>
  <si>
    <t>4589750320850</t>
  </si>
  <si>
    <t>4589750320867</t>
  </si>
  <si>
    <t xml:space="preserve">  </t>
  </si>
  <si>
    <t>M</t>
  </si>
  <si>
    <t>L</t>
  </si>
  <si>
    <t>BROWN</t>
  </si>
  <si>
    <t>F</t>
    <phoneticPr fontId="23"/>
  </si>
  <si>
    <t>02</t>
    <phoneticPr fontId="23"/>
  </si>
  <si>
    <t>WHITE</t>
  </si>
  <si>
    <t>DENIM</t>
  </si>
  <si>
    <t>備考欄</t>
    <rPh sb="0" eb="2">
      <t>ビコウ</t>
    </rPh>
    <rPh sb="2" eb="3">
      <t>ラン</t>
    </rPh>
    <phoneticPr fontId="23"/>
  </si>
  <si>
    <r>
      <t>・商品によって</t>
    </r>
    <r>
      <rPr>
        <b/>
        <sz val="10"/>
        <color theme="1"/>
        <rFont val="Meiryo ui"/>
        <family val="3"/>
        <charset val="128"/>
      </rPr>
      <t>最低発注数（LOT）</t>
    </r>
    <r>
      <rPr>
        <sz val="10"/>
        <color theme="1"/>
        <rFont val="Meiryo ui"/>
        <family val="3"/>
        <charset val="128"/>
      </rPr>
      <t>が決まっています。　必ずロット数を確認の上、ご発注をお願い致します。</t>
    </r>
    <rPh sb="1" eb="3">
      <t>ショウヒン</t>
    </rPh>
    <rPh sb="7" eb="11">
      <t>サイテイハッチュウ</t>
    </rPh>
    <rPh sb="11" eb="12">
      <t>スウ</t>
    </rPh>
    <rPh sb="18" eb="19">
      <t>キ</t>
    </rPh>
    <rPh sb="27" eb="28">
      <t>カナラ</t>
    </rPh>
    <rPh sb="32" eb="33">
      <t>スウ</t>
    </rPh>
    <rPh sb="34" eb="36">
      <t>カクニン</t>
    </rPh>
    <rPh sb="37" eb="38">
      <t>ウエ</t>
    </rPh>
    <rPh sb="40" eb="42">
      <t>ハッチュウ</t>
    </rPh>
    <rPh sb="44" eb="45">
      <t>ネガ</t>
    </rPh>
    <rPh sb="46" eb="47">
      <t>イタ</t>
    </rPh>
    <phoneticPr fontId="32"/>
  </si>
  <si>
    <t>＜例＞TOY　1LOT＝2pcs　…　ロット欄に「1」と記載がありますと注文数「2点」での発送となりますのでご注意ください。</t>
    <rPh sb="1" eb="2">
      <t>レイ</t>
    </rPh>
    <rPh sb="22" eb="23">
      <t>ラン</t>
    </rPh>
    <rPh sb="28" eb="30">
      <t>キサイ</t>
    </rPh>
    <rPh sb="36" eb="39">
      <t>チュウモンスウ</t>
    </rPh>
    <rPh sb="41" eb="42">
      <t>テン</t>
    </rPh>
    <rPh sb="45" eb="47">
      <t>ハッソウ</t>
    </rPh>
    <rPh sb="55" eb="57">
      <t>チュウイ</t>
    </rPh>
    <phoneticPr fontId="32"/>
  </si>
  <si>
    <t>・オーダー,LOT数についてはカタログ・HPに記載しております。　必ずご一読の上ご発注いただきますようお願い致します。</t>
    <rPh sb="9" eb="10">
      <t>スウ</t>
    </rPh>
    <rPh sb="23" eb="25">
      <t>キサイ</t>
    </rPh>
    <rPh sb="33" eb="34">
      <t>カナラ</t>
    </rPh>
    <rPh sb="36" eb="38">
      <t>イチドク</t>
    </rPh>
    <rPh sb="39" eb="40">
      <t>ウエ</t>
    </rPh>
    <rPh sb="41" eb="43">
      <t>ハッチュウ</t>
    </rPh>
    <rPh sb="52" eb="53">
      <t>ネガ</t>
    </rPh>
    <rPh sb="54" eb="55">
      <t>イタショウヒンサイテイハッチュウスウキカナラスウカクニンウエハッチュウネガ</t>
    </rPh>
    <phoneticPr fontId="32"/>
  </si>
  <si>
    <t>　株式会社CHOCO</t>
    <rPh sb="1" eb="5">
      <t>カブシキガイシャ</t>
    </rPh>
    <phoneticPr fontId="32"/>
  </si>
  <si>
    <t>　　〒153-0041　　東京都目黒区駒場4-7-6ﾊﾟｰｸﾋﾞﾙ</t>
    <rPh sb="19" eb="21">
      <t>コマバ</t>
    </rPh>
    <phoneticPr fontId="32"/>
  </si>
  <si>
    <t>　TEL:03-5422-3199　　FAX:03-5422-3198</t>
    <phoneticPr fontId="32"/>
  </si>
  <si>
    <t>MAIL:　order@mandarinebrothers.tokyo（注文専用）</t>
    <rPh sb="36" eb="40">
      <t>チュウモンセンヨウ</t>
    </rPh>
    <phoneticPr fontId="32"/>
  </si>
  <si>
    <t>No</t>
    <phoneticPr fontId="23"/>
  </si>
  <si>
    <t>01</t>
    <phoneticPr fontId="23"/>
  </si>
  <si>
    <t>XS</t>
    <phoneticPr fontId="23"/>
  </si>
  <si>
    <t>4589750331474</t>
  </si>
  <si>
    <t>S</t>
    <phoneticPr fontId="23"/>
  </si>
  <si>
    <t>4589750331481</t>
  </si>
  <si>
    <t>04</t>
    <phoneticPr fontId="23"/>
  </si>
  <si>
    <t>4589750331498</t>
  </si>
  <si>
    <t>MD</t>
    <phoneticPr fontId="23"/>
  </si>
  <si>
    <t>4589750331504</t>
  </si>
  <si>
    <t>08</t>
    <phoneticPr fontId="23"/>
  </si>
  <si>
    <t>4589750331511</t>
  </si>
  <si>
    <t>XL</t>
    <phoneticPr fontId="23"/>
  </si>
  <si>
    <t>09</t>
    <phoneticPr fontId="23"/>
  </si>
  <si>
    <t>XLB</t>
    <phoneticPr fontId="23"/>
  </si>
  <si>
    <t>XXL</t>
    <phoneticPr fontId="23"/>
  </si>
  <si>
    <t>11</t>
    <phoneticPr fontId="23"/>
  </si>
  <si>
    <t>3L</t>
    <phoneticPr fontId="23"/>
  </si>
  <si>
    <t>4L</t>
    <phoneticPr fontId="23"/>
  </si>
  <si>
    <t>13</t>
    <phoneticPr fontId="23"/>
  </si>
  <si>
    <t>5L</t>
    <phoneticPr fontId="23"/>
  </si>
  <si>
    <t>4589750331580</t>
  </si>
  <si>
    <t>4589750331597</t>
  </si>
  <si>
    <t>4589750331603</t>
  </si>
  <si>
    <t>4589750331610</t>
  </si>
  <si>
    <t>4589750331627</t>
  </si>
  <si>
    <t>4589750331696</t>
  </si>
  <si>
    <t>4589750331702</t>
  </si>
  <si>
    <t>4589750331719</t>
  </si>
  <si>
    <t>4589750331726</t>
  </si>
  <si>
    <t>4589750331733</t>
  </si>
  <si>
    <t>GRAY</t>
  </si>
  <si>
    <t>IVORY</t>
    <phoneticPr fontId="23"/>
  </si>
  <si>
    <t>4589750330835</t>
    <phoneticPr fontId="23"/>
  </si>
  <si>
    <t>XS</t>
  </si>
  <si>
    <t>4589750330842</t>
    <phoneticPr fontId="23"/>
  </si>
  <si>
    <t>S</t>
  </si>
  <si>
    <t>4589750330859</t>
    <phoneticPr fontId="23"/>
  </si>
  <si>
    <t>4589750330866</t>
    <phoneticPr fontId="23"/>
  </si>
  <si>
    <t>MD</t>
  </si>
  <si>
    <t>4589750330873</t>
    <phoneticPr fontId="23"/>
  </si>
  <si>
    <t>4589750330880</t>
    <phoneticPr fontId="23"/>
  </si>
  <si>
    <t>XL</t>
  </si>
  <si>
    <t>4589750330897</t>
    <phoneticPr fontId="23"/>
  </si>
  <si>
    <t>4589750330903</t>
    <phoneticPr fontId="23"/>
  </si>
  <si>
    <t>XXL</t>
  </si>
  <si>
    <t>4589750330910</t>
    <phoneticPr fontId="23"/>
  </si>
  <si>
    <t>3L</t>
  </si>
  <si>
    <t>4589750330927</t>
    <phoneticPr fontId="23"/>
  </si>
  <si>
    <t>4L</t>
  </si>
  <si>
    <t>4589750330934</t>
    <phoneticPr fontId="23"/>
  </si>
  <si>
    <t>5L</t>
  </si>
  <si>
    <t>4589750330941</t>
    <phoneticPr fontId="23"/>
  </si>
  <si>
    <t>4589750330958</t>
    <phoneticPr fontId="23"/>
  </si>
  <si>
    <t>4589750330965</t>
    <phoneticPr fontId="23"/>
  </si>
  <si>
    <t>4589750330972</t>
    <phoneticPr fontId="23"/>
  </si>
  <si>
    <t>4589750330989</t>
    <phoneticPr fontId="23"/>
  </si>
  <si>
    <t>4589750330996</t>
    <phoneticPr fontId="23"/>
  </si>
  <si>
    <t>4589750331009</t>
    <phoneticPr fontId="23"/>
  </si>
  <si>
    <t>4589750331016</t>
    <phoneticPr fontId="23"/>
  </si>
  <si>
    <t>4589750331023</t>
    <phoneticPr fontId="23"/>
  </si>
  <si>
    <t>4589750331030</t>
    <phoneticPr fontId="23"/>
  </si>
  <si>
    <t>4589750331047</t>
    <phoneticPr fontId="23"/>
  </si>
  <si>
    <r>
      <rPr>
        <sz val="11"/>
        <color theme="1"/>
        <rFont val="Meiryo ui"/>
        <family val="3"/>
        <charset val="128"/>
      </rPr>
      <t>Skin Tight Suit</t>
    </r>
    <r>
      <rPr>
        <sz val="12"/>
        <color theme="1"/>
        <rFont val="Meiryo ui"/>
        <family val="3"/>
        <charset val="128"/>
      </rPr>
      <t xml:space="preserve">
</t>
    </r>
    <r>
      <rPr>
        <sz val="10"/>
        <color theme="1"/>
        <rFont val="Meiryo ui"/>
        <family val="3"/>
        <charset val="128"/>
      </rPr>
      <t>スキンタイトスーツ</t>
    </r>
    <phoneticPr fontId="23"/>
  </si>
  <si>
    <t>NAVY</t>
  </si>
  <si>
    <t>TURQUOISE</t>
  </si>
  <si>
    <t>TURQUOISE</t>
    <phoneticPr fontId="23"/>
  </si>
  <si>
    <t>MUSTARD</t>
  </si>
  <si>
    <t>MUSTARD</t>
    <phoneticPr fontId="23"/>
  </si>
  <si>
    <t>ORANGE</t>
  </si>
  <si>
    <t>YELLOW</t>
    <phoneticPr fontId="23"/>
  </si>
  <si>
    <t>04</t>
  </si>
  <si>
    <t>10</t>
  </si>
  <si>
    <t>11</t>
  </si>
  <si>
    <t>12</t>
  </si>
  <si>
    <t>13</t>
  </si>
  <si>
    <t>01</t>
  </si>
  <si>
    <t>PINK</t>
  </si>
  <si>
    <t>02</t>
  </si>
  <si>
    <t>03</t>
  </si>
  <si>
    <t>06</t>
  </si>
  <si>
    <t>08</t>
  </si>
  <si>
    <t>09</t>
  </si>
  <si>
    <t>XLB</t>
  </si>
  <si>
    <t>MINT</t>
    <phoneticPr fontId="23"/>
  </si>
  <si>
    <t>50</t>
    <phoneticPr fontId="23"/>
  </si>
  <si>
    <t>CUDDLER
カドラー</t>
    <phoneticPr fontId="23"/>
  </si>
  <si>
    <t>GREEN</t>
    <phoneticPr fontId="23"/>
  </si>
  <si>
    <t>69</t>
    <phoneticPr fontId="23"/>
  </si>
  <si>
    <t>ORENGE</t>
    <phoneticPr fontId="23"/>
  </si>
  <si>
    <r>
      <t xml:space="preserve">FLAT BED
</t>
    </r>
    <r>
      <rPr>
        <sz val="10"/>
        <color theme="1"/>
        <rFont val="Meiryo ui"/>
        <family val="3"/>
        <charset val="128"/>
      </rPr>
      <t>フラットベッド</t>
    </r>
    <phoneticPr fontId="23"/>
  </si>
  <si>
    <t>68</t>
    <phoneticPr fontId="23"/>
  </si>
  <si>
    <t>4589750330705</t>
    <phoneticPr fontId="23"/>
  </si>
  <si>
    <t xml:space="preserve">
Puppy Set
パピーセット
</t>
    <phoneticPr fontId="23"/>
  </si>
  <si>
    <t>MILKY ORANGE</t>
    <phoneticPr fontId="23"/>
  </si>
  <si>
    <t>30</t>
    <phoneticPr fontId="23"/>
  </si>
  <si>
    <t>4589750329419</t>
  </si>
  <si>
    <t>RED</t>
    <phoneticPr fontId="23"/>
  </si>
  <si>
    <t>4589750329426</t>
  </si>
  <si>
    <t>88</t>
    <phoneticPr fontId="23"/>
  </si>
  <si>
    <t>MB STRIPE</t>
    <phoneticPr fontId="23"/>
  </si>
  <si>
    <t>20</t>
    <phoneticPr fontId="23"/>
  </si>
  <si>
    <t>NAVY</t>
    <phoneticPr fontId="23"/>
  </si>
  <si>
    <t>76</t>
    <phoneticPr fontId="23"/>
  </si>
  <si>
    <t>LATTE</t>
    <phoneticPr fontId="23"/>
  </si>
  <si>
    <t>4589750317713</t>
  </si>
  <si>
    <t xml:space="preserve"> BLACK</t>
  </si>
  <si>
    <t>4589750317720</t>
  </si>
  <si>
    <t xml:space="preserve"> KHAKI</t>
  </si>
  <si>
    <r>
      <t xml:space="preserve">Driving Cushion -WIDE
</t>
    </r>
    <r>
      <rPr>
        <sz val="9"/>
        <color theme="1"/>
        <rFont val="Meiryo ui"/>
        <family val="3"/>
        <charset val="128"/>
      </rPr>
      <t>ドライビングクッション　ワイド</t>
    </r>
    <phoneticPr fontId="23"/>
  </si>
  <si>
    <t>NATURAL</t>
  </si>
  <si>
    <t>28</t>
    <phoneticPr fontId="23"/>
  </si>
  <si>
    <t>MIST</t>
  </si>
  <si>
    <t>4589750324582</t>
    <phoneticPr fontId="23"/>
  </si>
  <si>
    <t>4589750324599</t>
    <phoneticPr fontId="23"/>
  </si>
  <si>
    <t>4589750321079</t>
  </si>
  <si>
    <t>4589750321086</t>
  </si>
  <si>
    <t>24</t>
    <phoneticPr fontId="23"/>
  </si>
  <si>
    <t>4589750334031</t>
  </si>
  <si>
    <t>Chi-bee Cardboard Knit
Chi-beeダンボールニット</t>
    <phoneticPr fontId="23"/>
  </si>
  <si>
    <t>BLUE</t>
    <phoneticPr fontId="23"/>
  </si>
  <si>
    <t>4589750334048</t>
  </si>
  <si>
    <t>4589750334055</t>
  </si>
  <si>
    <t>4589750334062</t>
  </si>
  <si>
    <t>4589750334079</t>
  </si>
  <si>
    <t>4589750334086</t>
  </si>
  <si>
    <t>4589750334093</t>
  </si>
  <si>
    <t>4589750334109</t>
  </si>
  <si>
    <t>4589750334116</t>
  </si>
  <si>
    <t>4589750334123</t>
  </si>
  <si>
    <t>4589750334130</t>
  </si>
  <si>
    <t>55</t>
    <phoneticPr fontId="23"/>
  </si>
  <si>
    <t>4589750334147</t>
  </si>
  <si>
    <t>LIME</t>
    <phoneticPr fontId="23"/>
  </si>
  <si>
    <t>4589750334154</t>
  </si>
  <si>
    <t>4589750334161</t>
  </si>
  <si>
    <t>4589750334178</t>
  </si>
  <si>
    <t>4589750334185</t>
  </si>
  <si>
    <t>4589750334192</t>
  </si>
  <si>
    <t>4589750334208</t>
  </si>
  <si>
    <t>4589750334215</t>
  </si>
  <si>
    <t>4589750334222</t>
  </si>
  <si>
    <t>4589750334239</t>
  </si>
  <si>
    <t>4589750334246</t>
  </si>
  <si>
    <t>81</t>
    <phoneticPr fontId="23"/>
  </si>
  <si>
    <t>4589750330767</t>
  </si>
  <si>
    <t>4589750330774</t>
  </si>
  <si>
    <t>4589750330781</t>
  </si>
  <si>
    <t>4589750330798</t>
  </si>
  <si>
    <t>80</t>
    <phoneticPr fontId="23"/>
  </si>
  <si>
    <t>40</t>
    <phoneticPr fontId="23"/>
  </si>
  <si>
    <t>PINK</t>
    <phoneticPr fontId="23"/>
  </si>
  <si>
    <t>34</t>
    <phoneticPr fontId="23"/>
  </si>
  <si>
    <t>4589750332518</t>
  </si>
  <si>
    <t>Side Panel Sweat
サイドパネルスウェット</t>
    <phoneticPr fontId="23"/>
  </si>
  <si>
    <t>PURPLE</t>
    <phoneticPr fontId="23"/>
  </si>
  <si>
    <t>4589750332525</t>
  </si>
  <si>
    <t>4589750332532</t>
  </si>
  <si>
    <t>4589750332549</t>
  </si>
  <si>
    <t>4589750332556</t>
  </si>
  <si>
    <t>4589750332563</t>
  </si>
  <si>
    <t>4589750332570</t>
  </si>
  <si>
    <t>4589750332587</t>
  </si>
  <si>
    <t>4589750332594</t>
  </si>
  <si>
    <t>4589750332600</t>
  </si>
  <si>
    <t>4589750332617</t>
  </si>
  <si>
    <t>4589750332624</t>
  </si>
  <si>
    <t>4589750332631</t>
  </si>
  <si>
    <t>4589750332648</t>
  </si>
  <si>
    <t>4589750332655</t>
  </si>
  <si>
    <t>4589750332662</t>
  </si>
  <si>
    <t>4589750332679</t>
  </si>
  <si>
    <t>4589750332686</t>
  </si>
  <si>
    <t>4589750332693</t>
  </si>
  <si>
    <t>4589750332709</t>
  </si>
  <si>
    <t>4589750332716</t>
  </si>
  <si>
    <t>4589750332723</t>
  </si>
  <si>
    <t>4589750332730</t>
  </si>
  <si>
    <t>ORANGE</t>
    <phoneticPr fontId="23"/>
  </si>
  <si>
    <t>4589750332747</t>
  </si>
  <si>
    <t>4589750332754</t>
  </si>
  <si>
    <t>4589750332761</t>
  </si>
  <si>
    <t>4589750332778</t>
  </si>
  <si>
    <t>4589750332785</t>
  </si>
  <si>
    <t>4589750332792</t>
  </si>
  <si>
    <t>4589750332808</t>
  </si>
  <si>
    <t>4589750332815</t>
  </si>
  <si>
    <t>4589750332822</t>
  </si>
  <si>
    <t>4589750332839</t>
  </si>
  <si>
    <t>4589750334642</t>
  </si>
  <si>
    <t>4589750334659</t>
  </si>
  <si>
    <t>4589750334666</t>
  </si>
  <si>
    <t>4589750334673</t>
  </si>
  <si>
    <t>4589750334710</t>
  </si>
  <si>
    <t>4589750334727</t>
  </si>
  <si>
    <t>4589750334734</t>
  </si>
  <si>
    <t>4589750334741</t>
  </si>
  <si>
    <t>4589750330088</t>
  </si>
  <si>
    <r>
      <t xml:space="preserve">Insect Shield Mesh Suit 
</t>
    </r>
    <r>
      <rPr>
        <sz val="10"/>
        <color theme="1"/>
        <rFont val="Meiryo ui"/>
        <family val="3"/>
        <charset val="128"/>
      </rPr>
      <t>インセクトシールドメッシュスーツ</t>
    </r>
    <phoneticPr fontId="23"/>
  </si>
  <si>
    <t>4589750330095</t>
  </si>
  <si>
    <t>4589750330101</t>
  </si>
  <si>
    <t>4589750330118</t>
  </si>
  <si>
    <t>4589750330125</t>
  </si>
  <si>
    <t>4589750330132</t>
  </si>
  <si>
    <t>65</t>
    <phoneticPr fontId="23"/>
  </si>
  <si>
    <t>4589750330163</t>
  </si>
  <si>
    <t>4589750330170</t>
  </si>
  <si>
    <t>4589750330187</t>
  </si>
  <si>
    <t>4589750330194</t>
  </si>
  <si>
    <t>4589750330200</t>
  </si>
  <si>
    <t>4589750330217</t>
  </si>
  <si>
    <t>GREEN</t>
  </si>
  <si>
    <t>05</t>
  </si>
  <si>
    <t>4589750326203</t>
  </si>
  <si>
    <t>Corduroy shirt
コーデュロイシャツ</t>
    <phoneticPr fontId="23"/>
  </si>
  <si>
    <t>BEIGE</t>
  </si>
  <si>
    <t>4589750326210</t>
  </si>
  <si>
    <t>4589750326227</t>
  </si>
  <si>
    <t>4589750326234</t>
  </si>
  <si>
    <t>4589750326241</t>
  </si>
  <si>
    <t>4589750326258</t>
  </si>
  <si>
    <t>24</t>
  </si>
  <si>
    <t>4589750326265</t>
  </si>
  <si>
    <t>BLUE</t>
  </si>
  <si>
    <t>4589750326272</t>
  </si>
  <si>
    <t>4589750326289</t>
  </si>
  <si>
    <t>4589750326296</t>
  </si>
  <si>
    <t>4589750326302</t>
  </si>
  <si>
    <t>4589750326319</t>
  </si>
  <si>
    <t>40</t>
  </si>
  <si>
    <t>4589750326326</t>
  </si>
  <si>
    <t>4589750326333</t>
  </si>
  <si>
    <t>4589750326340</t>
  </si>
  <si>
    <t>4589750326357</t>
  </si>
  <si>
    <t>4589750326364</t>
  </si>
  <si>
    <t>4589750326371</t>
  </si>
  <si>
    <t>68</t>
  </si>
  <si>
    <t>15</t>
    <phoneticPr fontId="23"/>
  </si>
  <si>
    <t>CHARCOAL</t>
    <phoneticPr fontId="23"/>
  </si>
  <si>
    <t>4589750329303</t>
  </si>
  <si>
    <t>4589750329310</t>
  </si>
  <si>
    <t>4589750329327</t>
  </si>
  <si>
    <t>61</t>
    <phoneticPr fontId="23"/>
  </si>
  <si>
    <t>4589750323318</t>
    <phoneticPr fontId="23"/>
  </si>
  <si>
    <t>4589750323325</t>
    <phoneticPr fontId="23"/>
  </si>
  <si>
    <t>4589750323332</t>
    <phoneticPr fontId="23"/>
  </si>
  <si>
    <t>4589750323349</t>
    <phoneticPr fontId="23"/>
  </si>
  <si>
    <t>4589750323356</t>
    <phoneticPr fontId="23"/>
  </si>
  <si>
    <t>4589750323363</t>
    <phoneticPr fontId="23"/>
  </si>
  <si>
    <t>4589750323370</t>
    <phoneticPr fontId="23"/>
  </si>
  <si>
    <t>4589750323387</t>
    <phoneticPr fontId="23"/>
  </si>
  <si>
    <t>4589750323394</t>
    <phoneticPr fontId="23"/>
  </si>
  <si>
    <t>4589750323400</t>
    <phoneticPr fontId="23"/>
  </si>
  <si>
    <t>4589750323417</t>
    <phoneticPr fontId="23"/>
  </si>
  <si>
    <t>4589750323424</t>
    <phoneticPr fontId="23"/>
  </si>
  <si>
    <t>4589750323431</t>
    <phoneticPr fontId="23"/>
  </si>
  <si>
    <t>4589750323448</t>
    <phoneticPr fontId="23"/>
  </si>
  <si>
    <t>4589750323455</t>
    <phoneticPr fontId="23"/>
  </si>
  <si>
    <t>4589750323462</t>
    <phoneticPr fontId="23"/>
  </si>
  <si>
    <t>4589750323479</t>
    <phoneticPr fontId="23"/>
  </si>
  <si>
    <t>4589750323486</t>
    <phoneticPr fontId="23"/>
  </si>
  <si>
    <t>※アソート不可</t>
    <rPh sb="5" eb="7">
      <t>フカ</t>
    </rPh>
    <phoneticPr fontId="23"/>
  </si>
  <si>
    <t>4589750332242</t>
  </si>
  <si>
    <t>Leg Warmer
レッグウォーマー</t>
    <phoneticPr fontId="23"/>
  </si>
  <si>
    <t>4589750332259</t>
  </si>
  <si>
    <t>4589750332266</t>
  </si>
  <si>
    <t>4589750332273</t>
  </si>
  <si>
    <t>4589750332280</t>
  </si>
  <si>
    <t>4589750332297</t>
  </si>
  <si>
    <t>4589750332303</t>
  </si>
  <si>
    <t>4589750332310</t>
  </si>
  <si>
    <t>4589750332327</t>
  </si>
  <si>
    <t>Belly Warmer
ベリーウォーマー</t>
    <phoneticPr fontId="23"/>
  </si>
  <si>
    <t>4589750332334</t>
  </si>
  <si>
    <t>4589750332341</t>
  </si>
  <si>
    <t>4589750332358</t>
  </si>
  <si>
    <t>4589750332365</t>
  </si>
  <si>
    <t>4589750332372</t>
  </si>
  <si>
    <t>4589750332389</t>
  </si>
  <si>
    <t>4589750332396</t>
  </si>
  <si>
    <t>4589750326388</t>
  </si>
  <si>
    <t>Classic Harness
クラシックハーネス</t>
    <phoneticPr fontId="23"/>
  </si>
  <si>
    <t>4589750326395</t>
  </si>
  <si>
    <t>4589750326401</t>
  </si>
  <si>
    <t>4589750326418</t>
  </si>
  <si>
    <t>4589750326425</t>
  </si>
  <si>
    <t>4589750326432</t>
  </si>
  <si>
    <t>4589750326449</t>
  </si>
  <si>
    <t>4589750326456</t>
  </si>
  <si>
    <t>4589750326463</t>
  </si>
  <si>
    <t>4589750326470</t>
  </si>
  <si>
    <t>Classic Leash
クラシックリード</t>
    <phoneticPr fontId="23"/>
  </si>
  <si>
    <t>4589750326487</t>
  </si>
  <si>
    <t>4589750326494</t>
  </si>
  <si>
    <t>4589750326500</t>
  </si>
  <si>
    <t>4589750326517</t>
  </si>
  <si>
    <t>4589750326524</t>
  </si>
  <si>
    <t>4589750326531</t>
  </si>
  <si>
    <t>Classic Coller
クラシック首輪</t>
    <rPh sb="20" eb="22">
      <t>クビワ</t>
    </rPh>
    <phoneticPr fontId="23"/>
  </si>
  <si>
    <t>4589750326548</t>
  </si>
  <si>
    <t>4589750326555</t>
  </si>
  <si>
    <t>4589750326562</t>
  </si>
  <si>
    <t>4589750326579</t>
  </si>
  <si>
    <t>4589750326586</t>
  </si>
  <si>
    <t>S-M</t>
    <phoneticPr fontId="23"/>
  </si>
  <si>
    <t>4589750322762</t>
    <phoneticPr fontId="23"/>
  </si>
  <si>
    <r>
      <rPr>
        <sz val="11"/>
        <color theme="1"/>
        <rFont val="Meiryo ui"/>
        <family val="3"/>
        <charset val="128"/>
      </rPr>
      <t>Manner Belt</t>
    </r>
    <r>
      <rPr>
        <sz val="12"/>
        <color theme="1"/>
        <rFont val="Meiryo ui"/>
        <family val="3"/>
        <charset val="128"/>
      </rPr>
      <t xml:space="preserve">
</t>
    </r>
    <r>
      <rPr>
        <sz val="11"/>
        <color theme="1"/>
        <rFont val="Meiryo ui"/>
        <family val="3"/>
        <charset val="128"/>
      </rPr>
      <t>マナーベルト</t>
    </r>
    <phoneticPr fontId="23"/>
  </si>
  <si>
    <t>4589750322779</t>
    <phoneticPr fontId="23"/>
  </si>
  <si>
    <t>4589750322786</t>
    <phoneticPr fontId="23"/>
  </si>
  <si>
    <t>4589750322793</t>
    <phoneticPr fontId="23"/>
  </si>
  <si>
    <t>4589750322809</t>
    <phoneticPr fontId="23"/>
  </si>
  <si>
    <t>4589750322816</t>
    <phoneticPr fontId="23"/>
  </si>
  <si>
    <t>DENIM</t>
    <phoneticPr fontId="23"/>
  </si>
  <si>
    <t>4589750322823</t>
    <phoneticPr fontId="23"/>
  </si>
  <si>
    <t>4589750322830</t>
    <phoneticPr fontId="23"/>
  </si>
  <si>
    <t>4589750322847</t>
    <phoneticPr fontId="23"/>
  </si>
  <si>
    <t>4589750322854</t>
    <phoneticPr fontId="23"/>
  </si>
  <si>
    <r>
      <rPr>
        <sz val="11"/>
        <color theme="1"/>
        <rFont val="Meiryo ui"/>
        <family val="3"/>
        <charset val="128"/>
      </rPr>
      <t>Manner Pants</t>
    </r>
    <r>
      <rPr>
        <sz val="12"/>
        <color theme="1"/>
        <rFont val="Meiryo ui"/>
        <family val="3"/>
        <charset val="128"/>
      </rPr>
      <t xml:space="preserve">
</t>
    </r>
    <r>
      <rPr>
        <sz val="11"/>
        <color theme="1"/>
        <rFont val="Meiryo ui"/>
        <family val="3"/>
        <charset val="128"/>
      </rPr>
      <t>マナーパンツ</t>
    </r>
    <phoneticPr fontId="23"/>
  </si>
  <si>
    <t>4589750333928</t>
  </si>
  <si>
    <r>
      <t xml:space="preserve">Osanpo Joint Bag
</t>
    </r>
    <r>
      <rPr>
        <sz val="10"/>
        <color theme="1"/>
        <rFont val="Meiryo ui"/>
        <family val="3"/>
        <charset val="128"/>
      </rPr>
      <t>おさんぽジョイントバッグ</t>
    </r>
    <phoneticPr fontId="23"/>
  </si>
  <si>
    <t>4589750333935</t>
  </si>
  <si>
    <t>4589750334390</t>
  </si>
  <si>
    <t>Joint Bottle Holder
ジョイントボトルホルダー</t>
    <phoneticPr fontId="23"/>
  </si>
  <si>
    <t>4589750334406</t>
  </si>
  <si>
    <t>4589750334413</t>
  </si>
  <si>
    <t>4589750334376</t>
  </si>
  <si>
    <r>
      <t xml:space="preserve">Reversible 3way Tote
</t>
    </r>
    <r>
      <rPr>
        <sz val="10"/>
        <color theme="1"/>
        <rFont val="Meiryo ui"/>
        <family val="3"/>
        <charset val="128"/>
      </rPr>
      <t>リバーシブルスリーウェイトート</t>
    </r>
    <phoneticPr fontId="23"/>
  </si>
  <si>
    <t>4589750334383</t>
  </si>
  <si>
    <t>4589750334864</t>
  </si>
  <si>
    <t>バリア袋サコッシュ</t>
    <rPh sb="3" eb="4">
      <t>ブクロ</t>
    </rPh>
    <phoneticPr fontId="23"/>
  </si>
  <si>
    <t>25</t>
    <phoneticPr fontId="23"/>
  </si>
  <si>
    <t>4589750330620</t>
  </si>
  <si>
    <t>42</t>
    <phoneticPr fontId="23"/>
  </si>
  <si>
    <t>4589750330637</t>
  </si>
  <si>
    <t>BLUE GRAY</t>
  </si>
  <si>
    <t>4589750328665</t>
  </si>
  <si>
    <t>うんちの臭いバリア袋 箱タイプ</t>
    <rPh sb="11" eb="12">
      <t>ハコ</t>
    </rPh>
    <phoneticPr fontId="23"/>
  </si>
  <si>
    <t>210枚入り</t>
    <rPh sb="3" eb="4">
      <t>マイ</t>
    </rPh>
    <rPh sb="4" eb="5">
      <t>イ</t>
    </rPh>
    <phoneticPr fontId="23"/>
  </si>
  <si>
    <t>4589750328672</t>
  </si>
  <si>
    <t>J6</t>
    <phoneticPr fontId="23"/>
  </si>
  <si>
    <t>J7</t>
    <phoneticPr fontId="23"/>
  </si>
  <si>
    <t>4589750331184</t>
  </si>
  <si>
    <t>4589750325602</t>
    <phoneticPr fontId="23"/>
  </si>
  <si>
    <t>4589750325626</t>
    <phoneticPr fontId="23"/>
  </si>
  <si>
    <t>4582325283949</t>
  </si>
  <si>
    <r>
      <t xml:space="preserve">Marble Combination Bowls
</t>
    </r>
    <r>
      <rPr>
        <sz val="10"/>
        <color theme="1"/>
        <rFont val="Meiryo ui"/>
        <family val="3"/>
        <charset val="128"/>
      </rPr>
      <t>マーブルコンビネーションボウルズ</t>
    </r>
    <phoneticPr fontId="23"/>
  </si>
  <si>
    <t>4589750323813</t>
    <phoneticPr fontId="23"/>
  </si>
  <si>
    <r>
      <t xml:space="preserve">Popup Toy Box
</t>
    </r>
    <r>
      <rPr>
        <sz val="9"/>
        <rFont val="Meiryo UI"/>
        <family val="3"/>
        <charset val="128"/>
      </rPr>
      <t>ポップアップトイボックス</t>
    </r>
    <phoneticPr fontId="23"/>
  </si>
  <si>
    <t>4589750323820</t>
    <phoneticPr fontId="23"/>
  </si>
  <si>
    <r>
      <t xml:space="preserve">MB Drive Sheet
</t>
    </r>
    <r>
      <rPr>
        <sz val="9"/>
        <color theme="1"/>
        <rFont val="Meiryo ui"/>
        <family val="3"/>
        <charset val="128"/>
      </rPr>
      <t>MBドライブシート</t>
    </r>
    <phoneticPr fontId="23"/>
  </si>
  <si>
    <t>4589750317812</t>
  </si>
  <si>
    <r>
      <t xml:space="preserve">Osanpo Bag
</t>
    </r>
    <r>
      <rPr>
        <sz val="9"/>
        <color theme="1"/>
        <rFont val="Meiryo ui"/>
        <family val="3"/>
        <charset val="128"/>
      </rPr>
      <t>オサンポバッグ</t>
    </r>
    <phoneticPr fontId="23"/>
  </si>
  <si>
    <t>4589750317829</t>
  </si>
  <si>
    <t>4589750319342</t>
  </si>
  <si>
    <t>4589750319359</t>
  </si>
  <si>
    <r>
      <t>GEORUG×MB Living Rug　　　</t>
    </r>
    <r>
      <rPr>
        <sz val="10"/>
        <color theme="1"/>
        <rFont val="Meiryo ui"/>
        <family val="3"/>
        <charset val="128"/>
      </rPr>
      <t>ジオラグ×MBリビングラグ</t>
    </r>
    <phoneticPr fontId="23"/>
  </si>
  <si>
    <t>90</t>
    <phoneticPr fontId="23"/>
  </si>
  <si>
    <t>PIPELINE</t>
    <phoneticPr fontId="23"/>
  </si>
  <si>
    <t>WHITE</t>
    <phoneticPr fontId="23"/>
  </si>
  <si>
    <t>4589750334420</t>
  </si>
  <si>
    <t>Panel Burger
パネルバーガー</t>
    <phoneticPr fontId="23"/>
  </si>
  <si>
    <t>G9</t>
    <phoneticPr fontId="23"/>
  </si>
  <si>
    <t>4589750334437</t>
    <phoneticPr fontId="23"/>
  </si>
  <si>
    <t>CORAL RED</t>
    <phoneticPr fontId="23"/>
  </si>
  <si>
    <r>
      <t xml:space="preserve">MB Flying Disc Toy
</t>
    </r>
    <r>
      <rPr>
        <sz val="9"/>
        <color theme="1"/>
        <rFont val="Meiryo ui"/>
        <family val="3"/>
        <charset val="128"/>
      </rPr>
      <t>MBフライングディスクトイ</t>
    </r>
    <phoneticPr fontId="23"/>
  </si>
  <si>
    <t>NATURAL</t>
    <phoneticPr fontId="23"/>
  </si>
  <si>
    <t>J8</t>
    <phoneticPr fontId="23"/>
  </si>
  <si>
    <t>4589750334444</t>
  </si>
  <si>
    <t>Super Crazy Awesome Rope Toy
スーパークレイジーオーサムロープトイ</t>
    <phoneticPr fontId="23"/>
  </si>
  <si>
    <t>J9</t>
    <phoneticPr fontId="23"/>
  </si>
  <si>
    <t>4589750334451</t>
  </si>
  <si>
    <t>J4</t>
    <phoneticPr fontId="23"/>
  </si>
  <si>
    <t>4589750330460</t>
  </si>
  <si>
    <t>Cocktail Bartender</t>
    <phoneticPr fontId="23"/>
  </si>
  <si>
    <t>J5</t>
    <phoneticPr fontId="23"/>
  </si>
  <si>
    <t>4589750330477</t>
  </si>
  <si>
    <t>Bmx Advenyure</t>
    <phoneticPr fontId="23"/>
  </si>
  <si>
    <t>Chi-bee Crazy Awesome Rope Toy
チービー クレイジーオーサムロープトイ</t>
    <phoneticPr fontId="23"/>
  </si>
  <si>
    <t>B8</t>
    <phoneticPr fontId="23"/>
  </si>
  <si>
    <t>Chi-bee/NO DOG NO LIFE</t>
    <phoneticPr fontId="23"/>
  </si>
  <si>
    <t>B9</t>
    <phoneticPr fontId="23"/>
  </si>
  <si>
    <t>Chi-bee/MUSCLE NELSON</t>
    <phoneticPr fontId="23"/>
  </si>
  <si>
    <t>C5</t>
    <phoneticPr fontId="23"/>
  </si>
  <si>
    <t>4589750329235</t>
  </si>
  <si>
    <r>
      <t xml:space="preserve">Latex Beverage Toy
</t>
    </r>
    <r>
      <rPr>
        <sz val="10"/>
        <color theme="1"/>
        <rFont val="Meiryo ui"/>
        <family val="3"/>
        <charset val="128"/>
      </rPr>
      <t xml:space="preserve">ラッテクス ビバレッジトイ
</t>
    </r>
    <phoneticPr fontId="23"/>
  </si>
  <si>
    <t>CAFF LATTE</t>
    <phoneticPr fontId="23"/>
  </si>
  <si>
    <t>C6</t>
  </si>
  <si>
    <t>4589750329242</t>
  </si>
  <si>
    <t>PINA COLADA</t>
    <phoneticPr fontId="23"/>
  </si>
  <si>
    <t>C7</t>
  </si>
  <si>
    <t>4589750329259</t>
  </si>
  <si>
    <t>BLUE LAGOON</t>
    <phoneticPr fontId="23"/>
  </si>
  <si>
    <t>C8</t>
  </si>
  <si>
    <t>4589750329266</t>
  </si>
  <si>
    <t>PINK LEMONADE</t>
    <phoneticPr fontId="23"/>
  </si>
  <si>
    <t>4589750330248</t>
  </si>
  <si>
    <r>
      <t xml:space="preserve">Latex Bar Soap Toy
</t>
    </r>
    <r>
      <rPr>
        <sz val="10"/>
        <color theme="1"/>
        <rFont val="Meiryo ui"/>
        <family val="3"/>
        <charset val="128"/>
      </rPr>
      <t>ラテックス</t>
    </r>
    <r>
      <rPr>
        <sz val="9"/>
        <color theme="1"/>
        <rFont val="Meiryo ui"/>
        <family val="3"/>
        <charset val="128"/>
      </rPr>
      <t xml:space="preserve"> バーソープトイ</t>
    </r>
    <phoneticPr fontId="23"/>
  </si>
  <si>
    <t>4589750330255</t>
  </si>
  <si>
    <t xml:space="preserve">PINK </t>
    <phoneticPr fontId="23"/>
  </si>
  <si>
    <t>4589750330262</t>
  </si>
  <si>
    <t>4589750330279</t>
  </si>
  <si>
    <t>4589750330422</t>
  </si>
  <si>
    <t>Training Silicone Toy/Bone
ﾄﾚｰﾆﾝｸﾞｼﾘｺ-ﾝﾄｲ/ﾎﾞｰﾝ</t>
    <phoneticPr fontId="23"/>
  </si>
  <si>
    <t>MILKY　BLUE</t>
    <phoneticPr fontId="23"/>
  </si>
  <si>
    <t>4589750330439</t>
  </si>
  <si>
    <t>MILKY　PINK</t>
    <phoneticPr fontId="23"/>
  </si>
  <si>
    <t>4589750321857</t>
  </si>
  <si>
    <r>
      <t xml:space="preserve">Latex Zigzag Egg Toy
</t>
    </r>
    <r>
      <rPr>
        <sz val="9"/>
        <color theme="1"/>
        <rFont val="Meiryo ui"/>
        <family val="3"/>
        <charset val="128"/>
      </rPr>
      <t>ラテックスジグザグエッグトイ</t>
    </r>
    <phoneticPr fontId="23"/>
  </si>
  <si>
    <t>4589750321864</t>
  </si>
  <si>
    <t>4589750321871</t>
  </si>
  <si>
    <t>SMOKE PINK</t>
    <phoneticPr fontId="23"/>
  </si>
  <si>
    <t>4589750321888</t>
  </si>
  <si>
    <t>4589750321895</t>
  </si>
  <si>
    <t>4589750321901</t>
  </si>
  <si>
    <t>14</t>
    <phoneticPr fontId="23"/>
  </si>
  <si>
    <t>4589750326593</t>
    <phoneticPr fontId="23"/>
  </si>
  <si>
    <r>
      <t xml:space="preserve">Peggy Plumper Ball
</t>
    </r>
    <r>
      <rPr>
        <sz val="9"/>
        <color theme="1"/>
        <rFont val="Meiryo ui"/>
        <family val="3"/>
        <charset val="128"/>
      </rPr>
      <t>ペギープランパーボール</t>
    </r>
    <phoneticPr fontId="23"/>
  </si>
  <si>
    <t>LIGHT GRAY</t>
    <phoneticPr fontId="23"/>
  </si>
  <si>
    <t>4589750326609</t>
    <phoneticPr fontId="23"/>
  </si>
  <si>
    <t>27</t>
    <phoneticPr fontId="23"/>
  </si>
  <si>
    <t>4589750326616</t>
    <phoneticPr fontId="23"/>
  </si>
  <si>
    <t>LIGHT BLUE</t>
    <phoneticPr fontId="23"/>
  </si>
  <si>
    <t>32</t>
    <phoneticPr fontId="23"/>
  </si>
  <si>
    <t>4589750326623</t>
    <phoneticPr fontId="23"/>
  </si>
  <si>
    <t>BURGUNDY</t>
    <phoneticPr fontId="23"/>
  </si>
  <si>
    <t>4589750326630</t>
    <phoneticPr fontId="23"/>
  </si>
  <si>
    <t>77</t>
    <phoneticPr fontId="23"/>
  </si>
  <si>
    <t>4589750326647</t>
    <phoneticPr fontId="23"/>
  </si>
  <si>
    <t>GINGER</t>
    <phoneticPr fontId="23"/>
  </si>
  <si>
    <t>B7</t>
    <phoneticPr fontId="23"/>
  </si>
  <si>
    <t>00</t>
  </si>
  <si>
    <t>4589750317577</t>
  </si>
  <si>
    <t>UNCLE SAM</t>
  </si>
  <si>
    <t>A9</t>
    <phoneticPr fontId="23"/>
  </si>
  <si>
    <t>4589750317584</t>
  </si>
  <si>
    <t>SECURITY GUARD</t>
  </si>
  <si>
    <t>B2</t>
    <phoneticPr fontId="23"/>
  </si>
  <si>
    <t>4589750317607</t>
  </si>
  <si>
    <t>SKI JUMP</t>
  </si>
  <si>
    <t>B4</t>
    <phoneticPr fontId="23"/>
  </si>
  <si>
    <t>4589750317621</t>
  </si>
  <si>
    <t>ROLLER SKATER</t>
  </si>
  <si>
    <t>A4</t>
    <phoneticPr fontId="23"/>
  </si>
  <si>
    <t>4589750317669</t>
  </si>
  <si>
    <t>BAD SANTA</t>
  </si>
  <si>
    <t>A7</t>
    <phoneticPr fontId="23"/>
  </si>
  <si>
    <t>4589750317690</t>
  </si>
  <si>
    <t>YOGA</t>
  </si>
  <si>
    <t>K0</t>
    <phoneticPr fontId="23"/>
  </si>
  <si>
    <t>4589750320959</t>
    <phoneticPr fontId="23"/>
  </si>
  <si>
    <r>
      <t xml:space="preserve">Number Rope Toy
</t>
    </r>
    <r>
      <rPr>
        <sz val="9"/>
        <color theme="1"/>
        <rFont val="Meiryo ui"/>
        <family val="3"/>
        <charset val="128"/>
      </rPr>
      <t>ナンバーロープトイ</t>
    </r>
    <phoneticPr fontId="23"/>
  </si>
  <si>
    <t>K1</t>
    <phoneticPr fontId="23"/>
  </si>
  <si>
    <t>4589750320966</t>
    <phoneticPr fontId="23"/>
  </si>
  <si>
    <t>K2</t>
  </si>
  <si>
    <t>4589750320973</t>
    <phoneticPr fontId="23"/>
  </si>
  <si>
    <t>K3</t>
  </si>
  <si>
    <t>4589750320980</t>
    <phoneticPr fontId="23"/>
  </si>
  <si>
    <t>K4</t>
  </si>
  <si>
    <t>4589750320997</t>
    <phoneticPr fontId="23"/>
  </si>
  <si>
    <t>K5</t>
  </si>
  <si>
    <t>4589750321000</t>
    <phoneticPr fontId="23"/>
  </si>
  <si>
    <t>K6</t>
  </si>
  <si>
    <t>4589750321017</t>
    <phoneticPr fontId="23"/>
  </si>
  <si>
    <t>K7</t>
  </si>
  <si>
    <t>4589750321024</t>
    <phoneticPr fontId="23"/>
  </si>
  <si>
    <t>K8</t>
  </si>
  <si>
    <t>4589750321031</t>
    <phoneticPr fontId="23"/>
  </si>
  <si>
    <t>K9</t>
    <phoneticPr fontId="23"/>
  </si>
  <si>
    <t>4589750321048</t>
    <phoneticPr fontId="23"/>
  </si>
  <si>
    <t>H3</t>
    <phoneticPr fontId="23"/>
  </si>
  <si>
    <t>おかえり～</t>
    <phoneticPr fontId="23"/>
  </si>
  <si>
    <t>H4</t>
    <phoneticPr fontId="23"/>
  </si>
  <si>
    <t>おめでとう！</t>
    <phoneticPr fontId="23"/>
  </si>
  <si>
    <t>H6</t>
    <phoneticPr fontId="23"/>
  </si>
  <si>
    <t>・・・。</t>
    <phoneticPr fontId="23"/>
  </si>
  <si>
    <t>36</t>
    <phoneticPr fontId="23"/>
  </si>
  <si>
    <t xml:space="preserve">LAVENDER </t>
  </si>
  <si>
    <t>OPAL GREEN</t>
  </si>
  <si>
    <t>GINGER</t>
  </si>
  <si>
    <r>
      <t xml:space="preserve">Latex Diamond Toy
</t>
    </r>
    <r>
      <rPr>
        <sz val="9"/>
        <color theme="1"/>
        <rFont val="Meiryo ui"/>
        <family val="3"/>
        <charset val="128"/>
      </rPr>
      <t>ラテックス ダイヤモンドトイ</t>
    </r>
    <phoneticPr fontId="23"/>
  </si>
  <si>
    <r>
      <t xml:space="preserve">Latex Mexican Skull Toy
</t>
    </r>
    <r>
      <rPr>
        <sz val="9"/>
        <color theme="1"/>
        <rFont val="Meiryo ui"/>
        <family val="3"/>
        <charset val="128"/>
      </rPr>
      <t>ラテックス メキシカンスカルトイ</t>
    </r>
    <phoneticPr fontId="23"/>
  </si>
  <si>
    <t>29</t>
    <phoneticPr fontId="23"/>
  </si>
  <si>
    <r>
      <t xml:space="preserve">Latex American Football Toy
</t>
    </r>
    <r>
      <rPr>
        <sz val="9"/>
        <color theme="1"/>
        <rFont val="Meiryo ui"/>
        <family val="3"/>
        <charset val="128"/>
      </rPr>
      <t>ラテックスアメリカンフットボールトイ</t>
    </r>
    <phoneticPr fontId="23"/>
  </si>
  <si>
    <t>PURPLE</t>
  </si>
  <si>
    <r>
      <rPr>
        <sz val="11"/>
        <color theme="1"/>
        <rFont val="Meiryo ui"/>
        <family val="3"/>
        <charset val="128"/>
      </rPr>
      <t>Latex Bone Toy</t>
    </r>
    <r>
      <rPr>
        <sz val="12"/>
        <color theme="1"/>
        <rFont val="Meiryo ui"/>
        <family val="3"/>
        <charset val="128"/>
      </rPr>
      <t xml:space="preserve">
</t>
    </r>
    <r>
      <rPr>
        <sz val="9"/>
        <color theme="1"/>
        <rFont val="Meiryo ui"/>
        <family val="3"/>
        <charset val="128"/>
      </rPr>
      <t>ラテックスボーントイ</t>
    </r>
    <phoneticPr fontId="23"/>
  </si>
  <si>
    <t>RED</t>
  </si>
  <si>
    <r>
      <rPr>
        <sz val="11"/>
        <color theme="1"/>
        <rFont val="Meiryo ui"/>
        <family val="3"/>
        <charset val="128"/>
      </rPr>
      <t>Latex Lemon Ball TOY</t>
    </r>
    <r>
      <rPr>
        <sz val="12"/>
        <color theme="1"/>
        <rFont val="Meiryo ui"/>
        <family val="3"/>
        <charset val="128"/>
      </rPr>
      <t xml:space="preserve">
</t>
    </r>
    <r>
      <rPr>
        <sz val="9"/>
        <color theme="1"/>
        <rFont val="Meiryo ui"/>
        <family val="3"/>
        <charset val="128"/>
      </rPr>
      <t>ラテックスレモンボールトイ</t>
    </r>
    <phoneticPr fontId="23"/>
  </si>
  <si>
    <r>
      <t xml:space="preserve">Wire Torso   </t>
    </r>
    <r>
      <rPr>
        <sz val="10"/>
        <color theme="1"/>
        <rFont val="Meiryo ui"/>
        <family val="3"/>
        <charset val="128"/>
      </rPr>
      <t>ワイヤートルソー</t>
    </r>
    <phoneticPr fontId="23"/>
  </si>
  <si>
    <t>汎用ボックス什器（取説付）</t>
    <rPh sb="0" eb="2">
      <t>ハンヨウ</t>
    </rPh>
    <rPh sb="6" eb="8">
      <t>ジュウキ</t>
    </rPh>
    <rPh sb="9" eb="12">
      <t>トリセツツ</t>
    </rPh>
    <phoneticPr fontId="23"/>
  </si>
  <si>
    <t>棚用L字マット（3枚セット)</t>
    <rPh sb="0" eb="2">
      <t>タナヨウ</t>
    </rPh>
    <rPh sb="3" eb="4">
      <t>ジ</t>
    </rPh>
    <rPh sb="9" eb="10">
      <t>マイ</t>
    </rPh>
    <phoneticPr fontId="23"/>
  </si>
  <si>
    <t>販促用5角形サイン（取説付)</t>
    <rPh sb="0" eb="3">
      <t>ハンソクヨウ</t>
    </rPh>
    <rPh sb="4" eb="5">
      <t>カク</t>
    </rPh>
    <rPh sb="5" eb="6">
      <t>ケイ</t>
    </rPh>
    <rPh sb="10" eb="12">
      <t>トリセツ</t>
    </rPh>
    <rPh sb="12" eb="13">
      <t>ツキ</t>
    </rPh>
    <phoneticPr fontId="23"/>
  </si>
  <si>
    <t>ディスプレイボックス什器（取説付)</t>
    <rPh sb="10" eb="12">
      <t>ジュウキ</t>
    </rPh>
    <rPh sb="13" eb="15">
      <t>トリセツ</t>
    </rPh>
    <rPh sb="15" eb="16">
      <t>ツキ</t>
    </rPh>
    <phoneticPr fontId="23"/>
  </si>
  <si>
    <t>番号</t>
    <rPh sb="0" eb="2">
      <t>バンゴウ</t>
    </rPh>
    <phoneticPr fontId="38"/>
  </si>
  <si>
    <t>伝票日付</t>
  </si>
  <si>
    <t>得意先ｺｰﾄﾞ</t>
  </si>
  <si>
    <t>取引区分</t>
  </si>
  <si>
    <t>倉庫ｺｰﾄﾞ</t>
  </si>
  <si>
    <t>商品ｺｰﾄﾞ</t>
  </si>
  <si>
    <t>色ｺｰﾄﾞ</t>
  </si>
  <si>
    <t>サイズｺｰﾄﾞ</t>
  </si>
  <si>
    <t>バーコード</t>
  </si>
  <si>
    <t>数量</t>
  </si>
  <si>
    <t>伝票NO</t>
  </si>
  <si>
    <t>納品先コード</t>
  </si>
  <si>
    <t>担当者コード</t>
  </si>
  <si>
    <t>部門コード</t>
  </si>
  <si>
    <t>営業所コード</t>
  </si>
  <si>
    <t>請求区分</t>
  </si>
  <si>
    <t>売掛区分</t>
  </si>
  <si>
    <t>単価</t>
  </si>
  <si>
    <t>Sum_eachsheet</t>
    <phoneticPr fontId="38"/>
  </si>
  <si>
    <t>Sum_xlookup</t>
    <phoneticPr fontId="38"/>
  </si>
  <si>
    <t>sum_CSVoutput</t>
    <phoneticPr fontId="38"/>
  </si>
  <si>
    <t>Check</t>
    <phoneticPr fontId="38"/>
  </si>
  <si>
    <t>12</t>
    <phoneticPr fontId="23"/>
  </si>
  <si>
    <t>LAVENDER</t>
    <phoneticPr fontId="23"/>
  </si>
  <si>
    <t>45</t>
  </si>
  <si>
    <t>45</t>
    <phoneticPr fontId="23"/>
  </si>
  <si>
    <t>46</t>
  </si>
  <si>
    <t>36</t>
    <phoneticPr fontId="23"/>
  </si>
  <si>
    <t>37</t>
  </si>
  <si>
    <t>38</t>
  </si>
  <si>
    <t>39</t>
  </si>
  <si>
    <t>41</t>
  </si>
  <si>
    <t>42</t>
  </si>
  <si>
    <t>43</t>
  </si>
  <si>
    <t>44</t>
  </si>
  <si>
    <t>52</t>
    <phoneticPr fontId="23"/>
  </si>
  <si>
    <r>
      <rPr>
        <sz val="11"/>
        <color theme="1"/>
        <rFont val="Meiryo ui"/>
        <family val="3"/>
        <charset val="128"/>
      </rPr>
      <t xml:space="preserve">Insect Shield
SkinTight Suit
</t>
    </r>
    <r>
      <rPr>
        <sz val="10"/>
        <color theme="1"/>
        <rFont val="Meiryo ui"/>
        <family val="3"/>
        <charset val="128"/>
      </rPr>
      <t>インセクトシールド
スキンタイトスーツ</t>
    </r>
    <phoneticPr fontId="23"/>
  </si>
  <si>
    <t>GRAY</t>
    <phoneticPr fontId="23"/>
  </si>
  <si>
    <t>PINK</t>
    <phoneticPr fontId="23"/>
  </si>
  <si>
    <t>PISTACHIO</t>
    <phoneticPr fontId="23"/>
  </si>
  <si>
    <t>L1</t>
  </si>
  <si>
    <t>L2</t>
  </si>
  <si>
    <t>L3</t>
  </si>
  <si>
    <t>4571688450242</t>
    <phoneticPr fontId="23"/>
  </si>
  <si>
    <t>4571688450259</t>
    <phoneticPr fontId="23"/>
  </si>
  <si>
    <t>4571688450266</t>
    <phoneticPr fontId="23"/>
  </si>
  <si>
    <t>4571688450273</t>
    <phoneticPr fontId="23"/>
  </si>
  <si>
    <t>4571688450280</t>
    <phoneticPr fontId="23"/>
  </si>
  <si>
    <t>4571688450297</t>
    <phoneticPr fontId="23"/>
  </si>
  <si>
    <t>4571688450303</t>
    <phoneticPr fontId="23"/>
  </si>
  <si>
    <t>4571688450310</t>
    <phoneticPr fontId="23"/>
  </si>
  <si>
    <t>4571688450327</t>
    <phoneticPr fontId="23"/>
  </si>
  <si>
    <t>4571688450334</t>
    <phoneticPr fontId="23"/>
  </si>
  <si>
    <t>4571688450341</t>
    <phoneticPr fontId="23"/>
  </si>
  <si>
    <t>4571688450358</t>
    <phoneticPr fontId="23"/>
  </si>
  <si>
    <t>4571688450365</t>
    <phoneticPr fontId="23"/>
  </si>
  <si>
    <t>4571688450372</t>
    <phoneticPr fontId="23"/>
  </si>
  <si>
    <t>4571688450389</t>
    <phoneticPr fontId="23"/>
  </si>
  <si>
    <t>4571688450396</t>
    <phoneticPr fontId="23"/>
  </si>
  <si>
    <t>4571688450402</t>
    <phoneticPr fontId="23"/>
  </si>
  <si>
    <t>4571688450419</t>
    <phoneticPr fontId="23"/>
  </si>
  <si>
    <t>4571688450426</t>
    <phoneticPr fontId="23"/>
  </si>
  <si>
    <t>4571688450433</t>
    <phoneticPr fontId="23"/>
  </si>
  <si>
    <t>4571688450440</t>
    <phoneticPr fontId="23"/>
  </si>
  <si>
    <t>4571688450457</t>
    <phoneticPr fontId="23"/>
  </si>
  <si>
    <t>4589750320164</t>
  </si>
  <si>
    <t>4589750320171</t>
  </si>
  <si>
    <t>4589750320188</t>
  </si>
  <si>
    <t>4589750320195</t>
  </si>
  <si>
    <t>4589750320201</t>
  </si>
  <si>
    <t>4589750320218</t>
  </si>
  <si>
    <t>4589750320225</t>
  </si>
  <si>
    <t>4589750320232</t>
  </si>
  <si>
    <t>4589750320249</t>
  </si>
  <si>
    <t>4589750320256</t>
  </si>
  <si>
    <t>4589750320263</t>
  </si>
  <si>
    <t>4589750320386</t>
  </si>
  <si>
    <t>4589750320393</t>
  </si>
  <si>
    <t>4589750320409</t>
  </si>
  <si>
    <t>4589750320416</t>
  </si>
  <si>
    <t>4589750320423</t>
  </si>
  <si>
    <t>4589750320430</t>
  </si>
  <si>
    <t>4589750320447</t>
  </si>
  <si>
    <t>4589750320454</t>
  </si>
  <si>
    <t>4589750320461</t>
  </si>
  <si>
    <t>4589750320478</t>
  </si>
  <si>
    <t>4589750320485</t>
  </si>
  <si>
    <t>4589750320492</t>
  </si>
  <si>
    <t>4589750320508</t>
  </si>
  <si>
    <t>4589750320515</t>
  </si>
  <si>
    <t>4589750320522</t>
  </si>
  <si>
    <t>4589750320539</t>
  </si>
  <si>
    <t>4589750320546</t>
  </si>
  <si>
    <t>4589750320553</t>
  </si>
  <si>
    <t>4589750320560</t>
  </si>
  <si>
    <t>4589750320577</t>
  </si>
  <si>
    <t>4589750320584</t>
  </si>
  <si>
    <t>4589750320591</t>
  </si>
  <si>
    <t>4589750328344</t>
  </si>
  <si>
    <t>4589750328351</t>
  </si>
  <si>
    <t>4589750328368</t>
  </si>
  <si>
    <t>4589750328375</t>
  </si>
  <si>
    <t>4589750328382</t>
  </si>
  <si>
    <t>4589750328399</t>
  </si>
  <si>
    <t>4589750328405</t>
  </si>
  <si>
    <t>4589750328412</t>
  </si>
  <si>
    <t>4589750328429</t>
  </si>
  <si>
    <t>4589750328436</t>
  </si>
  <si>
    <t>4589750328443</t>
  </si>
  <si>
    <t>70</t>
    <phoneticPr fontId="23"/>
  </si>
  <si>
    <t>03</t>
    <phoneticPr fontId="23"/>
  </si>
  <si>
    <t>06</t>
    <phoneticPr fontId="23"/>
  </si>
  <si>
    <t>Lot</t>
    <phoneticPr fontId="23"/>
  </si>
  <si>
    <t>-</t>
    <phoneticPr fontId="23"/>
  </si>
  <si>
    <r>
      <t xml:space="preserve">Winston Hug Bag Large
</t>
    </r>
    <r>
      <rPr>
        <sz val="9"/>
        <color theme="1"/>
        <rFont val="Meiryo ui"/>
        <family val="3"/>
        <charset val="128"/>
      </rPr>
      <t>ウィンストンハグバッグ ラージ</t>
    </r>
    <phoneticPr fontId="23"/>
  </si>
  <si>
    <r>
      <t xml:space="preserve">MB Sling
</t>
    </r>
    <r>
      <rPr>
        <sz val="10"/>
        <color theme="1"/>
        <rFont val="Meiryo ui"/>
        <family val="3"/>
        <charset val="128"/>
      </rPr>
      <t>MBスリング</t>
    </r>
    <phoneticPr fontId="23"/>
  </si>
  <si>
    <t>4571688451256</t>
    <phoneticPr fontId="23"/>
  </si>
  <si>
    <t>4571688451263</t>
    <phoneticPr fontId="23"/>
  </si>
  <si>
    <t>4571688450464</t>
    <phoneticPr fontId="23"/>
  </si>
  <si>
    <t>4571688450471</t>
    <phoneticPr fontId="23"/>
  </si>
  <si>
    <t>4571688452635</t>
    <phoneticPr fontId="23"/>
  </si>
  <si>
    <t>4571688452727</t>
    <phoneticPr fontId="23"/>
  </si>
  <si>
    <t>4571688452734</t>
    <phoneticPr fontId="23"/>
  </si>
  <si>
    <t>02</t>
    <phoneticPr fontId="23"/>
  </si>
  <si>
    <t>Head Rest Bed
ヘッドレストベッド</t>
    <phoneticPr fontId="23"/>
  </si>
  <si>
    <t>GRAY</t>
    <phoneticPr fontId="23"/>
  </si>
  <si>
    <t>14</t>
    <phoneticPr fontId="23"/>
  </si>
  <si>
    <t>20</t>
    <phoneticPr fontId="23"/>
  </si>
  <si>
    <t>00</t>
    <phoneticPr fontId="23"/>
  </si>
  <si>
    <t>Icy Cozy Room Mat
アイシーコージールームマット</t>
    <phoneticPr fontId="23"/>
  </si>
  <si>
    <t>Icy Cozy Mini Mat
アイシーコージーミニマット</t>
    <phoneticPr fontId="23"/>
  </si>
  <si>
    <t>4571688452550</t>
    <phoneticPr fontId="23"/>
  </si>
  <si>
    <t>4571688452567</t>
    <phoneticPr fontId="23"/>
  </si>
  <si>
    <t>4571688452574</t>
    <phoneticPr fontId="23"/>
  </si>
  <si>
    <t>4571688452581</t>
    <phoneticPr fontId="23"/>
  </si>
  <si>
    <t>4571688452598</t>
    <phoneticPr fontId="23"/>
  </si>
  <si>
    <t>4571688452604</t>
    <phoneticPr fontId="23"/>
  </si>
  <si>
    <t>4571688452703</t>
    <phoneticPr fontId="23"/>
  </si>
  <si>
    <t>4571688452710</t>
    <phoneticPr fontId="23"/>
  </si>
  <si>
    <t>4571688452512</t>
    <phoneticPr fontId="23"/>
  </si>
  <si>
    <t>4571688452529</t>
    <phoneticPr fontId="23"/>
  </si>
  <si>
    <t>4571688452536</t>
    <phoneticPr fontId="23"/>
  </si>
  <si>
    <t>4571688452543</t>
    <phoneticPr fontId="23"/>
  </si>
  <si>
    <t>08</t>
    <phoneticPr fontId="23"/>
  </si>
  <si>
    <t>01</t>
    <phoneticPr fontId="23"/>
  </si>
  <si>
    <t>02</t>
    <phoneticPr fontId="23"/>
  </si>
  <si>
    <t>03</t>
    <phoneticPr fontId="23"/>
  </si>
  <si>
    <t>04</t>
    <phoneticPr fontId="23"/>
  </si>
  <si>
    <t>06</t>
    <phoneticPr fontId="23"/>
  </si>
  <si>
    <t>09</t>
    <phoneticPr fontId="23"/>
  </si>
  <si>
    <t>10</t>
    <phoneticPr fontId="23"/>
  </si>
  <si>
    <t>11</t>
    <phoneticPr fontId="23"/>
  </si>
  <si>
    <t>12</t>
    <phoneticPr fontId="23"/>
  </si>
  <si>
    <t>13</t>
    <phoneticPr fontId="23"/>
  </si>
  <si>
    <t>LIGHT GRAY</t>
    <phoneticPr fontId="23"/>
  </si>
  <si>
    <t>M</t>
    <phoneticPr fontId="23"/>
  </si>
  <si>
    <t>XL</t>
    <phoneticPr fontId="23"/>
  </si>
  <si>
    <t>Tender Care T-Shirt
テンダーケアTシャツ</t>
    <phoneticPr fontId="23"/>
  </si>
  <si>
    <r>
      <t xml:space="preserve">Floating Jacket
</t>
    </r>
    <r>
      <rPr>
        <sz val="10"/>
        <color theme="1"/>
        <rFont val="Meiryo ui"/>
        <family val="3"/>
        <charset val="128"/>
      </rPr>
      <t>フローティングジャケット</t>
    </r>
    <phoneticPr fontId="23"/>
  </si>
  <si>
    <t>69</t>
    <phoneticPr fontId="23"/>
  </si>
  <si>
    <t>70</t>
  </si>
  <si>
    <t>71</t>
  </si>
  <si>
    <t>72</t>
  </si>
  <si>
    <t>73</t>
  </si>
  <si>
    <t>24</t>
    <phoneticPr fontId="23"/>
  </si>
  <si>
    <t>63</t>
    <phoneticPr fontId="23"/>
  </si>
  <si>
    <t>66</t>
  </si>
  <si>
    <t>67</t>
  </si>
  <si>
    <t>BLUE</t>
    <phoneticPr fontId="23"/>
  </si>
  <si>
    <t>MANDARIN ORANGE</t>
    <phoneticPr fontId="23"/>
  </si>
  <si>
    <t>57</t>
  </si>
  <si>
    <t>58</t>
  </si>
  <si>
    <t>59</t>
  </si>
  <si>
    <t>Lot</t>
    <phoneticPr fontId="23"/>
  </si>
  <si>
    <t>4589750331795</t>
  </si>
  <si>
    <t>4589750331801</t>
  </si>
  <si>
    <t>4589750331818</t>
  </si>
  <si>
    <t>4589750331825</t>
  </si>
  <si>
    <t>4589750331832</t>
  </si>
  <si>
    <t>4589750331849</t>
  </si>
  <si>
    <t>4589750331856</t>
  </si>
  <si>
    <t>4589750331863</t>
  </si>
  <si>
    <t>4589750331870</t>
  </si>
  <si>
    <t>4589750331887</t>
  </si>
  <si>
    <t>4589750331894</t>
  </si>
  <si>
    <t>4589750331900</t>
  </si>
  <si>
    <t>4589750331917</t>
  </si>
  <si>
    <t>4589750331924</t>
  </si>
  <si>
    <t>4589750331931</t>
  </si>
  <si>
    <t>4589750331948</t>
  </si>
  <si>
    <t>4589750331955</t>
  </si>
  <si>
    <t>4589750331962</t>
  </si>
  <si>
    <t>4589750331979</t>
  </si>
  <si>
    <t>4589750331986</t>
  </si>
  <si>
    <t>4589750331993</t>
  </si>
  <si>
    <t>4589750332006</t>
  </si>
  <si>
    <t>4589750332013</t>
  </si>
  <si>
    <t>MARIGOLD</t>
  </si>
  <si>
    <t>4589750332020</t>
  </si>
  <si>
    <t>4589750332037</t>
  </si>
  <si>
    <t>4589750332044</t>
  </si>
  <si>
    <t>4589750332051</t>
  </si>
  <si>
    <t>4589750332068</t>
  </si>
  <si>
    <t>4589750332075</t>
  </si>
  <si>
    <t>4589750332082</t>
  </si>
  <si>
    <t>4589750332099</t>
  </si>
  <si>
    <t>4589750332105</t>
  </si>
  <si>
    <t>4589750332112</t>
  </si>
  <si>
    <t>4571688450488</t>
  </si>
  <si>
    <t>4571688450495</t>
  </si>
  <si>
    <t>4571688450501</t>
  </si>
  <si>
    <t>4571688450518</t>
  </si>
  <si>
    <t>4571688450525</t>
  </si>
  <si>
    <t>4571688450532</t>
  </si>
  <si>
    <t>4571688450549</t>
  </si>
  <si>
    <t>4571688450556</t>
  </si>
  <si>
    <t>4571688450563</t>
  </si>
  <si>
    <t>4571688450570</t>
  </si>
  <si>
    <t>4571688450587</t>
  </si>
  <si>
    <t>4571688450594</t>
  </si>
  <si>
    <t>4571688450600</t>
  </si>
  <si>
    <t>4571688450617</t>
  </si>
  <si>
    <t>4571688451980</t>
  </si>
  <si>
    <t>4571688451997</t>
  </si>
  <si>
    <t>4571688452000</t>
  </si>
  <si>
    <t>4571688452017</t>
  </si>
  <si>
    <t>4571688452024</t>
  </si>
  <si>
    <t>4571688452031</t>
  </si>
  <si>
    <t>4571688452048</t>
  </si>
  <si>
    <t>4571688452055</t>
  </si>
  <si>
    <t>4571688452062</t>
  </si>
  <si>
    <t>4571688452079</t>
  </si>
  <si>
    <t>4571688452086</t>
  </si>
  <si>
    <t>4571688452093</t>
  </si>
  <si>
    <t>4571688450006</t>
  </si>
  <si>
    <t>4571688450013</t>
  </si>
  <si>
    <t>4589750330149</t>
  </si>
  <si>
    <t>4589750330156</t>
  </si>
  <si>
    <t>4589750330224</t>
  </si>
  <si>
    <t>4589750330231</t>
  </si>
  <si>
    <t>LIGHT DENIM</t>
    <phoneticPr fontId="23"/>
  </si>
  <si>
    <t>02</t>
    <phoneticPr fontId="23"/>
  </si>
  <si>
    <t>03</t>
    <phoneticPr fontId="23"/>
  </si>
  <si>
    <t>06</t>
    <phoneticPr fontId="23"/>
  </si>
  <si>
    <t>08</t>
    <phoneticPr fontId="23"/>
  </si>
  <si>
    <t>05</t>
    <phoneticPr fontId="23"/>
  </si>
  <si>
    <t>20</t>
    <phoneticPr fontId="23"/>
  </si>
  <si>
    <r>
      <t xml:space="preserve">Rain Leg Cover
</t>
    </r>
    <r>
      <rPr>
        <sz val="10"/>
        <rFont val="Meiryo ui"/>
        <family val="3"/>
        <charset val="128"/>
      </rPr>
      <t>レインレッグカバー</t>
    </r>
    <phoneticPr fontId="23"/>
  </si>
  <si>
    <t>BEIGE</t>
    <phoneticPr fontId="23"/>
  </si>
  <si>
    <t>NAVY</t>
    <phoneticPr fontId="23"/>
  </si>
  <si>
    <t>S</t>
    <phoneticPr fontId="23"/>
  </si>
  <si>
    <t>M</t>
    <phoneticPr fontId="23"/>
  </si>
  <si>
    <t>INDIGO</t>
    <phoneticPr fontId="23"/>
  </si>
  <si>
    <t>4571688452116</t>
  </si>
  <si>
    <t>4571688452123</t>
  </si>
  <si>
    <t>4571688452130</t>
  </si>
  <si>
    <t>4571688452147</t>
  </si>
  <si>
    <t>4571688452154</t>
  </si>
  <si>
    <t>4571688452161</t>
  </si>
  <si>
    <t>4571688452178</t>
  </si>
  <si>
    <t>4571688452185</t>
  </si>
  <si>
    <t>4571688451133</t>
  </si>
  <si>
    <t>4571688451140</t>
  </si>
  <si>
    <t>4571688451157</t>
  </si>
  <si>
    <t>4571688451164</t>
  </si>
  <si>
    <t>4571688451171</t>
  </si>
  <si>
    <t>4571688451188</t>
  </si>
  <si>
    <t>4571688451195</t>
  </si>
  <si>
    <t>4571688451201</t>
  </si>
  <si>
    <t>4571688451218</t>
  </si>
  <si>
    <t>4571688451225</t>
  </si>
  <si>
    <r>
      <t xml:space="preserve">Marble Silicone Pack
</t>
    </r>
    <r>
      <rPr>
        <sz val="10"/>
        <color theme="1"/>
        <rFont val="Meiryo ui"/>
        <family val="3"/>
        <charset val="128"/>
      </rPr>
      <t>マーブルシリコーンパック</t>
    </r>
    <phoneticPr fontId="23"/>
  </si>
  <si>
    <t>-</t>
    <phoneticPr fontId="23"/>
  </si>
  <si>
    <t>GRAY</t>
    <phoneticPr fontId="23"/>
  </si>
  <si>
    <r>
      <t xml:space="preserve">Chalk Bag
</t>
    </r>
    <r>
      <rPr>
        <sz val="10"/>
        <color theme="1"/>
        <rFont val="Meiryo ui"/>
        <family val="3"/>
        <charset val="128"/>
      </rPr>
      <t>チョークバッグ</t>
    </r>
    <phoneticPr fontId="23"/>
  </si>
  <si>
    <t>14</t>
    <phoneticPr fontId="23"/>
  </si>
  <si>
    <t>00</t>
    <phoneticPr fontId="23"/>
  </si>
  <si>
    <t>4571688452475</t>
    <phoneticPr fontId="23"/>
  </si>
  <si>
    <t>4571688452109</t>
  </si>
  <si>
    <t>4571688452765</t>
  </si>
  <si>
    <t>4571688452772</t>
  </si>
  <si>
    <t>4571688452789</t>
  </si>
  <si>
    <t>DEAR FRIEND</t>
    <phoneticPr fontId="23"/>
  </si>
  <si>
    <r>
      <t xml:space="preserve">Rope Disc Toy
</t>
    </r>
    <r>
      <rPr>
        <sz val="9"/>
        <color theme="1"/>
        <rFont val="Meiryo ui"/>
        <family val="3"/>
        <charset val="128"/>
      </rPr>
      <t>ロープディスクトイ</t>
    </r>
    <phoneticPr fontId="23"/>
  </si>
  <si>
    <t>Message Rope Toy*
メッセージロープトイ</t>
    <phoneticPr fontId="23"/>
  </si>
  <si>
    <t>4571688452802</t>
    <phoneticPr fontId="23"/>
  </si>
  <si>
    <t>4571688452819</t>
    <phoneticPr fontId="23"/>
  </si>
  <si>
    <t>FAT COWBOY</t>
    <phoneticPr fontId="23"/>
  </si>
  <si>
    <t>CIRCUS GIRL</t>
    <phoneticPr fontId="23"/>
  </si>
  <si>
    <t>Chi-bee/KIGURUMI</t>
    <phoneticPr fontId="23"/>
  </si>
  <si>
    <t>年月</t>
    <rPh sb="0" eb="2">
      <t>ネンゲツ</t>
    </rPh>
    <phoneticPr fontId="38"/>
  </si>
  <si>
    <t>日付</t>
    <rPh sb="0" eb="2">
      <t>ヒヅケ</t>
    </rPh>
    <phoneticPr fontId="38"/>
  </si>
  <si>
    <t>4571688452796</t>
  </si>
  <si>
    <t>00</t>
    <phoneticPr fontId="23"/>
  </si>
  <si>
    <t>MELON  SODA FLOAT</t>
    <phoneticPr fontId="23"/>
  </si>
  <si>
    <t>4589750329273</t>
    <phoneticPr fontId="23"/>
  </si>
  <si>
    <t>C9</t>
  </si>
  <si>
    <r>
      <t xml:space="preserve">Crazy Awesome Rope Toy*
</t>
    </r>
    <r>
      <rPr>
        <sz val="10"/>
        <color theme="1"/>
        <rFont val="Meiryo ui"/>
        <family val="3"/>
        <charset val="128"/>
      </rPr>
      <t>クレイジーオーサムロープトイ</t>
    </r>
    <phoneticPr fontId="23"/>
  </si>
  <si>
    <t>GALAXY*</t>
    <phoneticPr fontId="23"/>
  </si>
  <si>
    <t>REFLECTION*</t>
    <phoneticPr fontId="23"/>
  </si>
  <si>
    <t>RETRO FUTURE*</t>
    <phoneticPr fontId="23"/>
  </si>
  <si>
    <r>
      <t xml:space="preserve">Breathable　Mattress＊
</t>
    </r>
    <r>
      <rPr>
        <sz val="10"/>
        <rFont val="Meiryo ui"/>
        <family val="3"/>
        <charset val="128"/>
      </rPr>
      <t>ブリザーブルマットレス</t>
    </r>
    <phoneticPr fontId="23"/>
  </si>
  <si>
    <r>
      <t xml:space="preserve">Rollup Mat＊
</t>
    </r>
    <r>
      <rPr>
        <sz val="9"/>
        <rFont val="Meiryo UI"/>
        <family val="3"/>
        <charset val="128"/>
      </rPr>
      <t>ロールアップマット</t>
    </r>
    <phoneticPr fontId="23"/>
  </si>
  <si>
    <r>
      <t xml:space="preserve">Round Bed＊
</t>
    </r>
    <r>
      <rPr>
        <sz val="10"/>
        <color theme="1"/>
        <rFont val="Meiryo ui"/>
        <family val="3"/>
        <charset val="128"/>
      </rPr>
      <t>ラウンドベッド</t>
    </r>
    <phoneticPr fontId="23"/>
  </si>
  <si>
    <r>
      <t xml:space="preserve">MANDARINE BROTHERS  </t>
    </r>
    <r>
      <rPr>
        <b/>
        <sz val="24"/>
        <color theme="1"/>
        <rFont val="Meiryo ui"/>
        <family val="3"/>
        <charset val="128"/>
      </rPr>
      <t>2025 AW</t>
    </r>
    <r>
      <rPr>
        <sz val="24"/>
        <color theme="1"/>
        <rFont val="Meiryo ui"/>
        <family val="3"/>
        <charset val="128"/>
      </rPr>
      <t>　在庫一覧 / 発注書</t>
    </r>
    <rPh sb="35" eb="38">
      <t>ハッチュウショ</t>
    </rPh>
    <phoneticPr fontId="23"/>
  </si>
  <si>
    <t>00</t>
    <phoneticPr fontId="23"/>
  </si>
  <si>
    <t>10</t>
    <phoneticPr fontId="23"/>
  </si>
  <si>
    <t>4571688455780</t>
    <phoneticPr fontId="23"/>
  </si>
  <si>
    <t>4571688455841</t>
    <phoneticPr fontId="23"/>
  </si>
  <si>
    <t>BLACK</t>
    <phoneticPr fontId="23"/>
  </si>
  <si>
    <t>15</t>
    <phoneticPr fontId="23"/>
  </si>
  <si>
    <t>76</t>
    <phoneticPr fontId="23"/>
  </si>
  <si>
    <t>CHARCOAL</t>
    <phoneticPr fontId="23"/>
  </si>
  <si>
    <t>LATTE</t>
    <phoneticPr fontId="23"/>
  </si>
  <si>
    <t>-</t>
    <phoneticPr fontId="23"/>
  </si>
  <si>
    <t>4571688453373</t>
    <phoneticPr fontId="23"/>
  </si>
  <si>
    <t>4571688453380</t>
    <phoneticPr fontId="23"/>
  </si>
  <si>
    <t>4571688453397</t>
    <phoneticPr fontId="23"/>
  </si>
  <si>
    <t>4571688453403</t>
    <phoneticPr fontId="23"/>
  </si>
  <si>
    <t>4571688453410</t>
    <phoneticPr fontId="23"/>
  </si>
  <si>
    <t>4571688453427</t>
    <phoneticPr fontId="23"/>
  </si>
  <si>
    <t>4571688453434</t>
    <phoneticPr fontId="23"/>
  </si>
  <si>
    <t>4571688453441</t>
    <phoneticPr fontId="23"/>
  </si>
  <si>
    <t>4571688453458</t>
    <phoneticPr fontId="23"/>
  </si>
  <si>
    <t>4571688453465</t>
    <phoneticPr fontId="23"/>
  </si>
  <si>
    <t>4571688453472</t>
    <phoneticPr fontId="23"/>
  </si>
  <si>
    <t>4571688453489</t>
    <phoneticPr fontId="23"/>
  </si>
  <si>
    <t>4571688453496</t>
    <phoneticPr fontId="23"/>
  </si>
  <si>
    <t>4571688453502</t>
    <phoneticPr fontId="23"/>
  </si>
  <si>
    <t>4571688453519</t>
    <phoneticPr fontId="23"/>
  </si>
  <si>
    <t>4571688453526</t>
    <phoneticPr fontId="23"/>
  </si>
  <si>
    <t>4571688453533</t>
    <phoneticPr fontId="23"/>
  </si>
  <si>
    <t>4571688453540</t>
    <phoneticPr fontId="23"/>
  </si>
  <si>
    <t>4571688453557</t>
    <phoneticPr fontId="23"/>
  </si>
  <si>
    <t>4571688453564</t>
    <phoneticPr fontId="23"/>
  </si>
  <si>
    <t>4571688453571</t>
    <phoneticPr fontId="23"/>
  </si>
  <si>
    <t>4571688453588</t>
    <phoneticPr fontId="23"/>
  </si>
  <si>
    <t>4571688453595</t>
    <phoneticPr fontId="23"/>
  </si>
  <si>
    <t>4571688453601</t>
    <phoneticPr fontId="23"/>
  </si>
  <si>
    <t>4571688453618</t>
    <phoneticPr fontId="23"/>
  </si>
  <si>
    <t>4571688453625</t>
    <phoneticPr fontId="23"/>
  </si>
  <si>
    <t>4571688453632</t>
    <phoneticPr fontId="23"/>
  </si>
  <si>
    <t>4571688453649</t>
    <phoneticPr fontId="23"/>
  </si>
  <si>
    <t>4571688453656</t>
    <phoneticPr fontId="23"/>
  </si>
  <si>
    <t>4571688453663</t>
    <phoneticPr fontId="23"/>
  </si>
  <si>
    <t>4571688453670</t>
    <phoneticPr fontId="23"/>
  </si>
  <si>
    <t>4571688453687</t>
    <phoneticPr fontId="23"/>
  </si>
  <si>
    <t>4571688453694</t>
    <phoneticPr fontId="23"/>
  </si>
  <si>
    <t>BLACK</t>
    <phoneticPr fontId="23"/>
  </si>
  <si>
    <t>PINK</t>
    <phoneticPr fontId="23"/>
  </si>
  <si>
    <t>40</t>
    <phoneticPr fontId="23"/>
  </si>
  <si>
    <t>08</t>
    <phoneticPr fontId="23"/>
  </si>
  <si>
    <t>4589750331207</t>
    <phoneticPr fontId="23"/>
  </si>
  <si>
    <t>4589750331214</t>
    <phoneticPr fontId="23"/>
  </si>
  <si>
    <t>4589750331221</t>
    <phoneticPr fontId="23"/>
  </si>
  <si>
    <t>4589750331238</t>
    <phoneticPr fontId="23"/>
  </si>
  <si>
    <t>4589750331245</t>
    <phoneticPr fontId="23"/>
  </si>
  <si>
    <t>4589750331252</t>
    <phoneticPr fontId="23"/>
  </si>
  <si>
    <t>4589750331269</t>
    <phoneticPr fontId="23"/>
  </si>
  <si>
    <t>4589750331276</t>
    <phoneticPr fontId="23"/>
  </si>
  <si>
    <t>4589750331283</t>
    <phoneticPr fontId="23"/>
  </si>
  <si>
    <t>4589750331290</t>
    <phoneticPr fontId="23"/>
  </si>
  <si>
    <t>4589750331306</t>
    <phoneticPr fontId="23"/>
  </si>
  <si>
    <t>4571688453700</t>
    <phoneticPr fontId="23"/>
  </si>
  <si>
    <t>4571688453717</t>
    <phoneticPr fontId="23"/>
  </si>
  <si>
    <t>4571688453724</t>
    <phoneticPr fontId="23"/>
  </si>
  <si>
    <t>4571688453731</t>
    <phoneticPr fontId="23"/>
  </si>
  <si>
    <t>4571688453748</t>
    <phoneticPr fontId="23"/>
  </si>
  <si>
    <t>4571688453755</t>
    <phoneticPr fontId="23"/>
  </si>
  <si>
    <t>4571688453762</t>
    <phoneticPr fontId="23"/>
  </si>
  <si>
    <t>4571688453779</t>
    <phoneticPr fontId="23"/>
  </si>
  <si>
    <t>4571688453786</t>
    <phoneticPr fontId="23"/>
  </si>
  <si>
    <t>4571688453793</t>
    <phoneticPr fontId="23"/>
  </si>
  <si>
    <t>4571688453809</t>
    <phoneticPr fontId="23"/>
  </si>
  <si>
    <t>4571688453816</t>
    <phoneticPr fontId="23"/>
  </si>
  <si>
    <t>4571688453823</t>
    <phoneticPr fontId="23"/>
  </si>
  <si>
    <t>4571688453830</t>
    <phoneticPr fontId="23"/>
  </si>
  <si>
    <t>4571688453847</t>
    <phoneticPr fontId="23"/>
  </si>
  <si>
    <t>4571688453854</t>
    <phoneticPr fontId="23"/>
  </si>
  <si>
    <t>4571688453861</t>
    <phoneticPr fontId="23"/>
  </si>
  <si>
    <t>4571688453878</t>
    <phoneticPr fontId="23"/>
  </si>
  <si>
    <t>4571688453885</t>
    <phoneticPr fontId="23"/>
  </si>
  <si>
    <t>4571688453892</t>
    <phoneticPr fontId="23"/>
  </si>
  <si>
    <t>4571688453908</t>
    <phoneticPr fontId="23"/>
  </si>
  <si>
    <t>4571688453915</t>
    <phoneticPr fontId="23"/>
  </si>
  <si>
    <t>4571688453922</t>
    <phoneticPr fontId="23"/>
  </si>
  <si>
    <t>4571688453939</t>
    <phoneticPr fontId="23"/>
  </si>
  <si>
    <t>4571688453946</t>
    <phoneticPr fontId="23"/>
  </si>
  <si>
    <t>4571688453953</t>
    <phoneticPr fontId="23"/>
  </si>
  <si>
    <t>4571688453960</t>
    <phoneticPr fontId="23"/>
  </si>
  <si>
    <t>4571688453977</t>
    <phoneticPr fontId="23"/>
  </si>
  <si>
    <t>4571688453984</t>
    <phoneticPr fontId="23"/>
  </si>
  <si>
    <t>4571688453991</t>
    <phoneticPr fontId="23"/>
  </si>
  <si>
    <t>4571688454004</t>
    <phoneticPr fontId="23"/>
  </si>
  <si>
    <t>4571688454011</t>
    <phoneticPr fontId="23"/>
  </si>
  <si>
    <t>4571688454028</t>
    <phoneticPr fontId="23"/>
  </si>
  <si>
    <t>JAN</t>
    <phoneticPr fontId="23"/>
  </si>
  <si>
    <t>BLACK</t>
    <phoneticPr fontId="23"/>
  </si>
  <si>
    <t>PINK</t>
    <phoneticPr fontId="23"/>
  </si>
  <si>
    <t xml:space="preserve">MINT </t>
    <phoneticPr fontId="23"/>
  </si>
  <si>
    <t>Lot</t>
    <phoneticPr fontId="23"/>
  </si>
  <si>
    <t>L6</t>
    <phoneticPr fontId="23"/>
  </si>
  <si>
    <t>L7</t>
    <phoneticPr fontId="23"/>
  </si>
  <si>
    <t>L8</t>
    <phoneticPr fontId="23"/>
  </si>
  <si>
    <t>4571688455452</t>
    <phoneticPr fontId="23"/>
  </si>
  <si>
    <t>4571688455469</t>
    <phoneticPr fontId="23"/>
  </si>
  <si>
    <t>4571688455476</t>
    <phoneticPr fontId="23"/>
  </si>
  <si>
    <t>4571688455483</t>
    <phoneticPr fontId="23"/>
  </si>
  <si>
    <t>4571688455490</t>
    <phoneticPr fontId="23"/>
  </si>
  <si>
    <t>4571688455506</t>
    <phoneticPr fontId="23"/>
  </si>
  <si>
    <t>4571688455513</t>
    <phoneticPr fontId="23"/>
  </si>
  <si>
    <t>4571688455520</t>
    <phoneticPr fontId="23"/>
  </si>
  <si>
    <t>4571688455537</t>
    <phoneticPr fontId="23"/>
  </si>
  <si>
    <t>4571688455544</t>
    <phoneticPr fontId="23"/>
  </si>
  <si>
    <t>4571688455551</t>
    <phoneticPr fontId="23"/>
  </si>
  <si>
    <t>4571688455568</t>
    <phoneticPr fontId="23"/>
  </si>
  <si>
    <t>4571688455575</t>
    <phoneticPr fontId="23"/>
  </si>
  <si>
    <t>4571688455582</t>
    <phoneticPr fontId="23"/>
  </si>
  <si>
    <t>4571688455599</t>
    <phoneticPr fontId="23"/>
  </si>
  <si>
    <t>4571688455605</t>
    <phoneticPr fontId="23"/>
  </si>
  <si>
    <t>4571688455612</t>
    <phoneticPr fontId="23"/>
  </si>
  <si>
    <t>4571688455629</t>
    <phoneticPr fontId="23"/>
  </si>
  <si>
    <t>4571688455636</t>
    <phoneticPr fontId="23"/>
  </si>
  <si>
    <t>4571688455643</t>
    <phoneticPr fontId="23"/>
  </si>
  <si>
    <t>4571688455650</t>
    <phoneticPr fontId="23"/>
  </si>
  <si>
    <t>4571688455667</t>
    <phoneticPr fontId="23"/>
  </si>
  <si>
    <t>4571688455674</t>
    <phoneticPr fontId="23"/>
  </si>
  <si>
    <t>4571688455681</t>
    <phoneticPr fontId="23"/>
  </si>
  <si>
    <t>4571688455698</t>
    <phoneticPr fontId="23"/>
  </si>
  <si>
    <t>4571688455704</t>
    <phoneticPr fontId="23"/>
  </si>
  <si>
    <t>4571688455711</t>
    <phoneticPr fontId="23"/>
  </si>
  <si>
    <t>4571688455728</t>
    <phoneticPr fontId="23"/>
  </si>
  <si>
    <t>4571688455735</t>
    <phoneticPr fontId="23"/>
  </si>
  <si>
    <t>4571688455742</t>
    <phoneticPr fontId="23"/>
  </si>
  <si>
    <t>4571688455759</t>
    <phoneticPr fontId="23"/>
  </si>
  <si>
    <t>4571688455766</t>
    <phoneticPr fontId="23"/>
  </si>
  <si>
    <t>4571688455773</t>
    <phoneticPr fontId="23"/>
  </si>
  <si>
    <t>SWEET POTATO</t>
    <phoneticPr fontId="23"/>
  </si>
  <si>
    <t>UNICORN</t>
    <phoneticPr fontId="23"/>
  </si>
  <si>
    <t>4571688452895</t>
    <phoneticPr fontId="23"/>
  </si>
  <si>
    <t>4571688452901</t>
    <phoneticPr fontId="23"/>
  </si>
  <si>
    <t>4571688452918</t>
    <phoneticPr fontId="23"/>
  </si>
  <si>
    <t>4571688452925</t>
    <phoneticPr fontId="23"/>
  </si>
  <si>
    <t>4571688452932</t>
    <phoneticPr fontId="23"/>
  </si>
  <si>
    <t>4571688452949</t>
    <phoneticPr fontId="23"/>
  </si>
  <si>
    <t>PINK</t>
    <phoneticPr fontId="23"/>
  </si>
  <si>
    <t>ORANGE</t>
    <phoneticPr fontId="23"/>
  </si>
  <si>
    <r>
      <t xml:space="preserve">Hot Pack
</t>
    </r>
    <r>
      <rPr>
        <sz val="10"/>
        <color theme="1"/>
        <rFont val="Meiryo ui"/>
        <family val="3"/>
        <charset val="128"/>
      </rPr>
      <t>ホットパック</t>
    </r>
    <phoneticPr fontId="23"/>
  </si>
  <si>
    <t>4571688452987</t>
    <phoneticPr fontId="23"/>
  </si>
  <si>
    <t>4571688452994</t>
    <phoneticPr fontId="23"/>
  </si>
  <si>
    <t>4571688453007</t>
    <phoneticPr fontId="23"/>
  </si>
  <si>
    <t>4571688453014</t>
    <phoneticPr fontId="23"/>
  </si>
  <si>
    <t>4571688453021</t>
    <phoneticPr fontId="23"/>
  </si>
  <si>
    <t>4571688453038</t>
    <phoneticPr fontId="23"/>
  </si>
  <si>
    <t>CHARCOAL</t>
  </si>
  <si>
    <t>06</t>
    <phoneticPr fontId="23"/>
  </si>
  <si>
    <t>15</t>
    <phoneticPr fontId="23"/>
  </si>
  <si>
    <t>24</t>
    <phoneticPr fontId="23"/>
  </si>
  <si>
    <t>4571688454851</t>
    <phoneticPr fontId="23"/>
  </si>
  <si>
    <t>4571688454868</t>
    <phoneticPr fontId="23"/>
  </si>
  <si>
    <t>4571688454875</t>
    <phoneticPr fontId="23"/>
  </si>
  <si>
    <t>4571688454882</t>
    <phoneticPr fontId="23"/>
  </si>
  <si>
    <t>4571688454899</t>
    <phoneticPr fontId="23"/>
  </si>
  <si>
    <t>4571688454905</t>
    <phoneticPr fontId="23"/>
  </si>
  <si>
    <t>4571688454912</t>
    <phoneticPr fontId="23"/>
  </si>
  <si>
    <t>4571688454929</t>
    <phoneticPr fontId="23"/>
  </si>
  <si>
    <t>4571688454936</t>
    <phoneticPr fontId="23"/>
  </si>
  <si>
    <t>4571688454943</t>
    <phoneticPr fontId="23"/>
  </si>
  <si>
    <t>4571688454950</t>
    <phoneticPr fontId="23"/>
  </si>
  <si>
    <t>4571688454967</t>
    <phoneticPr fontId="23"/>
  </si>
  <si>
    <t>4571688454974</t>
    <phoneticPr fontId="23"/>
  </si>
  <si>
    <t>4571688454981</t>
    <phoneticPr fontId="23"/>
  </si>
  <si>
    <t>4571688454998</t>
    <phoneticPr fontId="23"/>
  </si>
  <si>
    <t>4571688455001</t>
    <phoneticPr fontId="23"/>
  </si>
  <si>
    <t>4571688455018</t>
    <phoneticPr fontId="23"/>
  </si>
  <si>
    <t>4571688455025</t>
    <phoneticPr fontId="23"/>
  </si>
  <si>
    <t>4571688455032</t>
    <phoneticPr fontId="23"/>
  </si>
  <si>
    <t>4571688455049</t>
    <phoneticPr fontId="23"/>
  </si>
  <si>
    <t>4571688455056</t>
    <phoneticPr fontId="23"/>
  </si>
  <si>
    <t>4571688455063</t>
    <phoneticPr fontId="23"/>
  </si>
  <si>
    <t>4571688455070</t>
    <phoneticPr fontId="23"/>
  </si>
  <si>
    <t>4571688455087</t>
    <phoneticPr fontId="23"/>
  </si>
  <si>
    <t>4571688455094</t>
    <phoneticPr fontId="23"/>
  </si>
  <si>
    <t>4571688455100</t>
    <phoneticPr fontId="23"/>
  </si>
  <si>
    <t>4571688455117</t>
    <phoneticPr fontId="23"/>
  </si>
  <si>
    <t>4571688455124</t>
    <phoneticPr fontId="23"/>
  </si>
  <si>
    <t>4571688455131</t>
    <phoneticPr fontId="23"/>
  </si>
  <si>
    <t>4571688455148</t>
    <phoneticPr fontId="23"/>
  </si>
  <si>
    <t>4571688455155</t>
    <phoneticPr fontId="23"/>
  </si>
  <si>
    <t>4571688455162</t>
    <phoneticPr fontId="23"/>
  </si>
  <si>
    <t>4571688455179</t>
    <phoneticPr fontId="23"/>
  </si>
  <si>
    <t>LIGHT BEIGE</t>
    <phoneticPr fontId="23"/>
  </si>
  <si>
    <t>CHARCOAL</t>
    <phoneticPr fontId="23"/>
  </si>
  <si>
    <t>BLUE</t>
    <phoneticPr fontId="23"/>
  </si>
  <si>
    <t>05</t>
    <phoneticPr fontId="23"/>
  </si>
  <si>
    <t>02</t>
    <phoneticPr fontId="23"/>
  </si>
  <si>
    <t>03</t>
    <phoneticPr fontId="23"/>
  </si>
  <si>
    <t>4571688457142</t>
    <phoneticPr fontId="23"/>
  </si>
  <si>
    <t>4571688457159</t>
    <phoneticPr fontId="23"/>
  </si>
  <si>
    <t>4571688457166</t>
    <phoneticPr fontId="23"/>
  </si>
  <si>
    <t>S</t>
    <phoneticPr fontId="23"/>
  </si>
  <si>
    <t>M</t>
    <phoneticPr fontId="23"/>
  </si>
  <si>
    <t>L</t>
    <phoneticPr fontId="23"/>
  </si>
  <si>
    <t>10</t>
    <phoneticPr fontId="23"/>
  </si>
  <si>
    <t>33</t>
    <phoneticPr fontId="23"/>
  </si>
  <si>
    <t>01</t>
    <phoneticPr fontId="23"/>
  </si>
  <si>
    <t>4571688456411</t>
    <phoneticPr fontId="23"/>
  </si>
  <si>
    <t>4571688456428</t>
    <phoneticPr fontId="23"/>
  </si>
  <si>
    <t>4571688456435</t>
    <phoneticPr fontId="23"/>
  </si>
  <si>
    <t>4571688456442</t>
    <phoneticPr fontId="23"/>
  </si>
  <si>
    <t>4571688456459</t>
    <phoneticPr fontId="23"/>
  </si>
  <si>
    <t>4571688456466</t>
    <phoneticPr fontId="23"/>
  </si>
  <si>
    <t>4571688456473</t>
    <phoneticPr fontId="23"/>
  </si>
  <si>
    <t>4571688456480</t>
    <phoneticPr fontId="23"/>
  </si>
  <si>
    <t>4571688456497</t>
    <phoneticPr fontId="23"/>
  </si>
  <si>
    <t>4571688456503</t>
    <phoneticPr fontId="23"/>
  </si>
  <si>
    <t>4571688456510</t>
    <phoneticPr fontId="23"/>
  </si>
  <si>
    <t>4571688456527</t>
    <phoneticPr fontId="23"/>
  </si>
  <si>
    <t>4571688456534</t>
    <phoneticPr fontId="23"/>
  </si>
  <si>
    <t>4571688456541</t>
    <phoneticPr fontId="23"/>
  </si>
  <si>
    <t>4571688456558</t>
    <phoneticPr fontId="23"/>
  </si>
  <si>
    <t>4571688456565</t>
    <phoneticPr fontId="23"/>
  </si>
  <si>
    <t>4571688456572</t>
    <phoneticPr fontId="23"/>
  </si>
  <si>
    <t>4571688456589</t>
    <phoneticPr fontId="23"/>
  </si>
  <si>
    <t>4571688456596</t>
    <phoneticPr fontId="23"/>
  </si>
  <si>
    <t>4571688456602</t>
    <phoneticPr fontId="23"/>
  </si>
  <si>
    <t>4571688456619</t>
    <phoneticPr fontId="23"/>
  </si>
  <si>
    <t>BEIGE</t>
    <phoneticPr fontId="23"/>
  </si>
  <si>
    <t>BLACK</t>
    <phoneticPr fontId="23"/>
  </si>
  <si>
    <t xml:space="preserve">LAVENDER </t>
    <phoneticPr fontId="23"/>
  </si>
  <si>
    <r>
      <t xml:space="preserve">MANNER POUCH
</t>
    </r>
    <r>
      <rPr>
        <sz val="10"/>
        <rFont val="Meiryo ui"/>
        <family val="3"/>
        <charset val="128"/>
      </rPr>
      <t>マナーポーチ</t>
    </r>
    <phoneticPr fontId="23"/>
  </si>
  <si>
    <r>
      <t xml:space="preserve">PISTE
</t>
    </r>
    <r>
      <rPr>
        <sz val="10"/>
        <color theme="1"/>
        <rFont val="Meiryo ui"/>
        <family val="3"/>
        <charset val="128"/>
      </rPr>
      <t>ピステ</t>
    </r>
    <phoneticPr fontId="23"/>
  </si>
  <si>
    <t>12</t>
    <phoneticPr fontId="23"/>
  </si>
  <si>
    <t>20</t>
    <phoneticPr fontId="23"/>
  </si>
  <si>
    <t>00</t>
    <phoneticPr fontId="23"/>
  </si>
  <si>
    <t>4571688455414</t>
    <phoneticPr fontId="23"/>
  </si>
  <si>
    <t>4571688455421</t>
    <phoneticPr fontId="23"/>
  </si>
  <si>
    <t>4571688455438</t>
    <phoneticPr fontId="23"/>
  </si>
  <si>
    <t>4571688455445</t>
    <phoneticPr fontId="23"/>
  </si>
  <si>
    <t>GRAY</t>
    <phoneticPr fontId="23"/>
  </si>
  <si>
    <t>NAVY</t>
    <phoneticPr fontId="23"/>
  </si>
  <si>
    <t xml:space="preserve">Super Light Puff Vest
スーパーライトパフベスト
</t>
    <phoneticPr fontId="23"/>
  </si>
  <si>
    <t>Super Light Puff Vest
スーパーライトパフベスト</t>
    <phoneticPr fontId="23"/>
  </si>
  <si>
    <t>13</t>
    <phoneticPr fontId="23"/>
  </si>
  <si>
    <t>Lot</t>
    <phoneticPr fontId="23"/>
  </si>
  <si>
    <t>4571688454042</t>
    <phoneticPr fontId="23"/>
  </si>
  <si>
    <t>4571688454059</t>
    <phoneticPr fontId="23"/>
  </si>
  <si>
    <t>4571688454066</t>
    <phoneticPr fontId="23"/>
  </si>
  <si>
    <t>4571688454073</t>
    <phoneticPr fontId="23"/>
  </si>
  <si>
    <t>4571688454080</t>
    <phoneticPr fontId="23"/>
  </si>
  <si>
    <t>4571688454097</t>
    <phoneticPr fontId="23"/>
  </si>
  <si>
    <t>4571688454103</t>
    <phoneticPr fontId="23"/>
  </si>
  <si>
    <t>4571688454110</t>
    <phoneticPr fontId="23"/>
  </si>
  <si>
    <t>4571688454127</t>
    <phoneticPr fontId="23"/>
  </si>
  <si>
    <t>4571688454134</t>
    <phoneticPr fontId="23"/>
  </si>
  <si>
    <t>4571688454141</t>
    <phoneticPr fontId="23"/>
  </si>
  <si>
    <t>4571688454158</t>
    <phoneticPr fontId="23"/>
  </si>
  <si>
    <t>4571688454165</t>
    <phoneticPr fontId="23"/>
  </si>
  <si>
    <t>4571688454172</t>
    <phoneticPr fontId="23"/>
  </si>
  <si>
    <t>4571688454189</t>
    <phoneticPr fontId="23"/>
  </si>
  <si>
    <t>4571688454196</t>
    <phoneticPr fontId="23"/>
  </si>
  <si>
    <t>4571688454202</t>
    <phoneticPr fontId="23"/>
  </si>
  <si>
    <t>4571688454219</t>
    <phoneticPr fontId="23"/>
  </si>
  <si>
    <t>4571688454226</t>
    <phoneticPr fontId="23"/>
  </si>
  <si>
    <t>4571688454233</t>
    <phoneticPr fontId="23"/>
  </si>
  <si>
    <t>4571688454240</t>
    <phoneticPr fontId="23"/>
  </si>
  <si>
    <t>4571688454257</t>
    <phoneticPr fontId="23"/>
  </si>
  <si>
    <t>4571688454264</t>
    <phoneticPr fontId="23"/>
  </si>
  <si>
    <t>4571688454271</t>
    <phoneticPr fontId="23"/>
  </si>
  <si>
    <t>4571688454288</t>
    <phoneticPr fontId="23"/>
  </si>
  <si>
    <t>4571688454295</t>
    <phoneticPr fontId="23"/>
  </si>
  <si>
    <t>4571688454301</t>
    <phoneticPr fontId="23"/>
  </si>
  <si>
    <t>4571688454318</t>
    <phoneticPr fontId="23"/>
  </si>
  <si>
    <t>4571688454325</t>
    <phoneticPr fontId="23"/>
  </si>
  <si>
    <t>4571688454332</t>
    <phoneticPr fontId="23"/>
  </si>
  <si>
    <t>LATTE</t>
    <phoneticPr fontId="23"/>
  </si>
  <si>
    <t>4571688454349</t>
    <phoneticPr fontId="23"/>
  </si>
  <si>
    <t>4571688454356</t>
    <phoneticPr fontId="23"/>
  </si>
  <si>
    <t>4571688454363</t>
    <phoneticPr fontId="23"/>
  </si>
  <si>
    <t>4571688454370</t>
    <phoneticPr fontId="23"/>
  </si>
  <si>
    <t>4571688454387</t>
    <phoneticPr fontId="23"/>
  </si>
  <si>
    <t>4571688454394</t>
    <phoneticPr fontId="23"/>
  </si>
  <si>
    <t>4571688454400</t>
    <phoneticPr fontId="23"/>
  </si>
  <si>
    <t>4571688454417</t>
    <phoneticPr fontId="23"/>
  </si>
  <si>
    <t>4571688454424</t>
    <phoneticPr fontId="23"/>
  </si>
  <si>
    <t>4571688454431</t>
    <phoneticPr fontId="23"/>
  </si>
  <si>
    <t>4571688454448</t>
    <phoneticPr fontId="23"/>
  </si>
  <si>
    <t>4571688454455</t>
    <phoneticPr fontId="23"/>
  </si>
  <si>
    <t>4571688454462</t>
    <phoneticPr fontId="23"/>
  </si>
  <si>
    <t>4571688454479</t>
    <phoneticPr fontId="23"/>
  </si>
  <si>
    <t>4571688454486</t>
    <phoneticPr fontId="23"/>
  </si>
  <si>
    <t>4571688454493</t>
    <phoneticPr fontId="23"/>
  </si>
  <si>
    <t>4571688454509</t>
    <phoneticPr fontId="23"/>
  </si>
  <si>
    <t>4571688454516</t>
    <phoneticPr fontId="23"/>
  </si>
  <si>
    <t>4571688454523</t>
    <phoneticPr fontId="23"/>
  </si>
  <si>
    <t>4571688454530</t>
    <phoneticPr fontId="23"/>
  </si>
  <si>
    <t>4571688454547</t>
    <phoneticPr fontId="23"/>
  </si>
  <si>
    <t>4571688454554</t>
    <phoneticPr fontId="23"/>
  </si>
  <si>
    <t>09</t>
    <phoneticPr fontId="23"/>
  </si>
  <si>
    <t>4571688454561</t>
    <phoneticPr fontId="23"/>
  </si>
  <si>
    <t>4571688454578</t>
    <phoneticPr fontId="23"/>
  </si>
  <si>
    <t>4571688454585</t>
    <phoneticPr fontId="23"/>
  </si>
  <si>
    <t>4571688454592</t>
    <phoneticPr fontId="23"/>
  </si>
  <si>
    <t>4571688454608</t>
    <phoneticPr fontId="23"/>
  </si>
  <si>
    <t>4571688454615</t>
    <phoneticPr fontId="23"/>
  </si>
  <si>
    <t>4571688454622</t>
    <phoneticPr fontId="23"/>
  </si>
  <si>
    <t>4571688454639</t>
    <phoneticPr fontId="23"/>
  </si>
  <si>
    <t>4571688454646</t>
    <phoneticPr fontId="23"/>
  </si>
  <si>
    <t>4571688454653</t>
    <phoneticPr fontId="23"/>
  </si>
  <si>
    <t>4571688454660</t>
    <phoneticPr fontId="23"/>
  </si>
  <si>
    <t>WINE</t>
    <phoneticPr fontId="23"/>
  </si>
  <si>
    <t>Walking Body Bag
ウォーキングボディバッグ</t>
    <phoneticPr fontId="23"/>
  </si>
  <si>
    <r>
      <t xml:space="preserve">MINI POUCH
</t>
    </r>
    <r>
      <rPr>
        <sz val="10"/>
        <rFont val="Meiryo ui"/>
        <family val="3"/>
        <charset val="128"/>
      </rPr>
      <t>ミニポーチ</t>
    </r>
    <phoneticPr fontId="23"/>
  </si>
  <si>
    <t>GREEN</t>
    <phoneticPr fontId="23"/>
  </si>
  <si>
    <t>4571688457289</t>
    <phoneticPr fontId="23"/>
  </si>
  <si>
    <t>4571688457296</t>
    <phoneticPr fontId="23"/>
  </si>
  <si>
    <t>4571688457302</t>
    <phoneticPr fontId="23"/>
  </si>
  <si>
    <t>4571688457319</t>
    <phoneticPr fontId="23"/>
  </si>
  <si>
    <t>08</t>
    <phoneticPr fontId="23"/>
  </si>
  <si>
    <t>10</t>
    <phoneticPr fontId="23"/>
  </si>
  <si>
    <t>61</t>
    <phoneticPr fontId="23"/>
  </si>
  <si>
    <t>02</t>
    <phoneticPr fontId="23"/>
  </si>
  <si>
    <t>03</t>
    <phoneticPr fontId="23"/>
  </si>
  <si>
    <t>04</t>
    <phoneticPr fontId="23"/>
  </si>
  <si>
    <t>06</t>
    <phoneticPr fontId="23"/>
  </si>
  <si>
    <t>08</t>
    <phoneticPr fontId="23"/>
  </si>
  <si>
    <t>10</t>
    <phoneticPr fontId="23"/>
  </si>
  <si>
    <t>4571688454677</t>
    <phoneticPr fontId="23"/>
  </si>
  <si>
    <t>4571688454684</t>
    <phoneticPr fontId="23"/>
  </si>
  <si>
    <t>4571688454691</t>
    <phoneticPr fontId="23"/>
  </si>
  <si>
    <t>4571688454707</t>
    <phoneticPr fontId="23"/>
  </si>
  <si>
    <t>4571688454714</t>
    <phoneticPr fontId="23"/>
  </si>
  <si>
    <t>4571688454721</t>
    <phoneticPr fontId="23"/>
  </si>
  <si>
    <t>4571688454738</t>
    <phoneticPr fontId="23"/>
  </si>
  <si>
    <t>4571688454745</t>
    <phoneticPr fontId="23"/>
  </si>
  <si>
    <t>4571688454752</t>
    <phoneticPr fontId="23"/>
  </si>
  <si>
    <t>4571688454769</t>
    <phoneticPr fontId="23"/>
  </si>
  <si>
    <t>4571688454776</t>
    <phoneticPr fontId="23"/>
  </si>
  <si>
    <t>4571688454783</t>
    <phoneticPr fontId="23"/>
  </si>
  <si>
    <t>4571688454790</t>
    <phoneticPr fontId="23"/>
  </si>
  <si>
    <t>4571688454806</t>
    <phoneticPr fontId="23"/>
  </si>
  <si>
    <t>4571688454813</t>
    <phoneticPr fontId="23"/>
  </si>
  <si>
    <t>4571688454820</t>
    <phoneticPr fontId="23"/>
  </si>
  <si>
    <t>4571688454837</t>
    <phoneticPr fontId="23"/>
  </si>
  <si>
    <t>4571688454844</t>
    <phoneticPr fontId="23"/>
  </si>
  <si>
    <t>WINDBREAKER
ウィンドブレーカー</t>
    <phoneticPr fontId="23"/>
  </si>
  <si>
    <t>IVORY</t>
    <phoneticPr fontId="23"/>
  </si>
  <si>
    <t>BLACK</t>
    <phoneticPr fontId="23"/>
  </si>
  <si>
    <t>MINT</t>
    <phoneticPr fontId="23"/>
  </si>
  <si>
    <t>12</t>
    <phoneticPr fontId="23"/>
  </si>
  <si>
    <t>24</t>
    <phoneticPr fontId="23"/>
  </si>
  <si>
    <t>00</t>
    <phoneticPr fontId="23"/>
  </si>
  <si>
    <t>4571688455186</t>
    <phoneticPr fontId="23"/>
  </si>
  <si>
    <t>4571688455193</t>
    <phoneticPr fontId="23"/>
  </si>
  <si>
    <t>4571688455209</t>
    <phoneticPr fontId="23"/>
  </si>
  <si>
    <r>
      <t xml:space="preserve">MESH COVER 
</t>
    </r>
    <r>
      <rPr>
        <sz val="10"/>
        <color theme="1"/>
        <rFont val="Meiryo ui"/>
        <family val="3"/>
        <charset val="128"/>
      </rPr>
      <t>メッシュカバー</t>
    </r>
    <phoneticPr fontId="23"/>
  </si>
  <si>
    <t>BLUE</t>
    <phoneticPr fontId="23"/>
  </si>
  <si>
    <t>30</t>
    <phoneticPr fontId="23"/>
  </si>
  <si>
    <t>GRAY</t>
    <phoneticPr fontId="23"/>
  </si>
  <si>
    <t>RED</t>
    <phoneticPr fontId="23"/>
  </si>
  <si>
    <r>
      <t xml:space="preserve">Basic Rib T-shirt
</t>
    </r>
    <r>
      <rPr>
        <sz val="10"/>
        <color theme="1"/>
        <rFont val="Meiryo ui"/>
        <family val="3"/>
        <charset val="128"/>
      </rPr>
      <t>ベーシックリブTシャツ</t>
    </r>
    <phoneticPr fontId="23"/>
  </si>
  <si>
    <r>
      <t xml:space="preserve">
Basic Rib T-shirt
</t>
    </r>
    <r>
      <rPr>
        <sz val="10"/>
        <color theme="1"/>
        <rFont val="Meiryo ui"/>
        <family val="3"/>
        <charset val="128"/>
      </rPr>
      <t>ベーシックリブTシャツ</t>
    </r>
    <phoneticPr fontId="23"/>
  </si>
  <si>
    <t>Lot</t>
    <phoneticPr fontId="23"/>
  </si>
  <si>
    <r>
      <t xml:space="preserve">MANNER BOTTLE CAP
</t>
    </r>
    <r>
      <rPr>
        <sz val="10"/>
        <color theme="1"/>
        <rFont val="Meiryo ui"/>
        <family val="3"/>
        <charset val="128"/>
      </rPr>
      <t>マナーボトルキャップ</t>
    </r>
    <phoneticPr fontId="23"/>
  </si>
  <si>
    <t>4571688452956</t>
    <phoneticPr fontId="23"/>
  </si>
  <si>
    <t>01</t>
    <phoneticPr fontId="23"/>
  </si>
  <si>
    <t>CLEAR</t>
    <phoneticPr fontId="23"/>
  </si>
  <si>
    <t>65</t>
    <phoneticPr fontId="23"/>
  </si>
  <si>
    <t>4571688455216</t>
    <phoneticPr fontId="23"/>
  </si>
  <si>
    <t>4571688455223</t>
    <phoneticPr fontId="23"/>
  </si>
  <si>
    <t>4571688455230</t>
    <phoneticPr fontId="23"/>
  </si>
  <si>
    <t>4571688455247</t>
    <phoneticPr fontId="23"/>
  </si>
  <si>
    <t>4571688455254</t>
    <phoneticPr fontId="23"/>
  </si>
  <si>
    <t>4571688455261</t>
    <phoneticPr fontId="23"/>
  </si>
  <si>
    <t>4571688455278</t>
    <phoneticPr fontId="23"/>
  </si>
  <si>
    <t>4571688455285</t>
    <phoneticPr fontId="23"/>
  </si>
  <si>
    <t>4571688455292</t>
    <phoneticPr fontId="23"/>
  </si>
  <si>
    <t>4571688455308</t>
    <phoneticPr fontId="23"/>
  </si>
  <si>
    <t>4571688455315</t>
    <phoneticPr fontId="23"/>
  </si>
  <si>
    <t>4571688455322</t>
    <phoneticPr fontId="23"/>
  </si>
  <si>
    <t>4571688455339</t>
    <phoneticPr fontId="23"/>
  </si>
  <si>
    <t>4571688455346</t>
    <phoneticPr fontId="23"/>
  </si>
  <si>
    <t>4571688455353</t>
    <phoneticPr fontId="23"/>
  </si>
  <si>
    <t>4571688455360</t>
    <phoneticPr fontId="23"/>
  </si>
  <si>
    <t>4571688455377</t>
    <phoneticPr fontId="23"/>
  </si>
  <si>
    <t>4571688455384</t>
    <phoneticPr fontId="23"/>
  </si>
  <si>
    <t>YELLOW</t>
    <phoneticPr fontId="23"/>
  </si>
  <si>
    <t>S</t>
    <phoneticPr fontId="23"/>
  </si>
  <si>
    <t>M</t>
    <phoneticPr fontId="23"/>
  </si>
  <si>
    <t>MD</t>
    <phoneticPr fontId="23"/>
  </si>
  <si>
    <t>L</t>
    <phoneticPr fontId="23"/>
  </si>
  <si>
    <t>XL</t>
    <phoneticPr fontId="23"/>
  </si>
  <si>
    <t>XXL</t>
    <phoneticPr fontId="23"/>
  </si>
  <si>
    <t>3L</t>
    <phoneticPr fontId="23"/>
  </si>
  <si>
    <t>4L</t>
    <phoneticPr fontId="23"/>
  </si>
  <si>
    <t>5L</t>
    <phoneticPr fontId="23"/>
  </si>
  <si>
    <r>
      <t xml:space="preserve">RAINPROOF PULLOVER
</t>
    </r>
    <r>
      <rPr>
        <sz val="10"/>
        <color theme="1"/>
        <rFont val="Meiryo ui"/>
        <family val="3"/>
        <charset val="128"/>
      </rPr>
      <t>レインプルーフプルオーバー</t>
    </r>
    <phoneticPr fontId="23"/>
  </si>
  <si>
    <t>20</t>
    <phoneticPr fontId="23"/>
  </si>
  <si>
    <t>4571688456107</t>
    <phoneticPr fontId="23"/>
  </si>
  <si>
    <t xml:space="preserve"> LIGHT GRAY</t>
    <phoneticPr fontId="23"/>
  </si>
  <si>
    <r>
      <rPr>
        <sz val="11"/>
        <color rgb="FFFF0000"/>
        <rFont val="Meiryo ui"/>
        <family val="3"/>
        <charset val="128"/>
      </rPr>
      <t xml:space="preserve"> 新色</t>
    </r>
    <r>
      <rPr>
        <sz val="11"/>
        <color theme="1"/>
        <rFont val="Meiryo ui"/>
        <family val="3"/>
        <charset val="128"/>
      </rPr>
      <t xml:space="preserve"> NAVY</t>
    </r>
    <phoneticPr fontId="23"/>
  </si>
  <si>
    <t>F</t>
    <phoneticPr fontId="23"/>
  </si>
  <si>
    <t>4571688456114</t>
    <phoneticPr fontId="23"/>
  </si>
  <si>
    <t>4571688456121</t>
    <phoneticPr fontId="23"/>
  </si>
  <si>
    <r>
      <t xml:space="preserve">DIE HARD TOY
</t>
    </r>
    <r>
      <rPr>
        <sz val="10"/>
        <color theme="1"/>
        <rFont val="Meiryo ui"/>
        <family val="3"/>
        <charset val="128"/>
      </rPr>
      <t>ダイハードトイ</t>
    </r>
    <phoneticPr fontId="23"/>
  </si>
  <si>
    <t>69</t>
    <phoneticPr fontId="23"/>
  </si>
  <si>
    <t>4571688456138</t>
    <phoneticPr fontId="23"/>
  </si>
  <si>
    <r>
      <t xml:space="preserve">FLYING EXPRESS TOY
</t>
    </r>
    <r>
      <rPr>
        <sz val="10"/>
        <color theme="1"/>
        <rFont val="Meiryo ui"/>
        <family val="3"/>
        <charset val="128"/>
      </rPr>
      <t>フライングエクスプレストイ</t>
    </r>
    <phoneticPr fontId="23"/>
  </si>
  <si>
    <t>ORANGE</t>
    <phoneticPr fontId="23"/>
  </si>
  <si>
    <t>15</t>
    <phoneticPr fontId="23"/>
  </si>
  <si>
    <t>11</t>
    <phoneticPr fontId="23"/>
  </si>
  <si>
    <t>4571688456152</t>
    <phoneticPr fontId="23"/>
  </si>
  <si>
    <t>4571688456169</t>
    <phoneticPr fontId="23"/>
  </si>
  <si>
    <t>4571688456176</t>
    <phoneticPr fontId="23"/>
  </si>
  <si>
    <t>4571688456183</t>
    <phoneticPr fontId="23"/>
  </si>
  <si>
    <t>4571688456190</t>
    <phoneticPr fontId="23"/>
  </si>
  <si>
    <t>4571688456206</t>
    <phoneticPr fontId="23"/>
  </si>
  <si>
    <t>4571688456213</t>
    <phoneticPr fontId="23"/>
  </si>
  <si>
    <t>4571688456220</t>
    <phoneticPr fontId="23"/>
  </si>
  <si>
    <t>4571688456237</t>
    <phoneticPr fontId="23"/>
  </si>
  <si>
    <t>4571688456244</t>
    <phoneticPr fontId="23"/>
  </si>
  <si>
    <t>4571688456251</t>
    <phoneticPr fontId="23"/>
  </si>
  <si>
    <t>4571688456268</t>
    <phoneticPr fontId="23"/>
  </si>
  <si>
    <t>4571688456275</t>
    <phoneticPr fontId="23"/>
  </si>
  <si>
    <t>4571688456282</t>
    <phoneticPr fontId="23"/>
  </si>
  <si>
    <t>4571688456299</t>
    <phoneticPr fontId="23"/>
  </si>
  <si>
    <t>4571688456305</t>
    <phoneticPr fontId="23"/>
  </si>
  <si>
    <t>4571688456312</t>
    <phoneticPr fontId="23"/>
  </si>
  <si>
    <t>4571688456329</t>
    <phoneticPr fontId="23"/>
  </si>
  <si>
    <t>4571688456336</t>
    <phoneticPr fontId="23"/>
  </si>
  <si>
    <t>4571688456343</t>
    <phoneticPr fontId="23"/>
  </si>
  <si>
    <t>4571688456350</t>
    <phoneticPr fontId="23"/>
  </si>
  <si>
    <t>4571688456367</t>
    <phoneticPr fontId="23"/>
  </si>
  <si>
    <t>4571688456374</t>
    <phoneticPr fontId="23"/>
  </si>
  <si>
    <t>4571688456381</t>
    <phoneticPr fontId="23"/>
  </si>
  <si>
    <t>CHARCOAL</t>
    <phoneticPr fontId="23"/>
  </si>
  <si>
    <t>45</t>
    <phoneticPr fontId="23"/>
  </si>
  <si>
    <t>50</t>
    <phoneticPr fontId="23"/>
  </si>
  <si>
    <t>4571688456626</t>
    <phoneticPr fontId="23"/>
  </si>
  <si>
    <t>4571688456633</t>
    <phoneticPr fontId="23"/>
  </si>
  <si>
    <t>4571688456640</t>
    <phoneticPr fontId="23"/>
  </si>
  <si>
    <t>4571688456657</t>
    <phoneticPr fontId="23"/>
  </si>
  <si>
    <t>4571688456664</t>
    <phoneticPr fontId="23"/>
  </si>
  <si>
    <t>4571688456671</t>
    <phoneticPr fontId="23"/>
  </si>
  <si>
    <r>
      <t xml:space="preserve">BOW TIE
</t>
    </r>
    <r>
      <rPr>
        <sz val="10"/>
        <rFont val="Meiryo ui"/>
        <family val="3"/>
        <charset val="128"/>
      </rPr>
      <t>ボウタイ</t>
    </r>
    <phoneticPr fontId="23"/>
  </si>
  <si>
    <t>PEACH</t>
    <phoneticPr fontId="23"/>
  </si>
  <si>
    <t>GREEN</t>
    <phoneticPr fontId="23"/>
  </si>
  <si>
    <t>4571688455896</t>
    <phoneticPr fontId="23"/>
  </si>
  <si>
    <t>4571688455902</t>
    <phoneticPr fontId="23"/>
  </si>
  <si>
    <t>4571688455919</t>
    <phoneticPr fontId="23"/>
  </si>
  <si>
    <t>4571688455926</t>
    <phoneticPr fontId="23"/>
  </si>
  <si>
    <t>4571688455933</t>
    <phoneticPr fontId="23"/>
  </si>
  <si>
    <t>4571688455940</t>
    <phoneticPr fontId="23"/>
  </si>
  <si>
    <t>4571688455957</t>
    <phoneticPr fontId="23"/>
  </si>
  <si>
    <t>4571688455964</t>
    <phoneticPr fontId="23"/>
  </si>
  <si>
    <t>4571688455971</t>
    <phoneticPr fontId="23"/>
  </si>
  <si>
    <t>4571688455988</t>
    <phoneticPr fontId="23"/>
  </si>
  <si>
    <t>4571688455995</t>
    <phoneticPr fontId="23"/>
  </si>
  <si>
    <t>4571688456008</t>
    <phoneticPr fontId="23"/>
  </si>
  <si>
    <t>4571688456015</t>
    <phoneticPr fontId="23"/>
  </si>
  <si>
    <t>4571688456022</t>
    <phoneticPr fontId="23"/>
  </si>
  <si>
    <t>4571688456039</t>
    <phoneticPr fontId="23"/>
  </si>
  <si>
    <t>4571688456046</t>
    <phoneticPr fontId="23"/>
  </si>
  <si>
    <t>4571688456053</t>
    <phoneticPr fontId="23"/>
  </si>
  <si>
    <t>4571688456060</t>
    <phoneticPr fontId="23"/>
  </si>
  <si>
    <t>4571688456077</t>
    <phoneticPr fontId="23"/>
  </si>
  <si>
    <t>4571688456084</t>
    <phoneticPr fontId="23"/>
  </si>
  <si>
    <t>4571688456091</t>
    <phoneticPr fontId="23"/>
  </si>
  <si>
    <r>
      <t xml:space="preserve">MNDRN LOGO KNIT
</t>
    </r>
    <r>
      <rPr>
        <sz val="10"/>
        <color theme="1"/>
        <rFont val="Meiryo ui"/>
        <family val="3"/>
        <charset val="128"/>
      </rPr>
      <t>マンダリンロゴニット</t>
    </r>
    <phoneticPr fontId="23"/>
  </si>
  <si>
    <t>NAVY</t>
    <phoneticPr fontId="23"/>
  </si>
  <si>
    <r>
      <t xml:space="preserve">Skin Tight Suit Multi Print
</t>
    </r>
    <r>
      <rPr>
        <sz val="10"/>
        <color theme="1"/>
        <rFont val="Meiryo ui"/>
        <family val="3"/>
        <charset val="128"/>
      </rPr>
      <t>スキンタイトスーツ マルチプリント</t>
    </r>
    <phoneticPr fontId="23"/>
  </si>
  <si>
    <r>
      <rPr>
        <sz val="11"/>
        <color theme="1"/>
        <rFont val="Meiryo ui"/>
        <family val="3"/>
        <charset val="128"/>
      </rPr>
      <t>Skin Tight Suit Multi Print</t>
    </r>
    <r>
      <rPr>
        <sz val="12"/>
        <color theme="1"/>
        <rFont val="Meiryo ui"/>
        <family val="3"/>
        <charset val="128"/>
      </rPr>
      <t xml:space="preserve">
</t>
    </r>
    <r>
      <rPr>
        <sz val="10"/>
        <color theme="1"/>
        <rFont val="Meiryo ui"/>
        <family val="3"/>
        <charset val="128"/>
      </rPr>
      <t>スキンタイトスーツ マルチプリント</t>
    </r>
    <phoneticPr fontId="23"/>
  </si>
  <si>
    <t>L6</t>
    <phoneticPr fontId="23"/>
  </si>
  <si>
    <t>L7</t>
    <phoneticPr fontId="23"/>
  </si>
  <si>
    <t>L8</t>
    <phoneticPr fontId="23"/>
  </si>
  <si>
    <t>02</t>
    <phoneticPr fontId="23"/>
  </si>
  <si>
    <t>03</t>
    <phoneticPr fontId="23"/>
  </si>
  <si>
    <t>06</t>
    <phoneticPr fontId="23"/>
  </si>
  <si>
    <t>08</t>
    <phoneticPr fontId="23"/>
  </si>
  <si>
    <t>4571688457029</t>
    <phoneticPr fontId="23"/>
  </si>
  <si>
    <t>4571688457036</t>
    <phoneticPr fontId="23"/>
  </si>
  <si>
    <t>4571688457043</t>
    <phoneticPr fontId="23"/>
  </si>
  <si>
    <t>4571688457050</t>
    <phoneticPr fontId="23"/>
  </si>
  <si>
    <t>4571688457067</t>
    <phoneticPr fontId="23"/>
  </si>
  <si>
    <t>4571688457074</t>
    <phoneticPr fontId="23"/>
  </si>
  <si>
    <t>4571688457081</t>
    <phoneticPr fontId="23"/>
  </si>
  <si>
    <t>4571688457098</t>
    <phoneticPr fontId="23"/>
  </si>
  <si>
    <t>4571688457104</t>
    <phoneticPr fontId="23"/>
  </si>
  <si>
    <t>4571688457111</t>
    <phoneticPr fontId="23"/>
  </si>
  <si>
    <t>4571688457128</t>
    <phoneticPr fontId="23"/>
  </si>
  <si>
    <t>4571688457135</t>
    <phoneticPr fontId="23"/>
  </si>
  <si>
    <t>SWEET POTATO</t>
    <phoneticPr fontId="23"/>
  </si>
  <si>
    <t>UNICORN</t>
    <phoneticPr fontId="23"/>
  </si>
  <si>
    <t>S</t>
    <phoneticPr fontId="23"/>
  </si>
  <si>
    <t>M</t>
    <phoneticPr fontId="23"/>
  </si>
  <si>
    <t>L</t>
    <phoneticPr fontId="23"/>
  </si>
  <si>
    <t>XL</t>
    <phoneticPr fontId="23"/>
  </si>
  <si>
    <t>Lot</t>
    <phoneticPr fontId="23"/>
  </si>
  <si>
    <t>12</t>
    <phoneticPr fontId="23"/>
  </si>
  <si>
    <t>24</t>
    <phoneticPr fontId="23"/>
  </si>
  <si>
    <t>76</t>
    <phoneticPr fontId="23"/>
  </si>
  <si>
    <t>01</t>
    <phoneticPr fontId="23"/>
  </si>
  <si>
    <t>04</t>
    <phoneticPr fontId="23"/>
  </si>
  <si>
    <t>09</t>
    <phoneticPr fontId="23"/>
  </si>
  <si>
    <t>10</t>
    <phoneticPr fontId="23"/>
  </si>
  <si>
    <t>4571688456787</t>
    <phoneticPr fontId="23"/>
  </si>
  <si>
    <t>4571688456794</t>
    <phoneticPr fontId="23"/>
  </si>
  <si>
    <t>4571688456800</t>
    <phoneticPr fontId="23"/>
  </si>
  <si>
    <t>4571688456817</t>
    <phoneticPr fontId="23"/>
  </si>
  <si>
    <t>4571688456824</t>
    <phoneticPr fontId="23"/>
  </si>
  <si>
    <t>4571688456831</t>
    <phoneticPr fontId="23"/>
  </si>
  <si>
    <t>4571688456848</t>
    <phoneticPr fontId="23"/>
  </si>
  <si>
    <t>4571688456855</t>
    <phoneticPr fontId="23"/>
  </si>
  <si>
    <t>4571688456862</t>
    <phoneticPr fontId="23"/>
  </si>
  <si>
    <t>4571688456879</t>
    <phoneticPr fontId="23"/>
  </si>
  <si>
    <t>4571688456886</t>
    <phoneticPr fontId="23"/>
  </si>
  <si>
    <t>4571688456893</t>
    <phoneticPr fontId="23"/>
  </si>
  <si>
    <t>4571688456909</t>
    <phoneticPr fontId="23"/>
  </si>
  <si>
    <t>4571688456916</t>
    <phoneticPr fontId="23"/>
  </si>
  <si>
    <t>4571688456923</t>
    <phoneticPr fontId="23"/>
  </si>
  <si>
    <t>4571688456930</t>
    <phoneticPr fontId="23"/>
  </si>
  <si>
    <t>4571688456947</t>
    <phoneticPr fontId="23"/>
  </si>
  <si>
    <t>4571688456954</t>
    <phoneticPr fontId="23"/>
  </si>
  <si>
    <t>4571688456961</t>
    <phoneticPr fontId="23"/>
  </si>
  <si>
    <t>4571688456978</t>
    <phoneticPr fontId="23"/>
  </si>
  <si>
    <t>4571688456985</t>
    <phoneticPr fontId="23"/>
  </si>
  <si>
    <t>4571688456992</t>
    <phoneticPr fontId="23"/>
  </si>
  <si>
    <t>4571688457005</t>
    <phoneticPr fontId="23"/>
  </si>
  <si>
    <t>4571688457012</t>
    <phoneticPr fontId="23"/>
  </si>
  <si>
    <t>GRAY</t>
    <phoneticPr fontId="23"/>
  </si>
  <si>
    <t>BLUE</t>
    <phoneticPr fontId="23"/>
  </si>
  <si>
    <t>LATTE</t>
    <phoneticPr fontId="23"/>
  </si>
  <si>
    <t>30</t>
    <phoneticPr fontId="23"/>
  </si>
  <si>
    <t>34</t>
    <phoneticPr fontId="23"/>
  </si>
  <si>
    <t>40</t>
    <phoneticPr fontId="23"/>
  </si>
  <si>
    <t>65</t>
    <phoneticPr fontId="23"/>
  </si>
  <si>
    <t>69</t>
    <phoneticPr fontId="23"/>
  </si>
  <si>
    <t>00</t>
    <phoneticPr fontId="23"/>
  </si>
  <si>
    <t>4571688457173</t>
    <phoneticPr fontId="23"/>
  </si>
  <si>
    <t>4571688457180</t>
    <phoneticPr fontId="23"/>
  </si>
  <si>
    <t>4571688457197</t>
    <phoneticPr fontId="23"/>
  </si>
  <si>
    <t>4571688457203</t>
    <phoneticPr fontId="23"/>
  </si>
  <si>
    <t>4571688457210</t>
    <phoneticPr fontId="23"/>
  </si>
  <si>
    <t>4571688457227</t>
    <phoneticPr fontId="23"/>
  </si>
  <si>
    <r>
      <t xml:space="preserve">ROPE DISC TOY
</t>
    </r>
    <r>
      <rPr>
        <sz val="10"/>
        <color theme="1"/>
        <rFont val="Meiryo ui"/>
        <family val="3"/>
        <charset val="128"/>
      </rPr>
      <t>ロープディスクトイ</t>
    </r>
    <phoneticPr fontId="23"/>
  </si>
  <si>
    <t>RED</t>
    <phoneticPr fontId="23"/>
  </si>
  <si>
    <t>PURPLE</t>
    <phoneticPr fontId="23"/>
  </si>
  <si>
    <t>PINK</t>
    <phoneticPr fontId="23"/>
  </si>
  <si>
    <t>YELLOW</t>
    <phoneticPr fontId="23"/>
  </si>
  <si>
    <t>ORANGE</t>
    <phoneticPr fontId="23"/>
  </si>
  <si>
    <t>27</t>
    <phoneticPr fontId="23"/>
  </si>
  <si>
    <t>31</t>
    <phoneticPr fontId="23"/>
  </si>
  <si>
    <t>61</t>
    <phoneticPr fontId="23"/>
  </si>
  <si>
    <t>4571688457340</t>
    <phoneticPr fontId="23"/>
  </si>
  <si>
    <t>4571688457357</t>
    <phoneticPr fontId="23"/>
  </si>
  <si>
    <t>4571688457364</t>
    <phoneticPr fontId="23"/>
  </si>
  <si>
    <r>
      <t xml:space="preserve">GIFT BOX TOY
</t>
    </r>
    <r>
      <rPr>
        <sz val="10"/>
        <color theme="1"/>
        <rFont val="Meiryo ui"/>
        <family val="3"/>
        <charset val="128"/>
      </rPr>
      <t>ギフトボックストイ</t>
    </r>
    <phoneticPr fontId="23"/>
  </si>
  <si>
    <t>LIGHT BLUE</t>
    <phoneticPr fontId="23"/>
  </si>
  <si>
    <t>CORAL</t>
    <phoneticPr fontId="23"/>
  </si>
  <si>
    <t>MINT</t>
    <phoneticPr fontId="23"/>
  </si>
  <si>
    <t>15</t>
    <phoneticPr fontId="23"/>
  </si>
  <si>
    <t>4571688457265</t>
    <phoneticPr fontId="23"/>
  </si>
  <si>
    <t>4571688457272</t>
    <phoneticPr fontId="23"/>
  </si>
  <si>
    <t>COZY BED
コージーベット</t>
    <phoneticPr fontId="23"/>
  </si>
  <si>
    <t>CHARCOAL</t>
    <phoneticPr fontId="23"/>
  </si>
  <si>
    <t>68</t>
    <phoneticPr fontId="23"/>
  </si>
  <si>
    <t>4571688457425</t>
    <phoneticPr fontId="23"/>
  </si>
  <si>
    <t>4571688457432</t>
    <phoneticPr fontId="23"/>
  </si>
  <si>
    <t>4571688457449</t>
    <phoneticPr fontId="23"/>
  </si>
  <si>
    <t>HANDS FREE LEASH
ハンズフリーリード</t>
    <phoneticPr fontId="23"/>
  </si>
  <si>
    <t>S-M</t>
    <phoneticPr fontId="23"/>
  </si>
  <si>
    <t>4571688457395</t>
    <phoneticPr fontId="23"/>
  </si>
  <si>
    <t>4571688457401</t>
    <phoneticPr fontId="23"/>
  </si>
  <si>
    <t>4571688457418</t>
    <phoneticPr fontId="23"/>
  </si>
  <si>
    <t>ROPE BUGGY HOOK
ロープバギーフック</t>
    <phoneticPr fontId="23"/>
  </si>
  <si>
    <t>BLACK</t>
    <phoneticPr fontId="23"/>
  </si>
  <si>
    <t>4571688455391</t>
    <phoneticPr fontId="23"/>
  </si>
  <si>
    <t>4571688455407</t>
    <phoneticPr fontId="23"/>
  </si>
  <si>
    <r>
      <rPr>
        <sz val="11"/>
        <color rgb="FFFF0000"/>
        <rFont val="Meiryo ui"/>
        <family val="3"/>
        <charset val="128"/>
      </rPr>
      <t xml:space="preserve"> </t>
    </r>
    <r>
      <rPr>
        <sz val="11"/>
        <color theme="1"/>
        <rFont val="Meiryo ui"/>
        <family val="3"/>
        <charset val="128"/>
      </rPr>
      <t>Light Beige</t>
    </r>
    <phoneticPr fontId="23"/>
  </si>
  <si>
    <t xml:space="preserve"> Light Beige</t>
    <phoneticPr fontId="23"/>
  </si>
  <si>
    <r>
      <t xml:space="preserve">Skin Tight Suit
</t>
    </r>
    <r>
      <rPr>
        <sz val="10"/>
        <color theme="1"/>
        <rFont val="Meiryo ui"/>
        <family val="3"/>
        <charset val="128"/>
      </rPr>
      <t>スキンタイトスーツ</t>
    </r>
    <phoneticPr fontId="23"/>
  </si>
  <si>
    <r>
      <t xml:space="preserve">SLEEPING BAG
</t>
    </r>
    <r>
      <rPr>
        <sz val="10"/>
        <color theme="1"/>
        <rFont val="Meiryo ui"/>
        <family val="3"/>
        <charset val="128"/>
      </rPr>
      <t>スリーピングバック</t>
    </r>
    <phoneticPr fontId="23"/>
  </si>
  <si>
    <r>
      <t xml:space="preserve">4WAY BIG BAG
</t>
    </r>
    <r>
      <rPr>
        <sz val="10"/>
        <color theme="1"/>
        <rFont val="Meiryo ui"/>
        <family val="3"/>
        <charset val="128"/>
      </rPr>
      <t>4ウエイ ビッグバッグ</t>
    </r>
    <phoneticPr fontId="23"/>
  </si>
  <si>
    <r>
      <t xml:space="preserve">CUSHION MINI BAG
</t>
    </r>
    <r>
      <rPr>
        <sz val="10"/>
        <color theme="1"/>
        <rFont val="Meiryo ui"/>
        <family val="3"/>
        <charset val="128"/>
      </rPr>
      <t>クッションミニバッグ</t>
    </r>
    <phoneticPr fontId="23"/>
  </si>
  <si>
    <r>
      <t xml:space="preserve">Sleeve Shoulder Bag
</t>
    </r>
    <r>
      <rPr>
        <sz val="10"/>
        <color theme="1"/>
        <rFont val="Meiryo ui"/>
        <family val="3"/>
        <charset val="128"/>
      </rPr>
      <t>スリーブショルダーバック</t>
    </r>
    <phoneticPr fontId="23"/>
  </si>
  <si>
    <r>
      <t xml:space="preserve">Glasgow Carry Tote Bag
</t>
    </r>
    <r>
      <rPr>
        <sz val="10"/>
        <color theme="1"/>
        <rFont val="Meiryo ui"/>
        <family val="3"/>
        <charset val="128"/>
      </rPr>
      <t>グラスゴーキャリートートバック</t>
    </r>
    <phoneticPr fontId="23"/>
  </si>
  <si>
    <r>
      <t xml:space="preserve">Winston Hug Bag
</t>
    </r>
    <r>
      <rPr>
        <sz val="10"/>
        <color theme="1"/>
        <rFont val="Meiryo ui"/>
        <family val="3"/>
        <charset val="128"/>
      </rPr>
      <t>ウィンストンハグバッグ</t>
    </r>
    <phoneticPr fontId="23"/>
  </si>
  <si>
    <r>
      <rPr>
        <sz val="11"/>
        <color theme="1"/>
        <rFont val="Meiryo ui"/>
        <family val="3"/>
        <charset val="128"/>
      </rPr>
      <t xml:space="preserve">Water Repellent
Skintight Suit
</t>
    </r>
    <r>
      <rPr>
        <sz val="10"/>
        <color theme="1"/>
        <rFont val="Meiryo ui"/>
        <family val="3"/>
        <charset val="128"/>
      </rPr>
      <t>ウォーターリペレントスキンタイトスーツ</t>
    </r>
    <phoneticPr fontId="23"/>
  </si>
  <si>
    <r>
      <t xml:space="preserve">Skin Tight Warm T-Shirt
</t>
    </r>
    <r>
      <rPr>
        <sz val="10"/>
        <color theme="1"/>
        <rFont val="Meiryo ui"/>
        <family val="3"/>
        <charset val="128"/>
      </rPr>
      <t>スキンタイトウォームTシャツ</t>
    </r>
    <phoneticPr fontId="23"/>
  </si>
  <si>
    <r>
      <rPr>
        <sz val="11"/>
        <color theme="1"/>
        <rFont val="Meiryo ui"/>
        <family val="3"/>
        <charset val="128"/>
      </rPr>
      <t>Skin Tight Suit Multi Print</t>
    </r>
    <r>
      <rPr>
        <sz val="12"/>
        <color theme="1"/>
        <rFont val="Meiryo ui"/>
        <family val="3"/>
        <charset val="128"/>
      </rPr>
      <t xml:space="preserve">
</t>
    </r>
    <r>
      <rPr>
        <sz val="10"/>
        <color theme="1"/>
        <rFont val="Meiryo ui"/>
        <family val="3"/>
        <charset val="128"/>
      </rPr>
      <t>スキンタイトスーツ マルチプリント</t>
    </r>
    <phoneticPr fontId="23"/>
  </si>
  <si>
    <r>
      <rPr>
        <sz val="11"/>
        <color theme="1"/>
        <rFont val="Meiryo ui"/>
        <family val="3"/>
        <charset val="128"/>
      </rPr>
      <t>Driving Cushion</t>
    </r>
    <r>
      <rPr>
        <sz val="12"/>
        <color theme="1"/>
        <rFont val="Meiryo ui"/>
        <family val="3"/>
        <charset val="128"/>
      </rPr>
      <t xml:space="preserve">
</t>
    </r>
    <r>
      <rPr>
        <sz val="10"/>
        <color theme="1"/>
        <rFont val="Meiryo ui"/>
        <family val="3"/>
        <charset val="128"/>
      </rPr>
      <t>ドライビングクッション</t>
    </r>
    <phoneticPr fontId="23"/>
  </si>
  <si>
    <t>Puppy's First T-shirt
パピーズファーストTシャツ</t>
    <phoneticPr fontId="23"/>
  </si>
  <si>
    <r>
      <t xml:space="preserve">Osanpo Mini Tote
</t>
    </r>
    <r>
      <rPr>
        <sz val="10"/>
        <rFont val="Meiryo ui"/>
        <family val="3"/>
        <charset val="128"/>
      </rPr>
      <t>お散歩ミニトート</t>
    </r>
    <phoneticPr fontId="23"/>
  </si>
  <si>
    <r>
      <t xml:space="preserve">MARBLE BOWL
</t>
    </r>
    <r>
      <rPr>
        <sz val="10"/>
        <color theme="1"/>
        <rFont val="Meiryo ui"/>
        <family val="3"/>
        <charset val="128"/>
      </rPr>
      <t>マーブルボウル</t>
    </r>
    <phoneticPr fontId="23"/>
  </si>
  <si>
    <r>
      <t xml:space="preserve">ROUND BOWL
</t>
    </r>
    <r>
      <rPr>
        <sz val="10"/>
        <color theme="1"/>
        <rFont val="Meiryo ui"/>
        <family val="3"/>
        <charset val="128"/>
      </rPr>
      <t>ラウンドボウル</t>
    </r>
    <phoneticPr fontId="23"/>
  </si>
  <si>
    <r>
      <t xml:space="preserve">Trimmer Apron
</t>
    </r>
    <r>
      <rPr>
        <sz val="10"/>
        <color theme="1"/>
        <rFont val="Meiryo ui"/>
        <family val="3"/>
        <charset val="128"/>
      </rPr>
      <t>トリマーエプロン</t>
    </r>
    <phoneticPr fontId="23"/>
  </si>
  <si>
    <t>04</t>
    <phoneticPr fontId="23"/>
  </si>
  <si>
    <t>4571688453045</t>
    <phoneticPr fontId="23"/>
  </si>
  <si>
    <t>4571688453052</t>
    <phoneticPr fontId="23"/>
  </si>
  <si>
    <t>4571688453069</t>
    <phoneticPr fontId="23"/>
  </si>
  <si>
    <t>4571688453076</t>
    <phoneticPr fontId="23"/>
  </si>
  <si>
    <t>4571688453083</t>
    <phoneticPr fontId="23"/>
  </si>
  <si>
    <t>4571688453090</t>
    <phoneticPr fontId="23"/>
  </si>
  <si>
    <t>4571688453106</t>
    <phoneticPr fontId="23"/>
  </si>
  <si>
    <t>4571688453113</t>
    <phoneticPr fontId="23"/>
  </si>
  <si>
    <t>4571688453120</t>
    <phoneticPr fontId="23"/>
  </si>
  <si>
    <t>4571688453137</t>
    <phoneticPr fontId="23"/>
  </si>
  <si>
    <t>4571688453144</t>
    <phoneticPr fontId="23"/>
  </si>
  <si>
    <t>4571688453151</t>
    <phoneticPr fontId="23"/>
  </si>
  <si>
    <t>4571688453168</t>
    <phoneticPr fontId="23"/>
  </si>
  <si>
    <t>4571688453175</t>
    <phoneticPr fontId="23"/>
  </si>
  <si>
    <t>4571688453182</t>
    <phoneticPr fontId="23"/>
  </si>
  <si>
    <t>4571688453199</t>
    <phoneticPr fontId="23"/>
  </si>
  <si>
    <t>4571688453205</t>
    <phoneticPr fontId="23"/>
  </si>
  <si>
    <t>4571688453212</t>
    <phoneticPr fontId="23"/>
  </si>
  <si>
    <t>4571688453229</t>
    <phoneticPr fontId="23"/>
  </si>
  <si>
    <t>4571688453236</t>
    <phoneticPr fontId="23"/>
  </si>
  <si>
    <t>4571688453243</t>
    <phoneticPr fontId="23"/>
  </si>
  <si>
    <t>4571688453250</t>
    <phoneticPr fontId="23"/>
  </si>
  <si>
    <t>4571688453267</t>
    <phoneticPr fontId="23"/>
  </si>
  <si>
    <t>4571688453274</t>
    <phoneticPr fontId="23"/>
  </si>
  <si>
    <t>4571688453281</t>
    <phoneticPr fontId="23"/>
  </si>
  <si>
    <t>4571688453298</t>
    <phoneticPr fontId="23"/>
  </si>
  <si>
    <t>4571688453304</t>
    <phoneticPr fontId="23"/>
  </si>
  <si>
    <t>4571688453311</t>
    <phoneticPr fontId="23"/>
  </si>
  <si>
    <t>4571688453328</t>
    <phoneticPr fontId="23"/>
  </si>
  <si>
    <t>4571688453335</t>
    <phoneticPr fontId="23"/>
  </si>
  <si>
    <t>4571688453342</t>
    <phoneticPr fontId="23"/>
  </si>
  <si>
    <t>4571688453359</t>
    <phoneticPr fontId="23"/>
  </si>
  <si>
    <t>4571688453366</t>
    <phoneticPr fontId="23"/>
  </si>
  <si>
    <t>4589750334468</t>
  </si>
  <si>
    <t xml:space="preserve"> Rap Jacket
ラップジャケット</t>
  </si>
  <si>
    <t>4589750334475</t>
  </si>
  <si>
    <t>4589750334482</t>
  </si>
  <si>
    <t>4589750334499</t>
  </si>
  <si>
    <t>4589750334505</t>
  </si>
  <si>
    <t>4589750334512</t>
  </si>
  <si>
    <t>4589750334529</t>
  </si>
  <si>
    <t>4589750334536</t>
  </si>
  <si>
    <t>4589750334543</t>
  </si>
  <si>
    <t>4589750334550</t>
  </si>
  <si>
    <t>ORENGE</t>
  </si>
  <si>
    <t>4589750334567</t>
  </si>
  <si>
    <t>4589750334574</t>
  </si>
  <si>
    <t>4589750334581</t>
  </si>
  <si>
    <t>4589750334598</t>
  </si>
  <si>
    <t>4589750334604</t>
  </si>
  <si>
    <t>4589750334611</t>
  </si>
  <si>
    <t>4589750334628</t>
  </si>
  <si>
    <t>4589750334635</t>
  </si>
  <si>
    <t>S</t>
    <phoneticPr fontId="23"/>
  </si>
  <si>
    <t>M</t>
    <phoneticPr fontId="23"/>
  </si>
  <si>
    <t>MD</t>
    <phoneticPr fontId="23"/>
  </si>
  <si>
    <t>L</t>
    <phoneticPr fontId="23"/>
  </si>
  <si>
    <t>GRAY</t>
    <phoneticPr fontId="23"/>
  </si>
  <si>
    <t>RED</t>
    <phoneticPr fontId="23"/>
  </si>
  <si>
    <t>Chi-bee Snapvest
Chi-beeスナップベスト</t>
    <phoneticPr fontId="23"/>
  </si>
  <si>
    <t>4589750334253</t>
  </si>
  <si>
    <t>4589750334260</t>
  </si>
  <si>
    <t>4589750334277</t>
  </si>
  <si>
    <t>4589750334284</t>
  </si>
  <si>
    <t>4589750334314</t>
  </si>
  <si>
    <t>4589750334321</t>
  </si>
  <si>
    <t>4589750334338</t>
  </si>
  <si>
    <t>4589750334345</t>
  </si>
  <si>
    <t>Corduroy shirt
コーデュロイシャツ</t>
    <phoneticPr fontId="23"/>
  </si>
  <si>
    <t>10</t>
    <phoneticPr fontId="23"/>
  </si>
  <si>
    <t>12</t>
    <phoneticPr fontId="23"/>
  </si>
  <si>
    <t>00</t>
    <phoneticPr fontId="23"/>
  </si>
  <si>
    <t>4571688457326</t>
    <phoneticPr fontId="23"/>
  </si>
  <si>
    <t>4571688457333</t>
    <phoneticPr fontId="23"/>
  </si>
  <si>
    <t>DRIVE SHEET SINGLE
ドライブシートシングル</t>
    <phoneticPr fontId="23"/>
  </si>
  <si>
    <t>BLACK</t>
    <phoneticPr fontId="23"/>
  </si>
  <si>
    <t>Lot</t>
    <phoneticPr fontId="23"/>
  </si>
  <si>
    <t>アソート不可</t>
    <rPh sb="4" eb="6">
      <t>フカ</t>
    </rPh>
    <phoneticPr fontId="23"/>
  </si>
  <si>
    <t>アソート</t>
    <phoneticPr fontId="23"/>
  </si>
  <si>
    <t>アソート不可</t>
    <rPh sb="4" eb="6">
      <t>フカ</t>
    </rPh>
    <phoneticPr fontId="23"/>
  </si>
  <si>
    <t>アソート可</t>
    <rPh sb="4" eb="5">
      <t>カ</t>
    </rPh>
    <phoneticPr fontId="23"/>
  </si>
  <si>
    <r>
      <t xml:space="preserve">  Brixton CarryBackpack
 -WIDE-
</t>
    </r>
    <r>
      <rPr>
        <sz val="9"/>
        <color theme="1"/>
        <rFont val="Meiryo ui"/>
        <family val="3"/>
        <charset val="128"/>
      </rPr>
      <t>ブリクストンキャリーバックパック ワイド</t>
    </r>
    <phoneticPr fontId="23"/>
  </si>
  <si>
    <r>
      <t xml:space="preserve">Daily Expandable Backpack
</t>
    </r>
    <r>
      <rPr>
        <sz val="9"/>
        <color theme="1"/>
        <rFont val="Meiryo ui"/>
        <family val="3"/>
        <charset val="128"/>
      </rPr>
      <t xml:space="preserve"> デイリー エクスパンダブルバックパック</t>
    </r>
    <phoneticPr fontId="23"/>
  </si>
  <si>
    <r>
      <rPr>
        <sz val="12"/>
        <color theme="1"/>
        <rFont val="Meiryo ui"/>
        <family val="3"/>
        <charset val="128"/>
      </rPr>
      <t>Dog Sling</t>
    </r>
    <r>
      <rPr>
        <sz val="11"/>
        <color theme="1"/>
        <rFont val="Meiryo ui"/>
        <family val="3"/>
        <charset val="128"/>
      </rPr>
      <t xml:space="preserve">
</t>
    </r>
    <r>
      <rPr>
        <sz val="10"/>
        <color theme="1"/>
        <rFont val="Meiryo ui"/>
        <family val="3"/>
        <charset val="128"/>
      </rPr>
      <t>ドッグスリング</t>
    </r>
    <phoneticPr fontId="23"/>
  </si>
  <si>
    <t>-</t>
    <phoneticPr fontId="23"/>
  </si>
  <si>
    <t>２本１組</t>
    <rPh sb="1" eb="2">
      <t>ホン</t>
    </rPh>
    <rPh sb="3" eb="4">
      <t>クミ</t>
    </rPh>
    <phoneticPr fontId="23"/>
  </si>
  <si>
    <t>REVERSIBLE SNOOD
リバーシブルスヌード</t>
    <phoneticPr fontId="23"/>
  </si>
  <si>
    <t>GREEN (Chi-bee)</t>
    <phoneticPr fontId="23"/>
  </si>
  <si>
    <t>PINK (Chi-bee)</t>
    <phoneticPr fontId="23"/>
  </si>
  <si>
    <t>２種セット</t>
    <rPh sb="1" eb="2">
      <t>シュ</t>
    </rPh>
    <phoneticPr fontId="23"/>
  </si>
  <si>
    <t>単品 WHITE</t>
    <rPh sb="0" eb="2">
      <t>タンピン</t>
    </rPh>
    <phoneticPr fontId="23"/>
  </si>
  <si>
    <t>単品 BLACK</t>
    <rPh sb="0" eb="2">
      <t>タンピン</t>
    </rPh>
    <phoneticPr fontId="23"/>
  </si>
  <si>
    <t>WHITE 2個ｾｯﾄ</t>
    <rPh sb="7" eb="8">
      <t>コ</t>
    </rPh>
    <phoneticPr fontId="23"/>
  </si>
  <si>
    <r>
      <t xml:space="preserve">LONG SLEEVE T-SHIRT
</t>
    </r>
    <r>
      <rPr>
        <sz val="10"/>
        <color theme="1"/>
        <rFont val="Meiryo ui"/>
        <family val="3"/>
        <charset val="128"/>
      </rPr>
      <t>ロングスリーブ Tシャツ</t>
    </r>
    <phoneticPr fontId="23"/>
  </si>
  <si>
    <r>
      <rPr>
        <sz val="11"/>
        <color theme="1"/>
        <rFont val="Meiryo ui"/>
        <family val="3"/>
        <charset val="128"/>
      </rPr>
      <t>LONG SLEEVE T-SHIRT</t>
    </r>
    <r>
      <rPr>
        <sz val="10"/>
        <color theme="1"/>
        <rFont val="Meiryo ui"/>
        <family val="3"/>
        <charset val="128"/>
      </rPr>
      <t xml:space="preserve">
ロングスリーブ Tシャツ</t>
    </r>
    <phoneticPr fontId="23"/>
  </si>
  <si>
    <r>
      <t xml:space="preserve">FRAME LOGO BOA SUIT
</t>
    </r>
    <r>
      <rPr>
        <sz val="10"/>
        <color theme="1"/>
        <rFont val="Meiryo ui"/>
        <family val="3"/>
        <charset val="128"/>
      </rPr>
      <t>フレームロゴボアスーツ</t>
    </r>
    <phoneticPr fontId="23"/>
  </si>
  <si>
    <r>
      <t xml:space="preserve">SILKY HOODIE
</t>
    </r>
    <r>
      <rPr>
        <sz val="10"/>
        <color theme="1"/>
        <rFont val="Meiryo ui"/>
        <family val="3"/>
        <charset val="128"/>
      </rPr>
      <t>シルキーフーディー</t>
    </r>
    <phoneticPr fontId="23"/>
  </si>
  <si>
    <r>
      <t xml:space="preserve">Overall
</t>
    </r>
    <r>
      <rPr>
        <sz val="11"/>
        <color theme="1"/>
        <rFont val="Meiryo ui"/>
        <family val="3"/>
        <charset val="128"/>
      </rPr>
      <t>オーバーオール</t>
    </r>
    <phoneticPr fontId="23"/>
  </si>
  <si>
    <t>PEACH*</t>
    <phoneticPr fontId="23"/>
  </si>
  <si>
    <t>うんちの臭いバリア袋 パックタイプ</t>
    <phoneticPr fontId="23"/>
  </si>
  <si>
    <t>Sサイズ 21枚入</t>
    <phoneticPr fontId="23"/>
  </si>
  <si>
    <t>Mサイズ 16枚入</t>
    <phoneticPr fontId="23"/>
  </si>
  <si>
    <t>Lサイズ 15枚入</t>
    <phoneticPr fontId="23"/>
  </si>
  <si>
    <t>90's</t>
    <phoneticPr fontId="23"/>
  </si>
  <si>
    <t>-</t>
    <phoneticPr fontId="23"/>
  </si>
  <si>
    <t>Rain Suit*
レインスーツ</t>
    <phoneticPr fontId="23"/>
  </si>
  <si>
    <t>Rain Jacket*
レインジャケット</t>
    <phoneticPr fontId="23"/>
  </si>
  <si>
    <t>M-L</t>
    <phoneticPr fontId="23"/>
  </si>
  <si>
    <t>Kigurumi Peggy
キグルミペギー</t>
    <phoneticPr fontId="23"/>
  </si>
  <si>
    <t>76</t>
    <phoneticPr fontId="23"/>
  </si>
  <si>
    <t>4571688456145</t>
    <phoneticPr fontId="23"/>
  </si>
  <si>
    <t>*</t>
    <phoneticPr fontId="38"/>
  </si>
  <si>
    <t>4571688451232</t>
    <phoneticPr fontId="23"/>
  </si>
  <si>
    <t>4571688451249</t>
    <phoneticPr fontId="23"/>
  </si>
  <si>
    <t>MID CITY</t>
    <phoneticPr fontId="23"/>
  </si>
  <si>
    <t>終売</t>
    <rPh sb="0" eb="2">
      <t>シュウバイ</t>
    </rPh>
    <phoneticPr fontId="23"/>
  </si>
  <si>
    <t>89</t>
    <phoneticPr fontId="23"/>
  </si>
  <si>
    <t>終売</t>
  </si>
  <si>
    <t>残り僅か 再入荷無し</t>
  </si>
  <si>
    <t>残り僅か 10月上旬入荷</t>
  </si>
  <si>
    <t>終売</t>
    <phoneticPr fontId="23"/>
  </si>
  <si>
    <t>残り僅か 再入荷無し</t>
    <rPh sb="0" eb="1">
      <t>ノコ</t>
    </rPh>
    <rPh sb="2" eb="3">
      <t>ワズ</t>
    </rPh>
    <rPh sb="5" eb="9">
      <t>サイニュウカナ</t>
    </rPh>
    <phoneticPr fontId="23"/>
  </si>
  <si>
    <t>終売</t>
    <phoneticPr fontId="62"/>
  </si>
  <si>
    <t>終売</t>
    <rPh sb="0" eb="2">
      <t>シュウバイ</t>
    </rPh>
    <phoneticPr fontId="23"/>
  </si>
  <si>
    <t>残り僅か 再入荷無し</t>
    <rPh sb="5" eb="9">
      <t>サイニュウカナ</t>
    </rPh>
    <phoneticPr fontId="23"/>
  </si>
  <si>
    <r>
      <t xml:space="preserve">BRUSH LOGO SWEAT
</t>
    </r>
    <r>
      <rPr>
        <sz val="10"/>
        <color theme="1"/>
        <rFont val="Meiryo ui"/>
        <family val="3"/>
        <charset val="128"/>
      </rPr>
      <t>ブラシ ロゴ スウェット</t>
    </r>
    <phoneticPr fontId="23"/>
  </si>
  <si>
    <t>今期終売</t>
    <rPh sb="0" eb="4">
      <t>コンキシュウバイ</t>
    </rPh>
    <phoneticPr fontId="62"/>
  </si>
  <si>
    <t>残り僅か 再入荷無し</t>
    <phoneticPr fontId="23"/>
  </si>
  <si>
    <t>残り僅か 再入荷来期</t>
    <rPh sb="0" eb="1">
      <t>ノコ</t>
    </rPh>
    <rPh sb="2" eb="3">
      <t>ワズ</t>
    </rPh>
    <rPh sb="5" eb="6">
      <t>サイ</t>
    </rPh>
    <rPh sb="6" eb="8">
      <t>ニュウカ</t>
    </rPh>
    <rPh sb="8" eb="10">
      <t>ライキ</t>
    </rPh>
    <phoneticPr fontId="23"/>
  </si>
  <si>
    <t>今期終売</t>
    <rPh sb="0" eb="2">
      <t>コンキ</t>
    </rPh>
    <phoneticPr fontId="62"/>
  </si>
  <si>
    <t>終売</t>
    <phoneticPr fontId="23"/>
  </si>
  <si>
    <t>残り僅か 再入荷無し</t>
    <rPh sb="0" eb="1">
      <t>ノコ</t>
    </rPh>
    <rPh sb="2" eb="3">
      <t>ワズ</t>
    </rPh>
    <rPh sb="5" eb="9">
      <t>サイニュウカナ</t>
    </rPh>
    <phoneticPr fontId="23"/>
  </si>
  <si>
    <t>残り僅か 再入荷無し</t>
    <rPh sb="5" eb="9">
      <t>サイニュウカナ</t>
    </rPh>
    <phoneticPr fontId="23"/>
  </si>
  <si>
    <t>残り僅か 再入荷無し</t>
    <rPh sb="0" eb="1">
      <t>ノコ</t>
    </rPh>
    <rPh sb="2" eb="3">
      <t>ワズ</t>
    </rPh>
    <rPh sb="5" eb="9">
      <t>サイニュウカナ</t>
    </rPh>
    <phoneticPr fontId="23"/>
  </si>
  <si>
    <t>残り僅か 再入荷無し</t>
    <rPh sb="5" eb="9">
      <t>サイニュウカナ</t>
    </rPh>
    <phoneticPr fontId="62"/>
  </si>
  <si>
    <t>残り僅か 11月下旬入荷</t>
    <rPh sb="0" eb="1">
      <t>ノコ</t>
    </rPh>
    <rPh sb="2" eb="3">
      <t>ワズ</t>
    </rPh>
    <rPh sb="7" eb="10">
      <t>ガツゲジュン</t>
    </rPh>
    <rPh sb="10" eb="12">
      <t>ニュウカ</t>
    </rPh>
    <phoneticPr fontId="23"/>
  </si>
  <si>
    <t>残り僅か 10月下旬入荷</t>
    <phoneticPr fontId="23"/>
  </si>
  <si>
    <t>残り僅か 再入荷無し</t>
    <rPh sb="0" eb="1">
      <t>ノコ</t>
    </rPh>
    <rPh sb="2" eb="3">
      <t>ワズ</t>
    </rPh>
    <rPh sb="5" eb="9">
      <t>サイニュウカナ</t>
    </rPh>
    <phoneticPr fontId="23"/>
  </si>
  <si>
    <t>欠品 11月下旬入荷</t>
    <rPh sb="0" eb="2">
      <t>ケッピン</t>
    </rPh>
    <rPh sb="5" eb="8">
      <t>ガツゲジュン</t>
    </rPh>
    <rPh sb="8" eb="10">
      <t>ニュウカ</t>
    </rPh>
    <phoneticPr fontId="23"/>
  </si>
  <si>
    <t>残り僅か 再入荷無し</t>
    <phoneticPr fontId="23"/>
  </si>
  <si>
    <t>残り僅か 再入荷無し</t>
    <rPh sb="0" eb="1">
      <t>ノコ</t>
    </rPh>
    <rPh sb="2" eb="3">
      <t>ワズ</t>
    </rPh>
    <rPh sb="5" eb="9">
      <t>サイニュウカナ</t>
    </rPh>
    <phoneticPr fontId="23"/>
  </si>
  <si>
    <t>欠品 10月下旬入荷</t>
    <rPh sb="0" eb="2">
      <t>ケッピン</t>
    </rPh>
    <rPh sb="5" eb="10">
      <t>ガツゲジュンニュウカ</t>
    </rPh>
    <phoneticPr fontId="23"/>
  </si>
  <si>
    <t>残り僅か 10月下旬入荷</t>
    <rPh sb="7" eb="10">
      <t>ガツゲジュン</t>
    </rPh>
    <rPh sb="10" eb="12">
      <t>ニュウカ</t>
    </rPh>
    <phoneticPr fontId="62"/>
  </si>
  <si>
    <t>残り僅か 12月上旬入荷</t>
    <rPh sb="0" eb="1">
      <t>ノコ</t>
    </rPh>
    <rPh sb="2" eb="3">
      <t>ワズ</t>
    </rPh>
    <rPh sb="7" eb="8">
      <t>ガツ</t>
    </rPh>
    <rPh sb="8" eb="9">
      <t>ウエ</t>
    </rPh>
    <rPh sb="9" eb="10">
      <t>シュン</t>
    </rPh>
    <rPh sb="10" eb="12">
      <t>ニュウカ</t>
    </rPh>
    <phoneticPr fontId="23"/>
  </si>
  <si>
    <t>残り僅か 11月下旬入荷</t>
    <rPh sb="0" eb="1">
      <t>ノコ</t>
    </rPh>
    <rPh sb="2" eb="3">
      <t>ワズ</t>
    </rPh>
    <rPh sb="7" eb="8">
      <t>ガツ</t>
    </rPh>
    <rPh sb="8" eb="10">
      <t>ゲジュン</t>
    </rPh>
    <rPh sb="10" eb="12">
      <t>ニュウカ</t>
    </rPh>
    <phoneticPr fontId="23"/>
  </si>
  <si>
    <t>終売</t>
    <phoneticPr fontId="23"/>
  </si>
  <si>
    <t>終売</t>
    <rPh sb="0" eb="2">
      <t>シュウバイ</t>
    </rPh>
    <phoneticPr fontId="23"/>
  </si>
  <si>
    <t>残り僅か 再入荷無し</t>
    <phoneticPr fontId="23"/>
  </si>
  <si>
    <t>残り僅か 10月下旬入荷</t>
    <rPh sb="0" eb="1">
      <t>ノコ</t>
    </rPh>
    <rPh sb="2" eb="3">
      <t>ワズ</t>
    </rPh>
    <rPh sb="7" eb="12">
      <t>ガツゲジュンニュウカ</t>
    </rPh>
    <phoneticPr fontId="23"/>
  </si>
  <si>
    <t>残り僅か 11月下旬入荷</t>
    <rPh sb="0" eb="1">
      <t>ノコ</t>
    </rPh>
    <rPh sb="2" eb="3">
      <t>ワズ</t>
    </rPh>
    <rPh sb="7" eb="10">
      <t>ガツゲジュン</t>
    </rPh>
    <rPh sb="10" eb="12">
      <t>ニュウカ</t>
    </rPh>
    <phoneticPr fontId="23"/>
  </si>
  <si>
    <t>欠品 10月下旬入荷</t>
    <rPh sb="0" eb="2">
      <t>ケッピン</t>
    </rPh>
    <rPh sb="5" eb="8">
      <t>ガツゲジュン</t>
    </rPh>
    <rPh sb="8" eb="10">
      <t>ニュウカ</t>
    </rPh>
    <phoneticPr fontId="62"/>
  </si>
  <si>
    <t>欠品 12月上旬入荷</t>
    <rPh sb="0" eb="2">
      <t>ケッピン</t>
    </rPh>
    <rPh sb="5" eb="8">
      <t>ガツジョウジュン</t>
    </rPh>
    <rPh sb="8" eb="10">
      <t>ニュウカ</t>
    </rPh>
    <phoneticPr fontId="23"/>
  </si>
  <si>
    <t>欠品 12月上旬入荷</t>
    <rPh sb="0" eb="2">
      <t>ケッピン</t>
    </rPh>
    <rPh sb="5" eb="8">
      <t>ガツジョウジュン</t>
    </rPh>
    <rPh sb="8" eb="10">
      <t>ニュウカ</t>
    </rPh>
    <phoneticPr fontId="23"/>
  </si>
  <si>
    <t>欠品 12月上旬入荷</t>
    <rPh sb="0" eb="2">
      <t>ケッピン</t>
    </rPh>
    <rPh sb="5" eb="10">
      <t>ガツジョウジュンニュウカ</t>
    </rPh>
    <phoneticPr fontId="23"/>
  </si>
  <si>
    <t>欠品 10月上旬入荷</t>
    <rPh sb="0" eb="2">
      <t>ケッピン</t>
    </rPh>
    <phoneticPr fontId="23"/>
  </si>
  <si>
    <t>4589750328634</t>
    <phoneticPr fontId="23"/>
  </si>
  <si>
    <t>残り僅か 12月上旬入荷</t>
    <rPh sb="0" eb="1">
      <t>ノコ</t>
    </rPh>
    <rPh sb="2" eb="3">
      <t>ワズ</t>
    </rPh>
    <rPh sb="7" eb="8">
      <t>ガツ</t>
    </rPh>
    <rPh sb="8" eb="10">
      <t>ジョウジュン</t>
    </rPh>
    <rPh sb="10" eb="12">
      <t>ニュウカ</t>
    </rPh>
    <phoneticPr fontId="23"/>
  </si>
  <si>
    <t>欠品 10月下旬入荷</t>
    <rPh sb="0" eb="2">
      <t>ケッピン</t>
    </rPh>
    <rPh sb="5" eb="6">
      <t>ガツ</t>
    </rPh>
    <rPh sb="6" eb="8">
      <t>ゲジュン</t>
    </rPh>
    <rPh sb="8" eb="10">
      <t>ニュウカ</t>
    </rPh>
    <phoneticPr fontId="23"/>
  </si>
  <si>
    <t>2025/10/9 更新</t>
    <phoneticPr fontId="23"/>
  </si>
  <si>
    <t>残り僅か 12月上旬入荷</t>
    <rPh sb="0" eb="1">
      <t>ノコ</t>
    </rPh>
    <rPh sb="2" eb="3">
      <t>ワズ</t>
    </rPh>
    <rPh sb="7" eb="12">
      <t>ガツジョウジュンニュウカ</t>
    </rPh>
    <phoneticPr fontId="23"/>
  </si>
  <si>
    <t>残り僅か 11月中旬入荷</t>
    <rPh sb="0" eb="1">
      <t>ノコ</t>
    </rPh>
    <rPh sb="2" eb="3">
      <t>ワズ</t>
    </rPh>
    <rPh sb="7" eb="10">
      <t>ガツチュウジュン</t>
    </rPh>
    <rPh sb="10" eb="12">
      <t>ニュウカ</t>
    </rPh>
    <phoneticPr fontId="2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</si>
</sst>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5" formatCode="&quot;¥&quot;#,##0;&quot;¥&quot;\-#,##0"/>
    <numFmt numFmtId="6" formatCode="&quot;¥&quot;#,##0;[Red]&quot;¥&quot;\-#,##0"/>
    <numFmt numFmtId="176" formatCode="&quot;¥&quot;#,##0_);\(&quot;¥&quot;#,##0\)"/>
    <numFmt numFmtId="177" formatCode="&quot;¥&quot;#,##0_);[Red]\(&quot;¥&quot;#,##0\)"/>
    <numFmt numFmtId="178" formatCode="0_ "/>
    <numFmt numFmtId="179" formatCode="0_);[Red]\(0\)"/>
  </numFmts>
  <fonts count="69">
    <font>
      <sz val="11"/>
      <color theme="1"/>
      <name val="MS PGothic"/>
    </font>
    <font>
      <sz val="11"/>
      <color theme="1"/>
      <name val="Calibri"/>
      <family val="2"/>
      <charset val="128"/>
      <scheme val="minor"/>
    </font>
    <font>
      <sz val="11"/>
      <color theme="1"/>
      <name val="Calibri"/>
      <family val="2"/>
      <charset val="128"/>
      <scheme val="minor"/>
    </font>
    <font>
      <sz val="11"/>
      <color theme="1"/>
      <name val="Calibri"/>
      <family val="2"/>
      <charset val="128"/>
      <scheme val="minor"/>
    </font>
    <font>
      <sz val="11"/>
      <color theme="1"/>
      <name val="Calibri"/>
      <family val="2"/>
      <charset val="128"/>
      <scheme val="minor"/>
    </font>
    <font>
      <sz val="11"/>
      <color theme="1"/>
      <name val="Calibri"/>
      <family val="2"/>
      <charset val="128"/>
      <scheme val="minor"/>
    </font>
    <font>
      <sz val="11"/>
      <color theme="1"/>
      <name val="Calibri"/>
      <family val="2"/>
      <charset val="128"/>
      <scheme val="minor"/>
    </font>
    <font>
      <sz val="11"/>
      <color theme="1"/>
      <name val="Calibri"/>
      <family val="2"/>
      <charset val="128"/>
      <scheme val="minor"/>
    </font>
    <font>
      <sz val="11"/>
      <color theme="1"/>
      <name val="Calibri"/>
      <family val="2"/>
      <charset val="128"/>
      <scheme val="minor"/>
    </font>
    <font>
      <sz val="11"/>
      <color theme="1"/>
      <name val="Calibri"/>
      <family val="2"/>
      <charset val="128"/>
      <scheme val="minor"/>
    </font>
    <font>
      <sz val="11"/>
      <color theme="1"/>
      <name val="Calibri"/>
      <family val="2"/>
      <charset val="128"/>
      <scheme val="minor"/>
    </font>
    <font>
      <sz val="24"/>
      <color theme="1"/>
      <name val="Meiryo ui"/>
      <family val="3"/>
      <charset val="128"/>
    </font>
    <font>
      <sz val="11"/>
      <name val="MS PGothic"/>
      <family val="3"/>
      <charset val="128"/>
    </font>
    <font>
      <sz val="12"/>
      <color theme="1"/>
      <name val="Meiryo ui"/>
      <family val="3"/>
      <charset val="128"/>
    </font>
    <font>
      <sz val="11"/>
      <color theme="1"/>
      <name val="Meiryo ui"/>
      <family val="3"/>
      <charset val="128"/>
    </font>
    <font>
      <sz val="11"/>
      <color rgb="FFFF0000"/>
      <name val="Meiryo ui"/>
      <family val="3"/>
      <charset val="128"/>
    </font>
    <font>
      <sz val="9"/>
      <color theme="1"/>
      <name val="Meiryo ui"/>
      <family val="3"/>
      <charset val="128"/>
    </font>
    <font>
      <sz val="10"/>
      <color theme="1"/>
      <name val="Meiryo ui"/>
      <family val="3"/>
      <charset val="128"/>
    </font>
    <font>
      <sz val="10"/>
      <color rgb="FFFF0000"/>
      <name val="Meiryo ui"/>
      <family val="3"/>
      <charset val="128"/>
    </font>
    <font>
      <sz val="9"/>
      <color rgb="FFFF0000"/>
      <name val="Meiryo ui"/>
      <family val="3"/>
      <charset val="128"/>
    </font>
    <font>
      <sz val="10"/>
      <color theme="1"/>
      <name val="MS PGothic"/>
      <family val="3"/>
      <charset val="128"/>
    </font>
    <font>
      <sz val="11"/>
      <color theme="1"/>
      <name val="Arial"/>
      <family val="2"/>
    </font>
    <font>
      <b/>
      <sz val="11"/>
      <color rgb="FFFF0000"/>
      <name val="Meiryo UI"/>
      <family val="3"/>
      <charset val="128"/>
    </font>
    <font>
      <sz val="6"/>
      <name val="ＭＳ Ｐゴシック"/>
      <family val="3"/>
      <charset val="128"/>
    </font>
    <font>
      <sz val="11"/>
      <color theme="1"/>
      <name val="MS PGothic"/>
      <family val="3"/>
      <charset val="128"/>
    </font>
    <font>
      <b/>
      <sz val="24"/>
      <color theme="1"/>
      <name val="Meiryo ui"/>
      <family val="3"/>
      <charset val="128"/>
    </font>
    <font>
      <sz val="11"/>
      <name val="Meiryo UI"/>
      <family val="3"/>
      <charset val="128"/>
    </font>
    <font>
      <sz val="11"/>
      <name val="ＭＳ Ｐゴシック"/>
      <family val="3"/>
      <charset val="128"/>
    </font>
    <font>
      <sz val="11"/>
      <color theme="1"/>
      <name val="Calibri"/>
      <family val="3"/>
      <charset val="128"/>
      <scheme val="minor"/>
    </font>
    <font>
      <b/>
      <sz val="11"/>
      <color theme="1"/>
      <name val="Meiryo UI"/>
      <family val="3"/>
      <charset val="128"/>
    </font>
    <font>
      <b/>
      <sz val="10"/>
      <color theme="1"/>
      <name val="Meiryo ui"/>
      <family val="3"/>
      <charset val="128"/>
    </font>
    <font>
      <sz val="9"/>
      <name val="Meiryo UI"/>
      <family val="3"/>
      <charset val="128"/>
    </font>
    <font>
      <sz val="6"/>
      <name val="Meiryo UI"/>
      <family val="2"/>
      <charset val="128"/>
    </font>
    <font>
      <b/>
      <sz val="14"/>
      <color theme="1"/>
      <name val="Meiryo UI"/>
      <family val="3"/>
      <charset val="128"/>
    </font>
    <font>
      <sz val="10"/>
      <name val="Meiryo ui"/>
      <family val="3"/>
      <charset val="128"/>
    </font>
    <font>
      <b/>
      <sz val="11"/>
      <color theme="1"/>
      <name val="MS PGothic"/>
      <family val="3"/>
      <charset val="128"/>
    </font>
    <font>
      <b/>
      <sz val="13"/>
      <color theme="1"/>
      <name val="Meiryo UI"/>
      <family val="3"/>
      <charset val="128"/>
    </font>
    <font>
      <b/>
      <sz val="10"/>
      <color rgb="FF000000"/>
      <name val="Hiragino Kaku Gothic ProN"/>
      <family val="2"/>
    </font>
    <font>
      <sz val="6"/>
      <name val="Tsukushi A Round Gothic Bold"/>
      <family val="3"/>
      <charset val="128"/>
    </font>
    <font>
      <sz val="11"/>
      <color theme="3"/>
      <name val="Meiryo ui"/>
      <family val="3"/>
      <charset val="128"/>
    </font>
    <font>
      <sz val="10.5"/>
      <color theme="1"/>
      <name val="Meiryo UI"/>
      <family val="3"/>
      <charset val="128"/>
    </font>
    <font>
      <sz val="11"/>
      <color theme="1"/>
      <name val="MS PGothic"/>
      <family val="3"/>
      <charset val="128"/>
    </font>
    <font>
      <sz val="8"/>
      <color theme="1"/>
      <name val="Meiryo ui"/>
      <family val="3"/>
      <charset val="128"/>
    </font>
    <font>
      <sz val="11"/>
      <color rgb="FF000000"/>
      <name val="Meiryo ui"/>
      <family val="3"/>
      <charset val="128"/>
    </font>
    <font>
      <sz val="11"/>
      <color theme="1"/>
      <name val="MS PGothic"/>
      <family val="3"/>
      <charset val="128"/>
    </font>
    <font>
      <b/>
      <sz val="11"/>
      <name val="Meiryo UI"/>
      <family val="3"/>
      <charset val="128"/>
    </font>
    <font>
      <b/>
      <sz val="11"/>
      <color rgb="FF000000"/>
      <name val="Meiryo UI"/>
      <family val="3"/>
      <charset val="128"/>
    </font>
    <font>
      <sz val="11"/>
      <color theme="1"/>
      <name val="MS PGothic"/>
      <family val="3"/>
      <charset val="128"/>
    </font>
    <font>
      <b/>
      <sz val="10"/>
      <color theme="3"/>
      <name val="Meiryo ui"/>
      <family val="3"/>
      <charset val="128"/>
    </font>
    <font>
      <b/>
      <sz val="11"/>
      <color theme="3"/>
      <name val="Meiryo UI"/>
      <family val="3"/>
      <charset val="128"/>
    </font>
    <font>
      <sz val="9"/>
      <color theme="1"/>
      <name val="MS PGothic"/>
      <family val="3"/>
      <charset val="128"/>
    </font>
    <font>
      <sz val="11"/>
      <color rgb="FFFF0000"/>
      <name val="MS PGothic"/>
      <family val="3"/>
      <charset val="128"/>
    </font>
    <font>
      <sz val="11"/>
      <color theme="1"/>
      <name val="MS PGothic"/>
      <family val="3"/>
      <charset val="128"/>
    </font>
    <font>
      <sz val="11"/>
      <color theme="1"/>
      <name val="MS PGothic"/>
      <family val="3"/>
      <charset val="128"/>
    </font>
    <font>
      <sz val="11"/>
      <color theme="1"/>
      <name val="Meiryo"/>
      <family val="3"/>
      <charset val="128"/>
    </font>
    <font>
      <b/>
      <sz val="11"/>
      <name val="MS PGothic"/>
      <family val="3"/>
      <charset val="128"/>
    </font>
    <font>
      <b/>
      <sz val="11"/>
      <name val="MS PGothic"/>
      <family val="3"/>
    </font>
    <font>
      <sz val="11"/>
      <color theme="1"/>
      <name val="MS PGothic"/>
      <family val="3"/>
      <charset val="128"/>
    </font>
    <font>
      <sz val="9"/>
      <color rgb="FF0070C0"/>
      <name val="Meiryo ui"/>
      <family val="3"/>
      <charset val="128"/>
    </font>
    <font>
      <sz val="9"/>
      <color rgb="FFEE0000"/>
      <name val="Meiryo ui"/>
      <family val="3"/>
      <charset val="128"/>
    </font>
    <font>
      <sz val="9"/>
      <color theme="4"/>
      <name val="Meiryo ui"/>
      <family val="3"/>
      <charset val="128"/>
    </font>
    <font>
      <sz val="11"/>
      <color rgb="FF000000"/>
      <name val="Meiryo"/>
      <family val="3"/>
      <charset val="128"/>
    </font>
    <font>
      <sz val="6"/>
      <name val="Calibri"/>
      <family val="3"/>
      <charset val="128"/>
      <scheme val="minor"/>
    </font>
    <font>
      <sz val="11"/>
      <color rgb="FFFF0000"/>
      <name val="Meiryo"/>
      <family val="3"/>
      <charset val="128"/>
    </font>
    <font>
      <b/>
      <sz val="11"/>
      <color theme="1"/>
      <name val="Meiryo"/>
      <family val="3"/>
      <charset val="128"/>
    </font>
    <font>
      <sz val="10"/>
      <color theme="1"/>
      <name val="Meiryo"/>
      <family val="3"/>
      <charset val="128"/>
    </font>
    <font>
      <sz val="11"/>
      <color rgb="FFEE0000"/>
      <name val="Meiryo"/>
      <family val="3"/>
      <charset val="128"/>
    </font>
    <font>
      <b/>
      <sz val="11"/>
      <color rgb="FFFF0000"/>
      <name val="Meiryo"/>
      <family val="3"/>
      <charset val="128"/>
    </font>
    <font>
      <i/>
      <sz val="11"/>
      <color theme="1"/>
      <name val="Meiryo UI"/>
      <family val="3"/>
      <charset val="128"/>
    </font>
  </fonts>
  <fills count="18">
    <fill>
      <patternFill patternType="none"/>
    </fill>
    <fill>
      <patternFill patternType="gray125"/>
    </fill>
    <fill>
      <patternFill patternType="solid">
        <fgColor theme="0"/>
        <bgColor indexed="64"/>
      </patternFill>
    </fill>
    <fill>
      <patternFill patternType="solid">
        <fgColor theme="7" tint="0.79998168889431442"/>
        <bgColor indexed="64"/>
      </patternFill>
    </fill>
    <fill>
      <patternFill patternType="solid">
        <fgColor theme="7"/>
        <bgColor indexed="64"/>
      </patternFill>
    </fill>
    <fill>
      <patternFill patternType="solid">
        <fgColor theme="9"/>
        <bgColor indexed="64"/>
      </patternFill>
    </fill>
    <fill>
      <patternFill patternType="solid">
        <fgColor theme="5"/>
        <bgColor indexed="64"/>
      </patternFill>
    </fill>
    <fill>
      <patternFill patternType="solid">
        <fgColor theme="5" tint="0.39997558519241921"/>
        <bgColor indexed="64"/>
      </patternFill>
    </fill>
    <fill>
      <patternFill patternType="solid">
        <fgColor theme="4"/>
        <bgColor indexed="64"/>
      </patternFill>
    </fill>
    <fill>
      <patternFill patternType="solid">
        <fgColor theme="9" tint="0.39997558519241921"/>
        <bgColor indexed="64"/>
      </patternFill>
    </fill>
    <fill>
      <patternFill patternType="solid">
        <fgColor rgb="FFC00000"/>
        <bgColor indexed="64"/>
      </patternFill>
    </fill>
    <fill>
      <patternFill patternType="solid">
        <fgColor rgb="FFCCCCFF"/>
        <bgColor indexed="64"/>
      </patternFill>
    </fill>
    <fill>
      <patternFill patternType="solid">
        <fgColor rgb="FFAFFC9A"/>
        <bgColor indexed="64"/>
      </patternFill>
    </fill>
    <fill>
      <patternFill patternType="solid">
        <fgColor theme="5" tint="0.59999389629810485"/>
        <bgColor indexed="64"/>
      </patternFill>
    </fill>
    <fill>
      <patternFill patternType="solid">
        <fgColor theme="7" tint="0.39997558519241921"/>
        <bgColor indexed="64"/>
      </patternFill>
    </fill>
    <fill>
      <patternFill patternType="solid">
        <fgColor theme="0" tint="-0.249977111117893"/>
        <bgColor indexed="64"/>
      </patternFill>
    </fill>
    <fill>
      <patternFill patternType="solid">
        <fgColor theme="0" tint="-0.249977111117893"/>
        <bgColor rgb="FFBFBFBF"/>
      </patternFill>
    </fill>
    <fill>
      <patternFill patternType="solid">
        <fgColor theme="0" tint="-0.249977111117893"/>
        <bgColor rgb="FFCCCCCC"/>
      </patternFill>
    </fill>
  </fills>
  <borders count="296">
    <border>
      <left/>
      <right/>
      <top/>
      <bottom/>
      <diagonal/>
    </border>
    <border>
      <left/>
      <right/>
      <top/>
      <bottom/>
      <diagonal/>
    </border>
    <border>
      <left/>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style="thin">
        <color rgb="FF000000"/>
      </bottom>
      <diagonal/>
    </border>
    <border>
      <left style="thin">
        <color rgb="FF000000"/>
      </left>
      <right style="thin">
        <color rgb="FF000000"/>
      </right>
      <top/>
      <bottom/>
      <diagonal/>
    </border>
    <border>
      <left style="thin">
        <color indexed="64"/>
      </left>
      <right style="thin">
        <color indexed="64"/>
      </right>
      <top style="thin">
        <color indexed="64"/>
      </top>
      <bottom style="thin">
        <color indexed="64"/>
      </bottom>
      <diagonal/>
    </border>
    <border>
      <left style="thin">
        <color rgb="FF000000"/>
      </left>
      <right style="thin">
        <color rgb="FF000000"/>
      </right>
      <top/>
      <bottom style="thin">
        <color indexed="64"/>
      </bottom>
      <diagonal/>
    </border>
    <border>
      <left style="thin">
        <color rgb="FF000000"/>
      </left>
      <right style="thin">
        <color rgb="FF000000"/>
      </right>
      <top style="thin">
        <color indexed="64"/>
      </top>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bottom style="hair">
        <color indexed="64"/>
      </bottom>
      <diagonal/>
    </border>
    <border>
      <left/>
      <right style="thin">
        <color rgb="FF000000"/>
      </right>
      <top style="thin">
        <color indexed="64"/>
      </top>
      <bottom style="hair">
        <color indexed="64"/>
      </bottom>
      <diagonal/>
    </border>
    <border>
      <left style="thin">
        <color rgb="FF000000"/>
      </left>
      <right style="thin">
        <color rgb="FF000000"/>
      </right>
      <top style="thin">
        <color indexed="64"/>
      </top>
      <bottom style="hair">
        <color indexed="64"/>
      </bottom>
      <diagonal/>
    </border>
    <border>
      <left style="thin">
        <color rgb="FF000000"/>
      </left>
      <right/>
      <top style="thin">
        <color indexed="64"/>
      </top>
      <bottom style="hair">
        <color indexed="64"/>
      </bottom>
      <diagonal/>
    </border>
    <border>
      <left/>
      <right style="thin">
        <color rgb="FF000000"/>
      </right>
      <top style="hair">
        <color indexed="64"/>
      </top>
      <bottom style="hair">
        <color indexed="64"/>
      </bottom>
      <diagonal/>
    </border>
    <border>
      <left style="thin">
        <color rgb="FF000000"/>
      </left>
      <right style="thin">
        <color rgb="FF000000"/>
      </right>
      <top style="hair">
        <color indexed="64"/>
      </top>
      <bottom style="hair">
        <color indexed="64"/>
      </bottom>
      <diagonal/>
    </border>
    <border>
      <left style="thin">
        <color rgb="FF000000"/>
      </left>
      <right/>
      <top style="hair">
        <color indexed="64"/>
      </top>
      <bottom style="hair">
        <color indexed="64"/>
      </bottom>
      <diagonal/>
    </border>
    <border>
      <left/>
      <right style="thin">
        <color rgb="FF000000"/>
      </right>
      <top style="hair">
        <color indexed="64"/>
      </top>
      <bottom style="thin">
        <color indexed="64"/>
      </bottom>
      <diagonal/>
    </border>
    <border>
      <left style="thin">
        <color rgb="FF000000"/>
      </left>
      <right style="thin">
        <color rgb="FF000000"/>
      </right>
      <top style="hair">
        <color indexed="64"/>
      </top>
      <bottom style="thin">
        <color indexed="64"/>
      </bottom>
      <diagonal/>
    </border>
    <border>
      <left style="thin">
        <color rgb="FF000000"/>
      </left>
      <right/>
      <top style="hair">
        <color indexed="64"/>
      </top>
      <bottom style="thin">
        <color indexed="64"/>
      </bottom>
      <diagonal/>
    </border>
    <border>
      <left style="thin">
        <color rgb="FF000000"/>
      </left>
      <right style="thin">
        <color rgb="FF000000"/>
      </right>
      <top/>
      <bottom style="hair">
        <color indexed="64"/>
      </bottom>
      <diagonal/>
    </border>
    <border>
      <left style="thin">
        <color rgb="FF000000"/>
      </left>
      <right/>
      <top/>
      <bottom style="hair">
        <color indexed="64"/>
      </bottom>
      <diagonal/>
    </border>
    <border>
      <left style="thin">
        <color rgb="FF000000"/>
      </left>
      <right style="thin">
        <color rgb="FF000000"/>
      </right>
      <top style="thin">
        <color rgb="FF000000"/>
      </top>
      <bottom style="double">
        <color indexed="64"/>
      </bottom>
      <diagonal/>
    </border>
    <border>
      <left style="thin">
        <color rgb="FF000000"/>
      </left>
      <right/>
      <top style="thin">
        <color rgb="FF000000"/>
      </top>
      <bottom style="double">
        <color indexed="64"/>
      </bottom>
      <diagonal/>
    </border>
    <border>
      <left style="thin">
        <color indexed="64"/>
      </left>
      <right style="thin">
        <color rgb="FF000000"/>
      </right>
      <top style="thin">
        <color indexed="64"/>
      </top>
      <bottom style="hair">
        <color indexed="64"/>
      </bottom>
      <diagonal/>
    </border>
    <border>
      <left style="thin">
        <color indexed="64"/>
      </left>
      <right style="thin">
        <color rgb="FF000000"/>
      </right>
      <top style="hair">
        <color indexed="64"/>
      </top>
      <bottom style="hair">
        <color indexed="64"/>
      </bottom>
      <diagonal/>
    </border>
    <border>
      <left style="thin">
        <color rgb="FF000000"/>
      </left>
      <right style="thin">
        <color rgb="FF000000"/>
      </right>
      <top style="hair">
        <color indexed="64"/>
      </top>
      <bottom/>
      <diagonal/>
    </border>
    <border>
      <left style="thin">
        <color rgb="FF000000"/>
      </left>
      <right/>
      <top style="hair">
        <color indexed="64"/>
      </top>
      <bottom/>
      <diagonal/>
    </border>
    <border>
      <left style="thin">
        <color rgb="FF000000"/>
      </left>
      <right style="thin">
        <color indexed="64"/>
      </right>
      <top/>
      <bottom style="hair">
        <color indexed="64"/>
      </bottom>
      <diagonal/>
    </border>
    <border>
      <left style="thin">
        <color rgb="FF000000"/>
      </left>
      <right style="thin">
        <color indexed="64"/>
      </right>
      <top style="hair">
        <color indexed="64"/>
      </top>
      <bottom style="thin">
        <color indexed="64"/>
      </bottom>
      <diagonal/>
    </border>
    <border>
      <left style="thin">
        <color rgb="FF000000"/>
      </left>
      <right style="thin">
        <color rgb="FF000000"/>
      </right>
      <top style="thin">
        <color rgb="FF000000"/>
      </top>
      <bottom style="hair">
        <color rgb="FF000000"/>
      </bottom>
      <diagonal/>
    </border>
    <border>
      <left style="thin">
        <color rgb="FF000000"/>
      </left>
      <right/>
      <top style="thin">
        <color rgb="FF000000"/>
      </top>
      <bottom style="hair">
        <color rgb="FF000000"/>
      </bottom>
      <diagonal/>
    </border>
    <border>
      <left style="thin">
        <color indexed="64"/>
      </left>
      <right style="thin">
        <color indexed="64"/>
      </right>
      <top style="thin">
        <color rgb="FF000000"/>
      </top>
      <bottom style="hair">
        <color rgb="FF000000"/>
      </bottom>
      <diagonal/>
    </border>
    <border>
      <left/>
      <right style="thin">
        <color rgb="FF000000"/>
      </right>
      <top style="thin">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style="hair">
        <color rgb="FF000000"/>
      </top>
      <bottom style="hair">
        <color rgb="FF000000"/>
      </bottom>
      <diagonal/>
    </border>
    <border>
      <left style="thin">
        <color indexed="64"/>
      </left>
      <right style="thin">
        <color indexed="64"/>
      </right>
      <top style="hair">
        <color rgb="FF000000"/>
      </top>
      <bottom style="hair">
        <color rgb="FF000000"/>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thin">
        <color rgb="FF000000"/>
      </bottom>
      <diagonal/>
    </border>
    <border>
      <left style="thin">
        <color rgb="FF000000"/>
      </left>
      <right/>
      <top style="hair">
        <color rgb="FF000000"/>
      </top>
      <bottom style="thin">
        <color rgb="FF000000"/>
      </bottom>
      <diagonal/>
    </border>
    <border>
      <left style="medium">
        <color indexed="64"/>
      </left>
      <right style="medium">
        <color indexed="64"/>
      </right>
      <top style="medium">
        <color indexed="64"/>
      </top>
      <bottom style="double">
        <color indexed="64"/>
      </bottom>
      <diagonal/>
    </border>
    <border>
      <left style="medium">
        <color indexed="64"/>
      </left>
      <right style="medium">
        <color indexed="64"/>
      </right>
      <top/>
      <bottom style="hair">
        <color indexed="64"/>
      </bottom>
      <diagonal/>
    </border>
    <border>
      <left style="medium">
        <color indexed="64"/>
      </left>
      <right style="medium">
        <color indexed="64"/>
      </right>
      <top style="hair">
        <color indexed="64"/>
      </top>
      <bottom/>
      <diagonal/>
    </border>
    <border>
      <left style="medium">
        <color indexed="64"/>
      </left>
      <right style="medium">
        <color indexed="64"/>
      </right>
      <top style="hair">
        <color rgb="FF000000"/>
      </top>
      <bottom style="hair">
        <color rgb="FF000000"/>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rgb="FF000000"/>
      </left>
      <right style="thin">
        <color indexed="64"/>
      </right>
      <top/>
      <bottom/>
      <diagonal/>
    </border>
    <border>
      <left style="thin">
        <color rgb="FF000000"/>
      </left>
      <right style="thin">
        <color rgb="FF000000"/>
      </right>
      <top style="hair">
        <color rgb="FF000000"/>
      </top>
      <bottom/>
      <diagonal/>
    </border>
    <border>
      <left style="thin">
        <color rgb="FF000000"/>
      </left>
      <right style="thin">
        <color rgb="FF000000"/>
      </right>
      <top/>
      <bottom style="hair">
        <color rgb="FF000000"/>
      </bottom>
      <diagonal/>
    </border>
    <border>
      <left style="thin">
        <color auto="1"/>
      </left>
      <right style="thin">
        <color auto="1"/>
      </right>
      <top style="thin">
        <color indexed="64"/>
      </top>
      <bottom style="hair">
        <color auto="1"/>
      </bottom>
      <diagonal/>
    </border>
    <border>
      <left/>
      <right/>
      <top/>
      <bottom style="thin">
        <color indexed="64"/>
      </bottom>
      <diagonal/>
    </border>
    <border>
      <left style="thin">
        <color rgb="FF000000"/>
      </left>
      <right/>
      <top/>
      <bottom/>
      <diagonal/>
    </border>
    <border>
      <left style="medium">
        <color indexed="64"/>
      </left>
      <right style="medium">
        <color indexed="64"/>
      </right>
      <top/>
      <bottom/>
      <diagonal/>
    </border>
    <border>
      <left style="thin">
        <color indexed="64"/>
      </left>
      <right style="thin">
        <color indexed="64"/>
      </right>
      <top/>
      <bottom/>
      <diagonal/>
    </border>
    <border>
      <left style="thin">
        <color rgb="FF000000"/>
      </left>
      <right style="thin">
        <color rgb="FF000000"/>
      </right>
      <top style="hair">
        <color rgb="FF000000"/>
      </top>
      <bottom style="thin">
        <color indexed="64"/>
      </bottom>
      <diagonal/>
    </border>
    <border>
      <left style="thin">
        <color rgb="FF000000"/>
      </left>
      <right/>
      <top style="hair">
        <color rgb="FF000000"/>
      </top>
      <bottom style="thin">
        <color indexed="64"/>
      </bottom>
      <diagonal/>
    </border>
    <border>
      <left style="thin">
        <color indexed="64"/>
      </left>
      <right style="thin">
        <color rgb="FF000000"/>
      </right>
      <top style="hair">
        <color rgb="FF000000"/>
      </top>
      <bottom style="hair">
        <color rgb="FF000000"/>
      </bottom>
      <diagonal/>
    </border>
    <border>
      <left style="thin">
        <color indexed="64"/>
      </left>
      <right style="thin">
        <color rgb="FF000000"/>
      </right>
      <top style="hair">
        <color rgb="FF000000"/>
      </top>
      <bottom style="thin">
        <color indexed="64"/>
      </bottom>
      <diagonal/>
    </border>
    <border>
      <left style="thin">
        <color indexed="64"/>
      </left>
      <right style="thin">
        <color rgb="FF000000"/>
      </right>
      <top style="hair">
        <color indexed="64"/>
      </top>
      <bottom style="thin">
        <color indexed="64"/>
      </bottom>
      <diagonal/>
    </border>
    <border>
      <left style="thin">
        <color rgb="FF000000"/>
      </left>
      <right style="thin">
        <color indexed="64"/>
      </right>
      <top/>
      <bottom style="thin">
        <color rgb="FF000000"/>
      </bottom>
      <diagonal/>
    </border>
    <border>
      <left style="thin">
        <color rgb="FF000000"/>
      </left>
      <right/>
      <top/>
      <bottom style="hair">
        <color rgb="FF000000"/>
      </bottom>
      <diagonal/>
    </border>
    <border>
      <left style="thin">
        <color rgb="FF000000"/>
      </left>
      <right/>
      <top style="hair">
        <color rgb="FF000000"/>
      </top>
      <bottom/>
      <diagonal/>
    </border>
    <border>
      <left style="double">
        <color indexed="64"/>
      </left>
      <right style="double">
        <color indexed="64"/>
      </right>
      <top style="double">
        <color indexed="64"/>
      </top>
      <bottom style="double">
        <color indexed="64"/>
      </bottom>
      <diagonal/>
    </border>
    <border>
      <left style="thin">
        <color indexed="64"/>
      </left>
      <right style="thin">
        <color indexed="64"/>
      </right>
      <top style="hair">
        <color indexed="64"/>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auto="1"/>
      </left>
      <right style="thin">
        <color indexed="64"/>
      </right>
      <top style="hair">
        <color rgb="FF000000"/>
      </top>
      <bottom style="thin">
        <color auto="1"/>
      </bottom>
      <diagonal/>
    </border>
    <border>
      <left style="thin">
        <color rgb="FF000000"/>
      </left>
      <right style="thin">
        <color indexed="64"/>
      </right>
      <top style="hair">
        <color rgb="FF000000"/>
      </top>
      <bottom style="hair">
        <color rgb="FF000000"/>
      </bottom>
      <diagonal/>
    </border>
    <border>
      <left/>
      <right/>
      <top style="hair">
        <color rgb="FF000000"/>
      </top>
      <bottom style="thin">
        <color rgb="FF000000"/>
      </bottom>
      <diagonal/>
    </border>
    <border>
      <left style="thin">
        <color rgb="FF000000"/>
      </left>
      <right/>
      <top style="thin">
        <color indexed="64"/>
      </top>
      <bottom/>
      <diagonal/>
    </border>
    <border>
      <left style="thin">
        <color rgb="FF000000"/>
      </left>
      <right/>
      <top/>
      <bottom style="thin">
        <color indexed="64"/>
      </bottom>
      <diagonal/>
    </border>
    <border>
      <left style="thin">
        <color indexed="64"/>
      </left>
      <right/>
      <top style="hair">
        <color indexed="64"/>
      </top>
      <bottom style="thin">
        <color indexed="64"/>
      </bottom>
      <diagonal/>
    </border>
    <border>
      <left style="thin">
        <color auto="1"/>
      </left>
      <right/>
      <top style="thin">
        <color indexed="64"/>
      </top>
      <bottom style="hair">
        <color auto="1"/>
      </bottom>
      <diagonal/>
    </border>
    <border>
      <left style="thin">
        <color indexed="64"/>
      </left>
      <right/>
      <top style="hair">
        <color indexed="64"/>
      </top>
      <bottom style="hair">
        <color indexed="64"/>
      </bottom>
      <diagonal/>
    </border>
    <border>
      <left style="thin">
        <color indexed="64"/>
      </left>
      <right/>
      <top/>
      <bottom style="hair">
        <color indexed="64"/>
      </bottom>
      <diagonal/>
    </border>
    <border>
      <left style="thin">
        <color indexed="64"/>
      </left>
      <right/>
      <top style="hair">
        <color indexed="64"/>
      </top>
      <bottom/>
      <diagonal/>
    </border>
    <border>
      <left style="thin">
        <color indexed="64"/>
      </left>
      <right/>
      <top style="thin">
        <color indexed="64"/>
      </top>
      <bottom style="thin">
        <color indexed="64"/>
      </bottom>
      <diagonal/>
    </border>
    <border>
      <left style="thin">
        <color indexed="64"/>
      </left>
      <right style="thin">
        <color rgb="FF000000"/>
      </right>
      <top style="hair">
        <color indexed="64"/>
      </top>
      <bottom/>
      <diagonal/>
    </border>
    <border>
      <left style="thin">
        <color indexed="64"/>
      </left>
      <right style="thin">
        <color indexed="64"/>
      </right>
      <top style="thin">
        <color rgb="FF000000"/>
      </top>
      <bottom/>
      <diagonal/>
    </border>
    <border>
      <left style="thin">
        <color auto="1"/>
      </left>
      <right style="thin">
        <color rgb="FF000000"/>
      </right>
      <top style="thin">
        <color indexed="64"/>
      </top>
      <bottom/>
      <diagonal/>
    </border>
    <border>
      <left style="thin">
        <color auto="1"/>
      </left>
      <right style="thin">
        <color rgb="FF000000"/>
      </right>
      <top/>
      <bottom/>
      <diagonal/>
    </border>
    <border>
      <left style="thin">
        <color auto="1"/>
      </left>
      <right style="thin">
        <color rgb="FF000000"/>
      </right>
      <top/>
      <bottom style="thin">
        <color indexed="64"/>
      </bottom>
      <diagonal/>
    </border>
    <border>
      <left style="thin">
        <color rgb="FF000000"/>
      </left>
      <right style="thin">
        <color rgb="FF000000"/>
      </right>
      <top style="thin">
        <color indexed="64"/>
      </top>
      <bottom style="hair">
        <color rgb="FF000000"/>
      </bottom>
      <diagonal/>
    </border>
    <border>
      <left style="thin">
        <color rgb="FF000000"/>
      </left>
      <right style="thin">
        <color rgb="FF000000"/>
      </right>
      <top style="hair">
        <color indexed="64"/>
      </top>
      <bottom style="hair">
        <color rgb="FF000000"/>
      </bottom>
      <diagonal/>
    </border>
    <border>
      <left style="thin">
        <color indexed="64"/>
      </left>
      <right/>
      <top style="thin">
        <color indexed="64"/>
      </top>
      <bottom/>
      <diagonal/>
    </border>
    <border>
      <left/>
      <right style="thin">
        <color rgb="FF000000"/>
      </right>
      <top/>
      <bottom/>
      <diagonal/>
    </border>
    <border>
      <left style="thin">
        <color indexed="64"/>
      </left>
      <right style="thin">
        <color rgb="FF000000"/>
      </right>
      <top/>
      <bottom style="hair">
        <color indexed="64"/>
      </bottom>
      <diagonal/>
    </border>
    <border>
      <left/>
      <right style="thin">
        <color rgb="FF000000"/>
      </right>
      <top/>
      <bottom style="hair">
        <color rgb="FF000000"/>
      </bottom>
      <diagonal/>
    </border>
    <border>
      <left style="thin">
        <color rgb="FF000000"/>
      </left>
      <right style="thin">
        <color indexed="64"/>
      </right>
      <top style="hair">
        <color rgb="FF000000"/>
      </top>
      <bottom style="thin">
        <color indexed="64"/>
      </bottom>
      <diagonal/>
    </border>
    <border>
      <left style="thin">
        <color rgb="FF000000"/>
      </left>
      <right style="thin">
        <color rgb="FF000000"/>
      </right>
      <top style="thin">
        <color rgb="FF000000"/>
      </top>
      <bottom style="hair">
        <color indexed="64"/>
      </bottom>
      <diagonal/>
    </border>
    <border>
      <left style="thin">
        <color rgb="FF000000"/>
      </left>
      <right style="thin">
        <color rgb="FF000000"/>
      </right>
      <top style="hair">
        <color rgb="FF000000"/>
      </top>
      <bottom style="hair">
        <color indexed="64"/>
      </bottom>
      <diagonal/>
    </border>
    <border>
      <left style="thin">
        <color rgb="FF000000"/>
      </left>
      <right/>
      <top style="thin">
        <color indexed="64"/>
      </top>
      <bottom style="hair">
        <color rgb="FF000000"/>
      </bottom>
      <diagonal/>
    </border>
    <border>
      <left/>
      <right style="thin">
        <color rgb="FF000000"/>
      </right>
      <top/>
      <bottom style="thin">
        <color indexed="64"/>
      </bottom>
      <diagonal/>
    </border>
    <border>
      <left/>
      <right style="thin">
        <color rgb="FF000000"/>
      </right>
      <top style="thin">
        <color indexed="64"/>
      </top>
      <bottom/>
      <diagonal/>
    </border>
    <border>
      <left/>
      <right style="thin">
        <color rgb="FF000000"/>
      </right>
      <top style="hair">
        <color rgb="FF000000"/>
      </top>
      <bottom style="thin">
        <color indexed="64"/>
      </bottom>
      <diagonal/>
    </border>
    <border>
      <left/>
      <right style="thin">
        <color rgb="FF000000"/>
      </right>
      <top style="hair">
        <color indexed="64"/>
      </top>
      <bottom style="hair">
        <color rgb="FF000000"/>
      </bottom>
      <diagonal/>
    </border>
    <border>
      <left/>
      <right style="thin">
        <color indexed="64"/>
      </right>
      <top style="hair">
        <color indexed="64"/>
      </top>
      <bottom style="hair">
        <color indexed="64"/>
      </bottom>
      <diagonal/>
    </border>
    <border>
      <left/>
      <right style="thin">
        <color rgb="FF000000"/>
      </right>
      <top style="thin">
        <color rgb="FF000000"/>
      </top>
      <bottom/>
      <diagonal/>
    </border>
    <border>
      <left style="thin">
        <color indexed="64"/>
      </left>
      <right/>
      <top/>
      <bottom/>
      <diagonal/>
    </border>
    <border>
      <left style="thin">
        <color rgb="FF000000"/>
      </left>
      <right style="thin">
        <color indexed="64"/>
      </right>
      <top style="hair">
        <color indexed="64"/>
      </top>
      <bottom style="hair">
        <color indexed="64"/>
      </bottom>
      <diagonal/>
    </border>
    <border>
      <left style="thin">
        <color rgb="FF000000"/>
      </left>
      <right style="thin">
        <color indexed="64"/>
      </right>
      <top style="thin">
        <color indexed="64"/>
      </top>
      <bottom style="hair">
        <color indexed="64"/>
      </bottom>
      <diagonal/>
    </border>
    <border>
      <left style="thin">
        <color indexed="64"/>
      </left>
      <right/>
      <top/>
      <bottom style="thin">
        <color indexed="64"/>
      </bottom>
      <diagonal/>
    </border>
    <border>
      <left/>
      <right/>
      <top style="hair">
        <color indexed="64"/>
      </top>
      <bottom style="hair">
        <color indexed="64"/>
      </bottom>
      <diagonal/>
    </border>
    <border>
      <left/>
      <right/>
      <top/>
      <bottom style="hair">
        <color indexed="64"/>
      </bottom>
      <diagonal/>
    </border>
    <border>
      <left style="thin">
        <color rgb="FF000000"/>
      </left>
      <right style="thin">
        <color indexed="64"/>
      </right>
      <top style="thin">
        <color indexed="64"/>
      </top>
      <bottom/>
      <diagonal/>
    </border>
    <border>
      <left/>
      <right style="thin">
        <color rgb="FF000000"/>
      </right>
      <top/>
      <bottom style="thin">
        <color rgb="FF000000"/>
      </bottom>
      <diagonal/>
    </border>
    <border>
      <left style="thin">
        <color rgb="FF000000"/>
      </left>
      <right style="thin">
        <color rgb="FF000000"/>
      </right>
      <top style="hair">
        <color indexed="64"/>
      </top>
      <bottom style="thin">
        <color rgb="FF000000"/>
      </bottom>
      <diagonal/>
    </border>
    <border>
      <left style="thin">
        <color rgb="FF000000"/>
      </left>
      <right style="thin">
        <color indexed="64"/>
      </right>
      <top style="hair">
        <color rgb="FF000000"/>
      </top>
      <bottom style="hair">
        <color indexed="64"/>
      </bottom>
      <diagonal/>
    </border>
    <border>
      <left style="thin">
        <color indexed="64"/>
      </left>
      <right/>
      <top/>
      <bottom style="thin">
        <color rgb="FF000000"/>
      </bottom>
      <diagonal/>
    </border>
    <border>
      <left style="thin">
        <color indexed="64"/>
      </left>
      <right/>
      <top style="thin">
        <color rgb="FF000000"/>
      </top>
      <bottom/>
      <diagonal/>
    </border>
    <border>
      <left style="thin">
        <color indexed="64"/>
      </left>
      <right style="thin">
        <color indexed="64"/>
      </right>
      <top/>
      <bottom style="hair">
        <color rgb="FF000000"/>
      </bottom>
      <diagonal/>
    </border>
    <border>
      <left style="thin">
        <color rgb="FF000000"/>
      </left>
      <right style="thin">
        <color indexed="64"/>
      </right>
      <top style="hair">
        <color rgb="FF000000"/>
      </top>
      <bottom style="thin">
        <color rgb="FF000000"/>
      </bottom>
      <diagonal/>
    </border>
    <border>
      <left/>
      <right style="thin">
        <color indexed="64"/>
      </right>
      <top/>
      <bottom/>
      <diagonal/>
    </border>
    <border>
      <left style="thin">
        <color rgb="FF000000"/>
      </left>
      <right style="thin">
        <color indexed="64"/>
      </right>
      <top/>
      <bottom style="thin">
        <color indexed="64"/>
      </bottom>
      <diagonal/>
    </border>
    <border>
      <left/>
      <right style="thin">
        <color indexed="64"/>
      </right>
      <top/>
      <bottom style="thin">
        <color indexed="64"/>
      </bottom>
      <diagonal/>
    </border>
    <border>
      <left style="thin">
        <color indexed="64"/>
      </left>
      <right style="thin">
        <color rgb="FF000000"/>
      </right>
      <top style="hair">
        <color rgb="FF000000"/>
      </top>
      <bottom style="thin">
        <color rgb="FF000000"/>
      </bottom>
      <diagonal/>
    </border>
    <border>
      <left/>
      <right/>
      <top style="thin">
        <color rgb="FF000000"/>
      </top>
      <bottom style="hair">
        <color rgb="FF000000"/>
      </bottom>
      <diagonal/>
    </border>
    <border>
      <left/>
      <right/>
      <top style="hair">
        <color rgb="FF000000"/>
      </top>
      <bottom style="hair">
        <color rgb="FF000000"/>
      </bottom>
      <diagonal/>
    </border>
    <border>
      <left/>
      <right/>
      <top/>
      <bottom style="hair">
        <color rgb="FF000000"/>
      </bottom>
      <diagonal/>
    </border>
    <border>
      <left style="thin">
        <color rgb="FF000000"/>
      </left>
      <right style="thin">
        <color indexed="64"/>
      </right>
      <top style="hair">
        <color indexed="64"/>
      </top>
      <bottom/>
      <diagonal/>
    </border>
    <border>
      <left style="thin">
        <color rgb="FF000000"/>
      </left>
      <right style="thin">
        <color indexed="64"/>
      </right>
      <top style="thin">
        <color rgb="FF000000"/>
      </top>
      <bottom style="hair">
        <color indexed="64"/>
      </bottom>
      <diagonal/>
    </border>
    <border>
      <left style="thin">
        <color indexed="64"/>
      </left>
      <right style="thin">
        <color indexed="64"/>
      </right>
      <top style="thin">
        <color rgb="FF000000"/>
      </top>
      <bottom style="hair">
        <color indexed="64"/>
      </bottom>
      <diagonal/>
    </border>
    <border>
      <left/>
      <right style="thin">
        <color auto="1"/>
      </right>
      <top/>
      <bottom style="hair">
        <color indexed="64"/>
      </bottom>
      <diagonal/>
    </border>
    <border>
      <left style="thin">
        <color indexed="64"/>
      </left>
      <right style="medium">
        <color indexed="64"/>
      </right>
      <top style="thin">
        <color indexed="64"/>
      </top>
      <bottom/>
      <diagonal/>
    </border>
    <border>
      <left style="thin">
        <color rgb="FF000000"/>
      </left>
      <right style="thin">
        <color indexed="64"/>
      </right>
      <top/>
      <bottom style="hair">
        <color rgb="FF000000"/>
      </bottom>
      <diagonal/>
    </border>
    <border>
      <left style="medium">
        <color indexed="64"/>
      </left>
      <right style="medium">
        <color indexed="64"/>
      </right>
      <top/>
      <bottom style="hair">
        <color rgb="FF000000"/>
      </bottom>
      <diagonal/>
    </border>
    <border>
      <left/>
      <right style="medium">
        <color indexed="64"/>
      </right>
      <top style="hair">
        <color indexed="64"/>
      </top>
      <bottom style="hair">
        <color indexed="64"/>
      </bottom>
      <diagonal/>
    </border>
    <border>
      <left/>
      <right/>
      <top style="thin">
        <color indexed="64"/>
      </top>
      <bottom style="hair">
        <color indexed="64"/>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bottom style="hair">
        <color rgb="FF000000"/>
      </bottom>
      <diagonal/>
    </border>
    <border>
      <left style="thin">
        <color indexed="64"/>
      </left>
      <right style="thin">
        <color indexed="64"/>
      </right>
      <top style="hair">
        <color rgb="FF000000"/>
      </top>
      <bottom style="hair">
        <color indexed="64"/>
      </bottom>
      <diagonal/>
    </border>
    <border>
      <left style="thin">
        <color indexed="64"/>
      </left>
      <right/>
      <top style="thin">
        <color rgb="FF000000"/>
      </top>
      <bottom style="hair">
        <color indexed="64"/>
      </bottom>
      <diagonal/>
    </border>
    <border>
      <left style="thin">
        <color rgb="FF000000"/>
      </left>
      <right style="thin">
        <color indexed="64"/>
      </right>
      <top style="hair">
        <color indexed="64"/>
      </top>
      <bottom style="hair">
        <color rgb="FF000000"/>
      </bottom>
      <diagonal/>
    </border>
    <border>
      <left/>
      <right style="thin">
        <color indexed="64"/>
      </right>
      <top/>
      <bottom style="hair">
        <color rgb="FF000000"/>
      </bottom>
      <diagonal/>
    </border>
    <border>
      <left style="thin">
        <color rgb="FF000000"/>
      </left>
      <right style="thin">
        <color indexed="64"/>
      </right>
      <top style="thin">
        <color rgb="FF000000"/>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bottom style="thin">
        <color indexed="64"/>
      </bottom>
      <diagonal/>
    </border>
    <border>
      <left/>
      <right/>
      <top style="hair">
        <color indexed="64"/>
      </top>
      <bottom/>
      <diagonal/>
    </border>
    <border>
      <left/>
      <right style="medium">
        <color indexed="64"/>
      </right>
      <top style="thin">
        <color indexed="64"/>
      </top>
      <bottom style="hair">
        <color indexed="64"/>
      </bottom>
      <diagonal/>
    </border>
    <border>
      <left/>
      <right style="medium">
        <color indexed="64"/>
      </right>
      <top/>
      <bottom style="hair">
        <color indexed="64"/>
      </bottom>
      <diagonal/>
    </border>
    <border>
      <left/>
      <right style="medium">
        <color indexed="64"/>
      </right>
      <top/>
      <bottom style="thin">
        <color indexed="64"/>
      </bottom>
      <diagonal/>
    </border>
    <border>
      <left style="thin">
        <color indexed="64"/>
      </left>
      <right style="thin">
        <color indexed="64"/>
      </right>
      <top style="double">
        <color indexed="64"/>
      </top>
      <bottom style="hair">
        <color indexed="64"/>
      </bottom>
      <diagonal/>
    </border>
    <border>
      <left style="thin">
        <color rgb="FF000000"/>
      </left>
      <right/>
      <top style="hair">
        <color rgb="FF000000"/>
      </top>
      <bottom style="hair">
        <color indexed="64"/>
      </bottom>
      <diagonal/>
    </border>
    <border>
      <left style="thin">
        <color indexed="64"/>
      </left>
      <right/>
      <top style="hair">
        <color rgb="FF000000"/>
      </top>
      <bottom/>
      <diagonal/>
    </border>
    <border>
      <left style="thin">
        <color indexed="64"/>
      </left>
      <right/>
      <top style="hair">
        <color rgb="FF000000"/>
      </top>
      <bottom style="hair">
        <color indexed="64"/>
      </bottom>
      <diagonal/>
    </border>
    <border>
      <left style="thin">
        <color auto="1"/>
      </left>
      <right/>
      <top style="hair">
        <color rgb="FF000000"/>
      </top>
      <bottom style="thin">
        <color auto="1"/>
      </bottom>
      <diagonal/>
    </border>
    <border>
      <left/>
      <right style="thin">
        <color indexed="64"/>
      </right>
      <top style="hair">
        <color rgb="FF000000"/>
      </top>
      <bottom style="hair">
        <color rgb="FF000000"/>
      </bottom>
      <diagonal/>
    </border>
    <border>
      <left/>
      <right style="thin">
        <color indexed="64"/>
      </right>
      <top style="hair">
        <color rgb="FF000000"/>
      </top>
      <bottom style="thin">
        <color auto="1"/>
      </bottom>
      <diagonal/>
    </border>
    <border>
      <left style="thin">
        <color rgb="FF000000"/>
      </left>
      <right/>
      <top style="hair">
        <color indexed="64"/>
      </top>
      <bottom style="hair">
        <color rgb="FF000000"/>
      </bottom>
      <diagonal/>
    </border>
    <border>
      <left/>
      <right/>
      <top/>
      <bottom style="double">
        <color indexed="64"/>
      </bottom>
      <diagonal/>
    </border>
    <border>
      <left/>
      <right style="medium">
        <color indexed="64"/>
      </right>
      <top style="thin">
        <color indexed="64"/>
      </top>
      <bottom style="thin">
        <color indexed="64"/>
      </bottom>
      <diagonal/>
    </border>
    <border>
      <left style="thin">
        <color auto="1"/>
      </left>
      <right/>
      <top style="thin">
        <color indexed="64"/>
      </top>
      <bottom style="hair">
        <color rgb="FF000000"/>
      </bottom>
      <diagonal/>
    </border>
    <border>
      <left style="thin">
        <color indexed="64"/>
      </left>
      <right/>
      <top style="hair">
        <color rgb="FF000000"/>
      </top>
      <bottom style="thin">
        <color rgb="FF000000"/>
      </bottom>
      <diagonal/>
    </border>
    <border>
      <left style="thin">
        <color auto="1"/>
      </left>
      <right/>
      <top style="double">
        <color indexed="64"/>
      </top>
      <bottom style="hair">
        <color auto="1"/>
      </bottom>
      <diagonal/>
    </border>
    <border>
      <left style="thin">
        <color rgb="FF000000"/>
      </left>
      <right/>
      <top/>
      <bottom style="thin">
        <color rgb="FF000000"/>
      </bottom>
      <diagonal/>
    </border>
    <border>
      <left/>
      <right/>
      <top style="thin">
        <color indexed="64"/>
      </top>
      <bottom/>
      <diagonal/>
    </border>
    <border>
      <left style="medium">
        <color indexed="64"/>
      </left>
      <right/>
      <top style="medium">
        <color indexed="64"/>
      </top>
      <bottom style="double">
        <color indexed="64"/>
      </bottom>
      <diagonal/>
    </border>
    <border>
      <left/>
      <right style="medium">
        <color indexed="64"/>
      </right>
      <top style="medium">
        <color indexed="64"/>
      </top>
      <bottom style="double">
        <color indexed="64"/>
      </bottom>
      <diagonal/>
    </border>
    <border>
      <left style="medium">
        <color indexed="64"/>
      </left>
      <right/>
      <top/>
      <bottom style="thin">
        <color indexed="64"/>
      </bottom>
      <diagonal/>
    </border>
    <border>
      <left style="medium">
        <color indexed="64"/>
      </left>
      <right/>
      <top style="thin">
        <color indexed="64"/>
      </top>
      <bottom style="hair">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top style="hair">
        <color indexed="64"/>
      </top>
      <bottom style="thin">
        <color indexed="64"/>
      </bottom>
      <diagonal/>
    </border>
    <border>
      <left style="double">
        <color indexed="64"/>
      </left>
      <right style="double">
        <color indexed="64"/>
      </right>
      <top/>
      <bottom style="double">
        <color indexed="64"/>
      </bottom>
      <diagonal/>
    </border>
    <border>
      <left/>
      <right style="medium">
        <color indexed="64"/>
      </right>
      <top style="hair">
        <color rgb="FF000000"/>
      </top>
      <bottom style="hair">
        <color rgb="FF000000"/>
      </bottom>
      <diagonal/>
    </border>
    <border>
      <left/>
      <right style="medium">
        <color indexed="64"/>
      </right>
      <top/>
      <bottom style="hair">
        <color rgb="FF000000"/>
      </bottom>
      <diagonal/>
    </border>
    <border>
      <left style="medium">
        <color indexed="64"/>
      </left>
      <right/>
      <top style="hair">
        <color indexed="64"/>
      </top>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right style="medium">
        <color indexed="64"/>
      </right>
      <top style="hair">
        <color rgb="FF000000"/>
      </top>
      <bottom style="thin">
        <color indexed="64"/>
      </bottom>
      <diagonal/>
    </border>
    <border>
      <left/>
      <right style="medium">
        <color indexed="64"/>
      </right>
      <top style="hair">
        <color indexed="64"/>
      </top>
      <bottom style="thin">
        <color indexed="64"/>
      </bottom>
      <diagonal/>
    </border>
    <border>
      <left style="medium">
        <color indexed="64"/>
      </left>
      <right style="medium">
        <color indexed="64"/>
      </right>
      <top style="hair">
        <color rgb="FF000000"/>
      </top>
      <bottom style="thin">
        <color indexed="64"/>
      </bottom>
      <diagonal/>
    </border>
    <border>
      <left style="hair">
        <color indexed="64"/>
      </left>
      <right style="medium">
        <color indexed="64"/>
      </right>
      <top style="thin">
        <color indexed="64"/>
      </top>
      <bottom style="thin">
        <color indexed="64"/>
      </bottom>
      <diagonal/>
    </border>
    <border>
      <left style="hair">
        <color indexed="64"/>
      </left>
      <right style="medium">
        <color indexed="64"/>
      </right>
      <top style="hair">
        <color rgb="FF000000"/>
      </top>
      <bottom style="hair">
        <color rgb="FF000000"/>
      </bottom>
      <diagonal/>
    </border>
    <border>
      <left style="hair">
        <color indexed="64"/>
      </left>
      <right style="medium">
        <color indexed="64"/>
      </right>
      <top style="hair">
        <color rgb="FF000000"/>
      </top>
      <bottom style="thin">
        <color indexed="64"/>
      </bottom>
      <diagonal/>
    </border>
    <border>
      <left style="hair">
        <color indexed="64"/>
      </left>
      <right style="medium">
        <color indexed="64"/>
      </right>
      <top/>
      <bottom style="hair">
        <color rgb="FF000000"/>
      </bottom>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hair">
        <color indexed="64"/>
      </left>
      <right style="medium">
        <color indexed="64"/>
      </right>
      <top/>
      <bottom/>
      <diagonal/>
    </border>
    <border>
      <left style="hair">
        <color indexed="64"/>
      </left>
      <right style="medium">
        <color indexed="64"/>
      </right>
      <top/>
      <bottom style="thin">
        <color indexed="64"/>
      </bottom>
      <diagonal/>
    </border>
    <border>
      <left style="hair">
        <color indexed="64"/>
      </left>
      <right style="medium">
        <color indexed="64"/>
      </right>
      <top style="thin">
        <color indexed="64"/>
      </top>
      <bottom/>
      <diagonal/>
    </border>
    <border>
      <left style="hair">
        <color indexed="64"/>
      </left>
      <right style="medium">
        <color indexed="64"/>
      </right>
      <top style="thin">
        <color indexed="64"/>
      </top>
      <bottom style="hair">
        <color auto="1"/>
      </bottom>
      <diagonal/>
    </border>
    <border>
      <left style="hair">
        <color indexed="64"/>
      </left>
      <right style="medium">
        <color indexed="64"/>
      </right>
      <top/>
      <bottom style="hair">
        <color indexed="64"/>
      </bottom>
      <diagonal/>
    </border>
    <border>
      <left/>
      <right style="thin">
        <color rgb="FF000000"/>
      </right>
      <top/>
      <bottom style="hair">
        <color indexed="64"/>
      </bottom>
      <diagonal/>
    </border>
    <border>
      <left style="medium">
        <color indexed="64"/>
      </left>
      <right style="medium">
        <color indexed="64"/>
      </right>
      <top style="hair">
        <color indexed="64"/>
      </top>
      <bottom style="thin">
        <color indexed="64"/>
      </bottom>
      <diagonal/>
    </border>
    <border>
      <left style="medium">
        <color indexed="64"/>
      </left>
      <right style="medium">
        <color indexed="64"/>
      </right>
      <top style="hair">
        <color indexed="64"/>
      </top>
      <bottom style="hair">
        <color indexed="64"/>
      </bottom>
      <diagonal/>
    </border>
    <border>
      <left style="medium">
        <color indexed="64"/>
      </left>
      <right style="medium">
        <color indexed="64"/>
      </right>
      <top style="thin">
        <color indexed="64"/>
      </top>
      <bottom style="hair">
        <color indexed="64"/>
      </bottom>
      <diagonal/>
    </border>
    <border>
      <left/>
      <right style="thin">
        <color indexed="64"/>
      </right>
      <top style="thin">
        <color indexed="64"/>
      </top>
      <bottom style="hair">
        <color indexed="64"/>
      </bottom>
      <diagonal/>
    </border>
    <border>
      <left style="hair">
        <color indexed="64"/>
      </left>
      <right style="medium">
        <color indexed="64"/>
      </right>
      <top style="hair">
        <color rgb="FF000000"/>
      </top>
      <bottom style="hair">
        <color indexed="64"/>
      </bottom>
      <diagonal/>
    </border>
    <border>
      <left style="thin">
        <color indexed="64"/>
      </left>
      <right style="medium">
        <color indexed="64"/>
      </right>
      <top style="hair">
        <color indexed="64"/>
      </top>
      <bottom style="hair">
        <color indexed="64"/>
      </bottom>
      <diagonal/>
    </border>
    <border>
      <left style="medium">
        <color indexed="64"/>
      </left>
      <right style="medium">
        <color indexed="64"/>
      </right>
      <top style="hair">
        <color rgb="FF000000"/>
      </top>
      <bottom style="hair">
        <color indexed="64"/>
      </bottom>
      <diagonal/>
    </border>
    <border>
      <left style="medium">
        <color indexed="64"/>
      </left>
      <right style="hair">
        <color indexed="64"/>
      </right>
      <top style="hair">
        <color indexed="64"/>
      </top>
      <bottom style="hair">
        <color indexed="64"/>
      </bottom>
      <diagonal/>
    </border>
    <border>
      <left style="medium">
        <color indexed="64"/>
      </left>
      <right style="hair">
        <color indexed="64"/>
      </right>
      <top style="hair">
        <color indexed="64"/>
      </top>
      <bottom/>
      <diagonal/>
    </border>
    <border>
      <left style="hair">
        <color indexed="64"/>
      </left>
      <right style="medium">
        <color indexed="64"/>
      </right>
      <top style="hair">
        <color indexed="64"/>
      </top>
      <bottom/>
      <diagonal/>
    </border>
    <border>
      <left/>
      <right style="medium">
        <color indexed="64"/>
      </right>
      <top style="hair">
        <color indexed="64"/>
      </top>
      <bottom/>
      <diagonal/>
    </border>
    <border>
      <left style="medium">
        <color indexed="64"/>
      </left>
      <right style="medium">
        <color indexed="64"/>
      </right>
      <top style="thin">
        <color indexed="64"/>
      </top>
      <bottom/>
      <diagonal/>
    </border>
    <border>
      <left style="thin">
        <color rgb="FF000000"/>
      </left>
      <right style="thin">
        <color auto="1"/>
      </right>
      <top style="thin">
        <color indexed="64"/>
      </top>
      <bottom style="hair">
        <color rgb="FF000000"/>
      </bottom>
      <diagonal/>
    </border>
    <border>
      <left style="thin">
        <color indexed="64"/>
      </left>
      <right style="medium">
        <color indexed="64"/>
      </right>
      <top style="thin">
        <color rgb="FF000000"/>
      </top>
      <bottom/>
      <diagonal/>
    </border>
    <border>
      <left style="medium">
        <color indexed="64"/>
      </left>
      <right style="hair">
        <color indexed="64"/>
      </right>
      <top style="hair">
        <color indexed="64"/>
      </top>
      <bottom style="thin">
        <color indexed="64"/>
      </bottom>
      <diagonal/>
    </border>
    <border>
      <left style="medium">
        <color indexed="64"/>
      </left>
      <right style="hair">
        <color indexed="64"/>
      </right>
      <top style="thin">
        <color indexed="64"/>
      </top>
      <bottom style="hair">
        <color indexed="64"/>
      </bottom>
      <diagonal/>
    </border>
    <border>
      <left/>
      <right style="thin">
        <color indexed="64"/>
      </right>
      <top style="hair">
        <color indexed="64"/>
      </top>
      <bottom style="thin">
        <color indexed="64"/>
      </bottom>
      <diagonal/>
    </border>
    <border>
      <left style="thin">
        <color indexed="64"/>
      </left>
      <right style="thin">
        <color rgb="FF000000"/>
      </right>
      <top style="hair">
        <color rgb="FF000000"/>
      </top>
      <bottom style="hair">
        <color indexed="64"/>
      </bottom>
      <diagonal/>
    </border>
    <border>
      <left/>
      <right style="thin">
        <color indexed="64"/>
      </right>
      <top style="hair">
        <color rgb="FF000000"/>
      </top>
      <bottom style="hair">
        <color indexed="64"/>
      </bottom>
      <diagonal/>
    </border>
    <border>
      <left style="thin">
        <color rgb="FF000000"/>
      </left>
      <right/>
      <top style="thin">
        <color rgb="FF000000"/>
      </top>
      <bottom/>
      <diagonal/>
    </border>
    <border>
      <left/>
      <right style="medium">
        <color rgb="FF000000"/>
      </right>
      <top style="thin">
        <color rgb="FF000000"/>
      </top>
      <bottom style="hair">
        <color rgb="FF000000"/>
      </bottom>
      <diagonal/>
    </border>
    <border>
      <left/>
      <right style="medium">
        <color indexed="64"/>
      </right>
      <top style="thin">
        <color rgb="FF000000"/>
      </top>
      <bottom style="hair">
        <color rgb="FF000000"/>
      </bottom>
      <diagonal/>
    </border>
    <border>
      <left/>
      <right style="medium">
        <color rgb="FF000000"/>
      </right>
      <top style="hair">
        <color rgb="FF000000"/>
      </top>
      <bottom style="thin">
        <color indexed="64"/>
      </bottom>
      <diagonal/>
    </border>
    <border>
      <left/>
      <right style="thin">
        <color indexed="64"/>
      </right>
      <top style="thin">
        <color indexed="64"/>
      </top>
      <bottom/>
      <diagonal/>
    </border>
    <border>
      <left style="hair">
        <color indexed="64"/>
      </left>
      <right/>
      <top/>
      <bottom/>
      <diagonal/>
    </border>
    <border>
      <left style="hair">
        <color indexed="64"/>
      </left>
      <right/>
      <top/>
      <bottom style="hair">
        <color indexed="64"/>
      </bottom>
      <diagonal/>
    </border>
    <border>
      <left/>
      <right style="hair">
        <color indexed="64"/>
      </right>
      <top/>
      <bottom/>
      <diagonal/>
    </border>
    <border>
      <left style="hair">
        <color indexed="64"/>
      </left>
      <right/>
      <top style="medium">
        <color indexed="64"/>
      </top>
      <bottom/>
      <diagonal/>
    </border>
    <border>
      <left/>
      <right style="hair">
        <color indexed="64"/>
      </right>
      <top style="medium">
        <color indexed="64"/>
      </top>
      <bottom/>
      <diagonal/>
    </border>
    <border>
      <left style="hair">
        <color indexed="64"/>
      </left>
      <right/>
      <top/>
      <bottom style="medium">
        <color indexed="64"/>
      </bottom>
      <diagonal/>
    </border>
    <border>
      <left/>
      <right style="hair">
        <color indexed="64"/>
      </right>
      <top/>
      <bottom style="medium">
        <color indexed="64"/>
      </bottom>
      <diagonal/>
    </border>
    <border>
      <left/>
      <right style="hair">
        <color indexed="64"/>
      </right>
      <top/>
      <bottom style="hair">
        <color indexed="64"/>
      </bottom>
      <diagonal/>
    </border>
    <border>
      <left style="hair">
        <color indexed="64"/>
      </left>
      <right style="medium">
        <color indexed="64"/>
      </right>
      <top style="thin">
        <color indexed="64"/>
      </top>
      <bottom style="hair">
        <color rgb="FF000000"/>
      </bottom>
      <diagonal/>
    </border>
    <border>
      <left/>
      <right style="medium">
        <color indexed="64"/>
      </right>
      <top style="hair">
        <color rgb="FF000000"/>
      </top>
      <bottom/>
      <diagonal/>
    </border>
    <border>
      <left style="thin">
        <color indexed="64"/>
      </left>
      <right/>
      <top style="hair">
        <color indexed="64"/>
      </top>
      <bottom style="hair">
        <color rgb="FF000000"/>
      </bottom>
      <diagonal/>
    </border>
    <border>
      <left style="double">
        <color indexed="64"/>
      </left>
      <right/>
      <top/>
      <bottom/>
      <diagonal/>
    </border>
    <border>
      <left style="double">
        <color indexed="64"/>
      </left>
      <right/>
      <top style="double">
        <color indexed="64"/>
      </top>
      <bottom style="double">
        <color indexed="64"/>
      </bottom>
      <diagonal/>
    </border>
    <border>
      <left style="thin">
        <color indexed="64"/>
      </left>
      <right style="thin">
        <color rgb="FF000000"/>
      </right>
      <top style="hair">
        <color indexed="64"/>
      </top>
      <bottom style="thin">
        <color rgb="FF000000"/>
      </bottom>
      <diagonal/>
    </border>
    <border>
      <left style="thin">
        <color indexed="64"/>
      </left>
      <right style="thin">
        <color indexed="64"/>
      </right>
      <top style="hair">
        <color indexed="64"/>
      </top>
      <bottom style="thin">
        <color rgb="FF000000"/>
      </bottom>
      <diagonal/>
    </border>
    <border>
      <left style="thin">
        <color indexed="64"/>
      </left>
      <right style="thin">
        <color indexed="64"/>
      </right>
      <top style="double">
        <color indexed="64"/>
      </top>
      <bottom/>
      <diagonal/>
    </border>
    <border>
      <left style="thin">
        <color auto="1"/>
      </left>
      <right style="thin">
        <color indexed="64"/>
      </right>
      <top style="hair">
        <color rgb="FF000000"/>
      </top>
      <bottom/>
      <diagonal/>
    </border>
    <border>
      <left/>
      <right style="medium">
        <color indexed="64"/>
      </right>
      <top style="hair">
        <color indexed="64"/>
      </top>
      <bottom style="medium">
        <color indexed="64"/>
      </bottom>
      <diagonal/>
    </border>
    <border>
      <left style="medium">
        <color indexed="64"/>
      </left>
      <right/>
      <top style="hair">
        <color indexed="64"/>
      </top>
      <bottom style="medium">
        <color indexed="64"/>
      </bottom>
      <diagonal/>
    </border>
    <border>
      <left style="thin">
        <color rgb="FF000000"/>
      </left>
      <right/>
      <top style="hair">
        <color indexed="64"/>
      </top>
      <bottom style="thin">
        <color rgb="FF000000"/>
      </bottom>
      <diagonal/>
    </border>
    <border>
      <left style="medium">
        <color indexed="64"/>
      </left>
      <right style="hair">
        <color indexed="64"/>
      </right>
      <top/>
      <bottom style="hair">
        <color indexed="64"/>
      </bottom>
      <diagonal/>
    </border>
    <border>
      <left style="medium">
        <color indexed="64"/>
      </left>
      <right/>
      <top/>
      <bottom style="hair">
        <color rgb="FF000000"/>
      </bottom>
      <diagonal/>
    </border>
    <border>
      <left style="medium">
        <color indexed="64"/>
      </left>
      <right/>
      <top style="hair">
        <color rgb="FF000000"/>
      </top>
      <bottom style="hair">
        <color rgb="FF000000"/>
      </bottom>
      <diagonal/>
    </border>
    <border>
      <left style="medium">
        <color indexed="64"/>
      </left>
      <right/>
      <top style="hair">
        <color rgb="FF000000"/>
      </top>
      <bottom style="thin">
        <color auto="1"/>
      </bottom>
      <diagonal/>
    </border>
    <border>
      <left style="medium">
        <color indexed="64"/>
      </left>
      <right/>
      <top style="hair">
        <color rgb="FF000000"/>
      </top>
      <bottom/>
      <diagonal/>
    </border>
    <border>
      <left/>
      <right style="medium">
        <color indexed="64"/>
      </right>
      <top style="hair">
        <color rgb="FF000000"/>
      </top>
      <bottom style="medium">
        <color indexed="64"/>
      </bottom>
      <diagonal/>
    </border>
    <border>
      <left style="medium">
        <color indexed="64"/>
      </left>
      <right/>
      <top style="hair">
        <color rgb="FF000000"/>
      </top>
      <bottom style="hair">
        <color indexed="64"/>
      </bottom>
      <diagonal/>
    </border>
    <border>
      <left style="medium">
        <color indexed="64"/>
      </left>
      <right style="hair">
        <color indexed="64"/>
      </right>
      <top style="hair">
        <color indexed="64"/>
      </top>
      <bottom style="hair">
        <color rgb="FF000000"/>
      </bottom>
      <diagonal/>
    </border>
    <border>
      <left style="medium">
        <color indexed="64"/>
      </left>
      <right/>
      <top style="hair">
        <color rgb="FF000000"/>
      </top>
      <bottom style="thin">
        <color rgb="FF000000"/>
      </bottom>
      <diagonal/>
    </border>
    <border>
      <left style="medium">
        <color indexed="64"/>
      </left>
      <right/>
      <top style="thin">
        <color rgb="FF000000"/>
      </top>
      <bottom style="hair">
        <color rgb="FF000000"/>
      </bottom>
      <diagonal/>
    </border>
    <border>
      <left style="thin">
        <color indexed="64"/>
      </left>
      <right/>
      <top style="double">
        <color indexed="64"/>
      </top>
      <bottom/>
      <diagonal/>
    </border>
    <border>
      <left style="medium">
        <color indexed="64"/>
      </left>
      <right/>
      <top style="double">
        <color indexed="64"/>
      </top>
      <bottom/>
      <diagonal/>
    </border>
    <border>
      <left style="medium">
        <color indexed="64"/>
      </left>
      <right style="medium">
        <color indexed="64"/>
      </right>
      <top style="double">
        <color indexed="64"/>
      </top>
      <bottom/>
      <diagonal/>
    </border>
    <border>
      <left style="thin">
        <color rgb="FF000000"/>
      </left>
      <right style="medium">
        <color indexed="64"/>
      </right>
      <top style="thin">
        <color rgb="FF000000"/>
      </top>
      <bottom/>
      <diagonal/>
    </border>
    <border>
      <left style="thin">
        <color rgb="FF000000"/>
      </left>
      <right style="medium">
        <color indexed="64"/>
      </right>
      <top/>
      <bottom style="thin">
        <color indexed="64"/>
      </bottom>
      <diagonal/>
    </border>
    <border>
      <left style="thin">
        <color rgb="FF000000"/>
      </left>
      <right style="thin">
        <color rgb="FF000000"/>
      </right>
      <top style="thin">
        <color indexed="64"/>
      </top>
      <bottom style="double">
        <color indexed="64"/>
      </bottom>
      <diagonal/>
    </border>
    <border>
      <left style="thin">
        <color rgb="FF000000"/>
      </left>
      <right style="medium">
        <color indexed="64"/>
      </right>
      <top style="thin">
        <color indexed="64"/>
      </top>
      <bottom/>
      <diagonal/>
    </border>
    <border>
      <left style="medium">
        <color indexed="64"/>
      </left>
      <right/>
      <top style="thin">
        <color indexed="64"/>
      </top>
      <bottom style="hair">
        <color rgb="FF000000"/>
      </bottom>
      <diagonal/>
    </border>
    <border>
      <left/>
      <right style="medium">
        <color indexed="64"/>
      </right>
      <top style="thin">
        <color indexed="64"/>
      </top>
      <bottom style="hair">
        <color rgb="FF000000"/>
      </bottom>
      <diagonal/>
    </border>
    <border>
      <left/>
      <right style="medium">
        <color rgb="FF000000"/>
      </right>
      <top style="thin">
        <color indexed="64"/>
      </top>
      <bottom style="hair">
        <color rgb="FF000000"/>
      </bottom>
      <diagonal/>
    </border>
    <border>
      <left style="thin">
        <color rgb="FF000000"/>
      </left>
      <right style="medium">
        <color indexed="64"/>
      </right>
      <top style="thin">
        <color indexed="64"/>
      </top>
      <bottom style="hair">
        <color indexed="64"/>
      </bottom>
      <diagonal/>
    </border>
    <border>
      <left style="thin">
        <color rgb="FF000000"/>
      </left>
      <right style="medium">
        <color indexed="64"/>
      </right>
      <top style="hair">
        <color indexed="64"/>
      </top>
      <bottom style="hair">
        <color indexed="64"/>
      </bottom>
      <diagonal/>
    </border>
    <border>
      <left style="thin">
        <color indexed="64"/>
      </left>
      <right style="medium">
        <color indexed="64"/>
      </right>
      <top style="hair">
        <color indexed="64"/>
      </top>
      <bottom style="thin">
        <color indexed="64"/>
      </bottom>
      <diagonal/>
    </border>
    <border>
      <left style="thin">
        <color rgb="FF000000"/>
      </left>
      <right style="medium">
        <color indexed="64"/>
      </right>
      <top style="hair">
        <color indexed="64"/>
      </top>
      <bottom style="thin">
        <color indexed="64"/>
      </bottom>
      <diagonal/>
    </border>
    <border>
      <left style="thin">
        <color indexed="64"/>
      </left>
      <right style="thin">
        <color rgb="FF000000"/>
      </right>
      <top style="double">
        <color indexed="64"/>
      </top>
      <bottom/>
      <diagonal/>
    </border>
    <border>
      <left style="thin">
        <color auto="1"/>
      </left>
      <right style="thin">
        <color rgb="FF000000"/>
      </right>
      <top style="thin">
        <color indexed="64"/>
      </top>
      <bottom style="hair">
        <color rgb="FF000000"/>
      </bottom>
      <diagonal/>
    </border>
    <border>
      <left style="thin">
        <color indexed="64"/>
      </left>
      <right style="thin">
        <color indexed="64"/>
      </right>
      <top style="thin">
        <color indexed="64"/>
      </top>
      <bottom style="hair">
        <color rgb="FF000000"/>
      </bottom>
      <diagonal/>
    </border>
    <border>
      <left style="medium">
        <color indexed="64"/>
      </left>
      <right style="medium">
        <color indexed="64"/>
      </right>
      <top style="thin">
        <color indexed="64"/>
      </top>
      <bottom style="hair">
        <color rgb="FF000000"/>
      </bottom>
      <diagonal/>
    </border>
    <border>
      <left style="thin">
        <color rgb="FF000000"/>
      </left>
      <right style="thin">
        <color rgb="FF000000"/>
      </right>
      <top style="double">
        <color indexed="64"/>
      </top>
      <bottom style="hair">
        <color rgb="FF000000"/>
      </bottom>
      <diagonal/>
    </border>
    <border>
      <left/>
      <right style="medium">
        <color rgb="FF000000"/>
      </right>
      <top style="thin">
        <color indexed="64"/>
      </top>
      <bottom style="hair">
        <color indexed="64"/>
      </bottom>
      <diagonal/>
    </border>
    <border>
      <left/>
      <right style="medium">
        <color rgb="FF000000"/>
      </right>
      <top style="hair">
        <color indexed="64"/>
      </top>
      <bottom style="hair">
        <color indexed="64"/>
      </bottom>
      <diagonal/>
    </border>
    <border>
      <left style="thin">
        <color rgb="FF000000"/>
      </left>
      <right style="medium">
        <color indexed="64"/>
      </right>
      <top style="thin">
        <color rgb="FF000000"/>
      </top>
      <bottom style="hair">
        <color indexed="64"/>
      </bottom>
      <diagonal/>
    </border>
    <border>
      <left style="thin">
        <color rgb="FF000000"/>
      </left>
      <right style="thin">
        <color indexed="64"/>
      </right>
      <top style="double">
        <color indexed="64"/>
      </top>
      <bottom style="hair">
        <color rgb="FF000000"/>
      </bottom>
      <diagonal/>
    </border>
    <border>
      <left style="thin">
        <color indexed="64"/>
      </left>
      <right/>
      <top style="double">
        <color indexed="64"/>
      </top>
      <bottom style="hair">
        <color rgb="FF000000"/>
      </bottom>
      <diagonal/>
    </border>
    <border>
      <left style="thin">
        <color indexed="64"/>
      </left>
      <right style="thin">
        <color indexed="64"/>
      </right>
      <top style="double">
        <color indexed="64"/>
      </top>
      <bottom style="hair">
        <color rgb="FF000000"/>
      </bottom>
      <diagonal/>
    </border>
    <border>
      <left/>
      <right style="thin">
        <color indexed="64"/>
      </right>
      <top style="double">
        <color indexed="64"/>
      </top>
      <bottom style="hair">
        <color rgb="FF000000"/>
      </bottom>
      <diagonal/>
    </border>
    <border>
      <left style="thin">
        <color indexed="64"/>
      </left>
      <right style="medium">
        <color indexed="64"/>
      </right>
      <top style="double">
        <color indexed="64"/>
      </top>
      <bottom style="hair">
        <color rgb="FF000000"/>
      </bottom>
      <diagonal/>
    </border>
    <border>
      <left style="thin">
        <color indexed="64"/>
      </left>
      <right style="medium">
        <color indexed="64"/>
      </right>
      <top style="hair">
        <color rgb="FF000000"/>
      </top>
      <bottom style="hair">
        <color rgb="FF000000"/>
      </bottom>
      <diagonal/>
    </border>
    <border>
      <left style="thin">
        <color indexed="64"/>
      </left>
      <right style="medium">
        <color indexed="64"/>
      </right>
      <top style="hair">
        <color rgb="FF000000"/>
      </top>
      <bottom style="thin">
        <color indexed="64"/>
      </bottom>
      <diagonal/>
    </border>
    <border>
      <left/>
      <right style="thin">
        <color indexed="64"/>
      </right>
      <top style="thin">
        <color indexed="64"/>
      </top>
      <bottom style="hair">
        <color rgb="FF000000"/>
      </bottom>
      <diagonal/>
    </border>
    <border>
      <left style="medium">
        <color indexed="64"/>
      </left>
      <right style="hair">
        <color indexed="64"/>
      </right>
      <top style="hair">
        <color rgb="FF000000"/>
      </top>
      <bottom style="hair">
        <color rgb="FF000000"/>
      </bottom>
      <diagonal/>
    </border>
    <border>
      <left style="medium">
        <color indexed="64"/>
      </left>
      <right style="hair">
        <color indexed="64"/>
      </right>
      <top/>
      <bottom style="hair">
        <color rgb="FF000000"/>
      </bottom>
      <diagonal/>
    </border>
    <border>
      <left style="thin">
        <color indexed="64"/>
      </left>
      <right style="thin">
        <color rgb="FF000000"/>
      </right>
      <top style="hair">
        <color indexed="64"/>
      </top>
      <bottom style="hair">
        <color rgb="FF000000"/>
      </bottom>
      <diagonal/>
    </border>
    <border>
      <left style="thin">
        <color rgb="FF000000"/>
      </left>
      <right style="medium">
        <color indexed="64"/>
      </right>
      <top style="hair">
        <color indexed="64"/>
      </top>
      <bottom style="hair">
        <color rgb="FF000000"/>
      </bottom>
      <diagonal/>
    </border>
    <border>
      <left style="thin">
        <color indexed="64"/>
      </left>
      <right style="medium">
        <color indexed="64"/>
      </right>
      <top style="thin">
        <color indexed="64"/>
      </top>
      <bottom style="hair">
        <color indexed="64"/>
      </bottom>
      <diagonal/>
    </border>
    <border>
      <left style="thin">
        <color rgb="FF000000"/>
      </left>
      <right style="medium">
        <color indexed="64"/>
      </right>
      <top style="thin">
        <color rgb="FF000000"/>
      </top>
      <bottom style="hair">
        <color rgb="FF000000"/>
      </bottom>
      <diagonal/>
    </border>
    <border>
      <left style="medium">
        <color indexed="64"/>
      </left>
      <right style="medium">
        <color indexed="64"/>
      </right>
      <top style="hair">
        <color rgb="FF000000"/>
      </top>
      <bottom/>
      <diagonal/>
    </border>
    <border>
      <left/>
      <right style="thin">
        <color rgb="FF000000"/>
      </right>
      <top style="thin">
        <color indexed="64"/>
      </top>
      <bottom style="hair">
        <color rgb="FF000000"/>
      </bottom>
      <diagonal/>
    </border>
    <border>
      <left style="medium">
        <color indexed="64"/>
      </left>
      <right style="medium">
        <color indexed="64"/>
      </right>
      <top style="hair">
        <color indexed="64"/>
      </top>
      <bottom style="medium">
        <color indexed="64"/>
      </bottom>
      <diagonal/>
    </border>
    <border>
      <left style="hair">
        <color indexed="64"/>
      </left>
      <right style="medium">
        <color indexed="64"/>
      </right>
      <top style="hair">
        <color indexed="64"/>
      </top>
      <bottom style="medium">
        <color indexed="64"/>
      </bottom>
      <diagonal/>
    </border>
    <border>
      <left style="medium">
        <color indexed="64"/>
      </left>
      <right style="medium">
        <color indexed="64"/>
      </right>
      <top style="hair">
        <color rgb="FF000000"/>
      </top>
      <bottom style="medium">
        <color indexed="64"/>
      </bottom>
      <diagonal/>
    </border>
    <border>
      <left style="medium">
        <color indexed="64"/>
      </left>
      <right/>
      <top style="hair">
        <color rgb="FF000000"/>
      </top>
      <bottom style="medium">
        <color indexed="64"/>
      </bottom>
      <diagonal/>
    </border>
    <border>
      <left style="hair">
        <color indexed="64"/>
      </left>
      <right style="medium">
        <color indexed="64"/>
      </right>
      <top style="hair">
        <color rgb="FF000000"/>
      </top>
      <bottom style="medium">
        <color indexed="64"/>
      </bottom>
      <diagonal/>
    </border>
    <border>
      <left style="thin">
        <color rgb="FF000000"/>
      </left>
      <right style="thin">
        <color rgb="FF000000"/>
      </right>
      <top style="double">
        <color indexed="64"/>
      </top>
      <bottom/>
      <diagonal/>
    </border>
    <border>
      <left style="thin">
        <color rgb="FF000000"/>
      </left>
      <right style="thin">
        <color indexed="64"/>
      </right>
      <top style="double">
        <color indexed="64"/>
      </top>
      <bottom/>
      <diagonal/>
    </border>
    <border>
      <left style="thin">
        <color indexed="64"/>
      </left>
      <right style="thin">
        <color rgb="FF000000"/>
      </right>
      <top style="thin">
        <color rgb="FF000000"/>
      </top>
      <bottom/>
      <diagonal/>
    </border>
  </borders>
  <cellStyleXfs count="124">
    <xf numFmtId="0" fontId="0" fillId="0" borderId="0"/>
    <xf numFmtId="0" fontId="27" fillId="0" borderId="1"/>
    <xf numFmtId="0" fontId="28" fillId="0" borderId="1">
      <alignment vertical="center"/>
    </xf>
    <xf numFmtId="0" fontId="28" fillId="0" borderId="1">
      <alignment vertical="center"/>
    </xf>
    <xf numFmtId="0" fontId="10" fillId="0" borderId="1">
      <alignment vertical="center"/>
    </xf>
    <xf numFmtId="0" fontId="28" fillId="0" borderId="1">
      <alignment vertical="center"/>
    </xf>
    <xf numFmtId="0" fontId="41" fillId="0" borderId="1"/>
    <xf numFmtId="0" fontId="41" fillId="0" borderId="1"/>
    <xf numFmtId="0" fontId="41" fillId="0" borderId="1"/>
    <xf numFmtId="0" fontId="41" fillId="0" borderId="1"/>
    <xf numFmtId="0" fontId="41" fillId="0" borderId="1"/>
    <xf numFmtId="0" fontId="41" fillId="0" borderId="1"/>
    <xf numFmtId="0" fontId="41" fillId="0" borderId="1"/>
    <xf numFmtId="0" fontId="41" fillId="0" borderId="1"/>
    <xf numFmtId="0" fontId="41" fillId="0" borderId="1"/>
    <xf numFmtId="0" fontId="41" fillId="0" borderId="1"/>
    <xf numFmtId="0" fontId="41" fillId="0" borderId="1"/>
    <xf numFmtId="0" fontId="41" fillId="0" borderId="1"/>
    <xf numFmtId="0" fontId="24" fillId="0" borderId="1"/>
    <xf numFmtId="0" fontId="9" fillId="0" borderId="1">
      <alignment vertical="center"/>
    </xf>
    <xf numFmtId="38" fontId="44" fillId="0" borderId="0" applyFont="0" applyFill="0" applyBorder="0" applyAlignment="0" applyProtection="0">
      <alignment vertical="center"/>
    </xf>
    <xf numFmtId="0" fontId="47" fillId="0" borderId="1"/>
    <xf numFmtId="0" fontId="8" fillId="0" borderId="1">
      <alignment vertical="center"/>
    </xf>
    <xf numFmtId="0" fontId="24" fillId="0" borderId="1"/>
    <xf numFmtId="0" fontId="24" fillId="0" borderId="1"/>
    <xf numFmtId="0" fontId="24" fillId="0" borderId="1"/>
    <xf numFmtId="0" fontId="24" fillId="0" borderId="1"/>
    <xf numFmtId="0" fontId="24" fillId="0" borderId="1"/>
    <xf numFmtId="0" fontId="24" fillId="0" borderId="1"/>
    <xf numFmtId="0" fontId="24" fillId="0" borderId="1"/>
    <xf numFmtId="0" fontId="24" fillId="0" borderId="1"/>
    <xf numFmtId="0" fontId="24" fillId="0" borderId="1"/>
    <xf numFmtId="0" fontId="24" fillId="0" borderId="1"/>
    <xf numFmtId="0" fontId="24" fillId="0" borderId="1"/>
    <xf numFmtId="0" fontId="24" fillId="0" borderId="1"/>
    <xf numFmtId="38" fontId="24" fillId="0" borderId="1" applyFont="0" applyFill="0" applyBorder="0" applyAlignment="0" applyProtection="0">
      <alignment vertical="center"/>
    </xf>
    <xf numFmtId="0" fontId="47" fillId="0" borderId="1"/>
    <xf numFmtId="0" fontId="47" fillId="0" borderId="1"/>
    <xf numFmtId="0" fontId="47" fillId="0" borderId="1"/>
    <xf numFmtId="0" fontId="47" fillId="0" borderId="1"/>
    <xf numFmtId="0" fontId="47" fillId="0" borderId="1"/>
    <xf numFmtId="0" fontId="52" fillId="0" borderId="1"/>
    <xf numFmtId="0" fontId="7" fillId="0" borderId="1">
      <alignment vertical="center"/>
    </xf>
    <xf numFmtId="0" fontId="7" fillId="0" borderId="1">
      <alignment vertical="center"/>
    </xf>
    <xf numFmtId="0" fontId="24" fillId="0" borderId="1"/>
    <xf numFmtId="0" fontId="7" fillId="0" borderId="1">
      <alignment vertical="center"/>
    </xf>
    <xf numFmtId="0" fontId="24" fillId="0" borderId="1"/>
    <xf numFmtId="0" fontId="24" fillId="0" borderId="1"/>
    <xf numFmtId="0" fontId="24" fillId="0" borderId="1"/>
    <xf numFmtId="0" fontId="24" fillId="0" borderId="1"/>
    <xf numFmtId="0" fontId="24" fillId="0" borderId="1"/>
    <xf numFmtId="0" fontId="52" fillId="0" borderId="1"/>
    <xf numFmtId="0" fontId="52" fillId="0" borderId="1"/>
    <xf numFmtId="0" fontId="6" fillId="0" borderId="1">
      <alignment vertical="center"/>
    </xf>
    <xf numFmtId="0" fontId="6" fillId="0" borderId="1">
      <alignment vertical="center"/>
    </xf>
    <xf numFmtId="0" fontId="6" fillId="0" borderId="1">
      <alignment vertical="center"/>
    </xf>
    <xf numFmtId="0" fontId="52" fillId="0" borderId="1"/>
    <xf numFmtId="0" fontId="52" fillId="0" borderId="1"/>
    <xf numFmtId="0" fontId="52" fillId="0" borderId="1"/>
    <xf numFmtId="0" fontId="52" fillId="0" borderId="1"/>
    <xf numFmtId="0" fontId="52" fillId="0" borderId="1"/>
    <xf numFmtId="0" fontId="52" fillId="0" borderId="1"/>
    <xf numFmtId="0" fontId="52" fillId="0" borderId="1"/>
    <xf numFmtId="0" fontId="53" fillId="0" borderId="1"/>
    <xf numFmtId="0" fontId="5" fillId="0" borderId="1">
      <alignment vertical="center"/>
    </xf>
    <xf numFmtId="0" fontId="53" fillId="0" borderId="1"/>
    <xf numFmtId="0" fontId="5" fillId="0" borderId="1">
      <alignment vertical="center"/>
    </xf>
    <xf numFmtId="0" fontId="5" fillId="0" borderId="1">
      <alignment vertical="center"/>
    </xf>
    <xf numFmtId="0" fontId="53" fillId="0" borderId="1"/>
    <xf numFmtId="0" fontId="53" fillId="0" borderId="1"/>
    <xf numFmtId="0" fontId="24" fillId="0" borderId="1"/>
    <xf numFmtId="0" fontId="5" fillId="0" borderId="1">
      <alignment vertical="center"/>
    </xf>
    <xf numFmtId="0" fontId="5" fillId="0" borderId="1">
      <alignment vertical="center"/>
    </xf>
    <xf numFmtId="0" fontId="5" fillId="0" borderId="1">
      <alignment vertical="center"/>
    </xf>
    <xf numFmtId="0" fontId="24" fillId="0" borderId="1"/>
    <xf numFmtId="0" fontId="24" fillId="0" borderId="1"/>
    <xf numFmtId="0" fontId="5" fillId="0" borderId="1">
      <alignment vertical="center"/>
    </xf>
    <xf numFmtId="0" fontId="5" fillId="0" borderId="1">
      <alignment vertical="center"/>
    </xf>
    <xf numFmtId="0" fontId="5" fillId="0" borderId="1">
      <alignment vertical="center"/>
    </xf>
    <xf numFmtId="0" fontId="24" fillId="0" borderId="1"/>
    <xf numFmtId="0" fontId="24" fillId="0" borderId="1"/>
    <xf numFmtId="0" fontId="24" fillId="0" borderId="1"/>
    <xf numFmtId="0" fontId="24" fillId="0" borderId="1"/>
    <xf numFmtId="0" fontId="24" fillId="0" borderId="1"/>
    <xf numFmtId="0" fontId="24" fillId="0" borderId="1"/>
    <xf numFmtId="0" fontId="24" fillId="0" borderId="1"/>
    <xf numFmtId="0" fontId="53" fillId="0" borderId="1"/>
    <xf numFmtId="0" fontId="53" fillId="0" borderId="1"/>
    <xf numFmtId="0" fontId="53" fillId="0" borderId="1"/>
    <xf numFmtId="0" fontId="4" fillId="0" borderId="1">
      <alignment vertical="center"/>
    </xf>
    <xf numFmtId="0" fontId="4" fillId="0" borderId="1">
      <alignment vertical="center"/>
    </xf>
    <xf numFmtId="0" fontId="4" fillId="0" borderId="1">
      <alignment vertical="center"/>
    </xf>
    <xf numFmtId="0" fontId="53" fillId="0" borderId="1"/>
    <xf numFmtId="0" fontId="4" fillId="0" borderId="1">
      <alignment vertical="center"/>
    </xf>
    <xf numFmtId="0" fontId="4" fillId="0" borderId="1">
      <alignment vertical="center"/>
    </xf>
    <xf numFmtId="0" fontId="4" fillId="0" borderId="1">
      <alignment vertical="center"/>
    </xf>
    <xf numFmtId="0" fontId="4" fillId="0" borderId="1">
      <alignment vertical="center"/>
    </xf>
    <xf numFmtId="0" fontId="4" fillId="0" borderId="1">
      <alignment vertical="center"/>
    </xf>
    <xf numFmtId="0" fontId="4" fillId="0" borderId="1">
      <alignment vertical="center"/>
    </xf>
    <xf numFmtId="0" fontId="53" fillId="0" borderId="1"/>
    <xf numFmtId="0" fontId="3" fillId="0" borderId="1">
      <alignment vertical="center"/>
    </xf>
    <xf numFmtId="0" fontId="3" fillId="0" borderId="1">
      <alignment vertical="center"/>
    </xf>
    <xf numFmtId="0" fontId="3" fillId="0" borderId="1">
      <alignment vertical="center"/>
    </xf>
    <xf numFmtId="0" fontId="3" fillId="0" borderId="1">
      <alignment vertical="center"/>
    </xf>
    <xf numFmtId="0" fontId="3" fillId="0" borderId="1">
      <alignment vertical="center"/>
    </xf>
    <xf numFmtId="0" fontId="3" fillId="0" borderId="1">
      <alignment vertical="center"/>
    </xf>
    <xf numFmtId="0" fontId="3" fillId="0" borderId="1">
      <alignment vertical="center"/>
    </xf>
    <xf numFmtId="0" fontId="3" fillId="0" borderId="1">
      <alignment vertical="center"/>
    </xf>
    <xf numFmtId="0" fontId="3" fillId="0" borderId="1">
      <alignment vertical="center"/>
    </xf>
    <xf numFmtId="0" fontId="53" fillId="0" borderId="1"/>
    <xf numFmtId="0" fontId="2" fillId="0" borderId="1">
      <alignment vertical="center"/>
    </xf>
    <xf numFmtId="0" fontId="2" fillId="0" borderId="1">
      <alignment vertical="center"/>
    </xf>
    <xf numFmtId="0" fontId="2" fillId="0" borderId="1">
      <alignment vertical="center"/>
    </xf>
    <xf numFmtId="0" fontId="2" fillId="0" borderId="1">
      <alignment vertical="center"/>
    </xf>
    <xf numFmtId="0" fontId="2" fillId="0" borderId="1">
      <alignment vertical="center"/>
    </xf>
    <xf numFmtId="0" fontId="2" fillId="0" borderId="1">
      <alignment vertical="center"/>
    </xf>
    <xf numFmtId="0" fontId="2" fillId="0" borderId="1">
      <alignment vertical="center"/>
    </xf>
    <xf numFmtId="0" fontId="2" fillId="0" borderId="1">
      <alignment vertical="center"/>
    </xf>
    <xf numFmtId="0" fontId="2" fillId="0" borderId="1">
      <alignment vertical="center"/>
    </xf>
    <xf numFmtId="0" fontId="53" fillId="0" borderId="1"/>
    <xf numFmtId="0" fontId="57" fillId="0" borderId="1"/>
    <xf numFmtId="0" fontId="1" fillId="0" borderId="1">
      <alignment vertical="center"/>
    </xf>
    <xf numFmtId="0" fontId="1" fillId="0" borderId="1">
      <alignment vertical="center"/>
    </xf>
    <xf numFmtId="0" fontId="1" fillId="0" borderId="1">
      <alignment vertical="center"/>
    </xf>
  </cellStyleXfs>
  <cellXfs count="1495">
    <xf numFmtId="0" fontId="0" fillId="0" borderId="0" xfId="0" applyAlignment="1">
      <alignment vertical="center"/>
    </xf>
    <xf numFmtId="0" fontId="14" fillId="0" borderId="0" xfId="0" applyFont="1" applyAlignment="1">
      <alignment vertical="center"/>
    </xf>
    <xf numFmtId="0" fontId="14" fillId="0" borderId="0" xfId="0" applyFont="1" applyAlignment="1">
      <alignment horizontal="center" vertical="center"/>
    </xf>
    <xf numFmtId="0" fontId="17" fillId="0" borderId="1" xfId="0" applyFont="1" applyBorder="1" applyAlignment="1">
      <alignment horizontal="center" vertical="center"/>
    </xf>
    <xf numFmtId="0" fontId="14" fillId="0" borderId="1" xfId="0" applyFont="1" applyBorder="1" applyAlignment="1">
      <alignment horizontal="center" vertical="center"/>
    </xf>
    <xf numFmtId="0" fontId="13" fillId="0" borderId="1" xfId="0" applyFont="1" applyBorder="1" applyAlignment="1">
      <alignment horizontal="center" vertical="center"/>
    </xf>
    <xf numFmtId="0" fontId="14" fillId="0" borderId="1" xfId="0" applyFont="1" applyBorder="1" applyAlignment="1">
      <alignment vertical="center"/>
    </xf>
    <xf numFmtId="177" fontId="14" fillId="0" borderId="1" xfId="0" applyNumberFormat="1" applyFont="1" applyBorder="1" applyAlignment="1">
      <alignment vertical="center"/>
    </xf>
    <xf numFmtId="0" fontId="14" fillId="3" borderId="41" xfId="0" applyFont="1" applyFill="1" applyBorder="1" applyAlignment="1">
      <alignment horizontal="center" vertical="center"/>
    </xf>
    <xf numFmtId="0" fontId="14" fillId="0" borderId="16" xfId="0" applyFont="1" applyBorder="1" applyAlignment="1">
      <alignment horizontal="center" vertical="center"/>
    </xf>
    <xf numFmtId="0" fontId="14" fillId="0" borderId="15" xfId="0" applyFont="1" applyBorder="1" applyAlignment="1">
      <alignment horizontal="center" vertical="center"/>
    </xf>
    <xf numFmtId="177" fontId="14" fillId="0" borderId="17" xfId="0" applyNumberFormat="1" applyFont="1" applyBorder="1" applyAlignment="1">
      <alignment horizontal="center" vertical="center"/>
    </xf>
    <xf numFmtId="0" fontId="14" fillId="0" borderId="12" xfId="0" applyFont="1" applyBorder="1" applyAlignment="1">
      <alignment horizontal="center" vertical="center"/>
    </xf>
    <xf numFmtId="177" fontId="14" fillId="0" borderId="14" xfId="0" applyNumberFormat="1" applyFont="1" applyBorder="1" applyAlignment="1">
      <alignment horizontal="center" vertical="center"/>
    </xf>
    <xf numFmtId="0" fontId="14" fillId="0" borderId="13" xfId="0" applyFont="1" applyBorder="1" applyAlignment="1">
      <alignment horizontal="center" vertical="center"/>
    </xf>
    <xf numFmtId="0" fontId="14" fillId="0" borderId="27" xfId="0" applyFont="1" applyBorder="1" applyAlignment="1">
      <alignment horizontal="center" vertical="center"/>
    </xf>
    <xf numFmtId="0" fontId="14" fillId="0" borderId="31" xfId="0" applyFont="1" applyBorder="1" applyAlignment="1">
      <alignment horizontal="center" vertical="center"/>
    </xf>
    <xf numFmtId="49" fontId="14" fillId="0" borderId="31" xfId="0" applyNumberFormat="1" applyFont="1" applyBorder="1" applyAlignment="1">
      <alignment horizontal="center" vertical="center"/>
    </xf>
    <xf numFmtId="0" fontId="14" fillId="0" borderId="35" xfId="0" applyFont="1" applyBorder="1" applyAlignment="1">
      <alignment horizontal="center" vertical="center"/>
    </xf>
    <xf numFmtId="49" fontId="14" fillId="0" borderId="35" xfId="0" applyNumberFormat="1" applyFont="1" applyBorder="1" applyAlignment="1">
      <alignment horizontal="center" vertical="center"/>
    </xf>
    <xf numFmtId="0" fontId="14" fillId="0" borderId="39" xfId="0" applyFont="1" applyBorder="1" applyAlignment="1">
      <alignment horizontal="center" vertical="center"/>
    </xf>
    <xf numFmtId="49" fontId="14" fillId="0" borderId="39" xfId="0" applyNumberFormat="1" applyFont="1" applyBorder="1" applyAlignment="1">
      <alignment horizontal="center" vertical="center"/>
    </xf>
    <xf numFmtId="49" fontId="14" fillId="0" borderId="0" xfId="0" applyNumberFormat="1" applyFont="1" applyAlignment="1">
      <alignment vertical="center"/>
    </xf>
    <xf numFmtId="0" fontId="16" fillId="0" borderId="0" xfId="0" applyFont="1" applyAlignment="1">
      <alignment horizontal="center" vertical="center"/>
    </xf>
    <xf numFmtId="177" fontId="14" fillId="0" borderId="0" xfId="0" applyNumberFormat="1" applyFont="1" applyAlignment="1">
      <alignment vertical="center"/>
    </xf>
    <xf numFmtId="0" fontId="17" fillId="0" borderId="0" xfId="0" applyFont="1" applyAlignment="1">
      <alignment vertical="center"/>
    </xf>
    <xf numFmtId="0" fontId="33" fillId="0" borderId="1" xfId="0" applyFont="1" applyBorder="1" applyAlignment="1">
      <alignment vertical="center"/>
    </xf>
    <xf numFmtId="0" fontId="17" fillId="0" borderId="1" xfId="0" applyFont="1" applyBorder="1"/>
    <xf numFmtId="0" fontId="0" fillId="0" borderId="1" xfId="0" applyBorder="1"/>
    <xf numFmtId="0" fontId="17" fillId="0" borderId="1" xfId="0" applyFont="1" applyBorder="1" applyAlignment="1">
      <alignment vertical="center"/>
    </xf>
    <xf numFmtId="0" fontId="0" fillId="0" borderId="1" xfId="0" applyBorder="1" applyAlignment="1">
      <alignment vertical="top"/>
    </xf>
    <xf numFmtId="177" fontId="0" fillId="0" borderId="0" xfId="0" applyNumberFormat="1" applyAlignment="1">
      <alignment vertical="center"/>
    </xf>
    <xf numFmtId="0" fontId="0" fillId="0" borderId="0" xfId="0" applyAlignment="1">
      <alignment horizontal="center" vertical="center"/>
    </xf>
    <xf numFmtId="0" fontId="20" fillId="0" borderId="0" xfId="0" applyFont="1" applyAlignment="1">
      <alignment vertical="center"/>
    </xf>
    <xf numFmtId="0" fontId="24" fillId="0" borderId="0" xfId="0" applyFont="1" applyAlignment="1">
      <alignment vertical="center"/>
    </xf>
    <xf numFmtId="0" fontId="14" fillId="3" borderId="23" xfId="0" applyFont="1" applyFill="1" applyBorder="1" applyAlignment="1">
      <alignment horizontal="center" vertical="center"/>
    </xf>
    <xf numFmtId="49" fontId="17" fillId="3" borderId="23" xfId="0" applyNumberFormat="1" applyFont="1" applyFill="1" applyBorder="1" applyAlignment="1">
      <alignment horizontal="center" vertical="center"/>
    </xf>
    <xf numFmtId="0" fontId="14" fillId="3" borderId="24" xfId="0" applyFont="1" applyFill="1" applyBorder="1" applyAlignment="1">
      <alignment horizontal="center" vertical="center"/>
    </xf>
    <xf numFmtId="177" fontId="14" fillId="3" borderId="24" xfId="0" applyNumberFormat="1" applyFont="1" applyFill="1" applyBorder="1" applyAlignment="1">
      <alignment horizontal="center" vertical="center"/>
    </xf>
    <xf numFmtId="0" fontId="29" fillId="3" borderId="23" xfId="0" applyFont="1" applyFill="1" applyBorder="1" applyAlignment="1">
      <alignment horizontal="center" vertical="center"/>
    </xf>
    <xf numFmtId="0" fontId="17" fillId="0" borderId="22" xfId="0" applyFont="1" applyBorder="1" applyAlignment="1">
      <alignment horizontal="center" vertical="center"/>
    </xf>
    <xf numFmtId="0" fontId="17" fillId="0" borderId="17" xfId="0" applyFont="1" applyBorder="1" applyAlignment="1">
      <alignment horizontal="center" vertical="center"/>
    </xf>
    <xf numFmtId="0" fontId="17" fillId="0" borderId="20" xfId="0" applyFont="1" applyBorder="1" applyAlignment="1">
      <alignment horizontal="center" vertical="center"/>
    </xf>
    <xf numFmtId="0" fontId="17" fillId="0" borderId="14" xfId="0" applyFont="1" applyBorder="1" applyAlignment="1">
      <alignment horizontal="center" vertical="center"/>
    </xf>
    <xf numFmtId="0" fontId="24" fillId="0" borderId="0" xfId="0" applyFont="1" applyAlignment="1">
      <alignment vertical="center" wrapText="1"/>
    </xf>
    <xf numFmtId="0" fontId="29" fillId="0" borderId="1" xfId="0" applyFont="1" applyBorder="1"/>
    <xf numFmtId="0" fontId="29" fillId="0" borderId="1" xfId="0" applyFont="1" applyBorder="1" applyAlignment="1">
      <alignment horizontal="left" vertical="center"/>
    </xf>
    <xf numFmtId="0" fontId="36" fillId="0" borderId="1" xfId="0" applyFont="1" applyBorder="1" applyAlignment="1">
      <alignment vertical="center"/>
    </xf>
    <xf numFmtId="177" fontId="14" fillId="0" borderId="36" xfId="0" applyNumberFormat="1" applyFont="1" applyBorder="1" applyAlignment="1">
      <alignment horizontal="center" vertical="center"/>
    </xf>
    <xf numFmtId="0" fontId="14" fillId="0" borderId="64" xfId="0" applyFont="1" applyBorder="1" applyAlignment="1">
      <alignment horizontal="center" vertical="center"/>
    </xf>
    <xf numFmtId="177" fontId="14" fillId="0" borderId="65" xfId="0" applyNumberFormat="1" applyFont="1" applyBorder="1" applyAlignment="1">
      <alignment horizontal="center" vertical="center"/>
    </xf>
    <xf numFmtId="0" fontId="14" fillId="0" borderId="57" xfId="0" applyFont="1" applyBorder="1" applyAlignment="1">
      <alignment horizontal="center" vertical="center"/>
    </xf>
    <xf numFmtId="0" fontId="14" fillId="0" borderId="8" xfId="0" applyFont="1" applyBorder="1" applyAlignment="1">
      <alignment horizontal="center" vertical="center"/>
    </xf>
    <xf numFmtId="0" fontId="17" fillId="0" borderId="35" xfId="0" applyFont="1" applyBorder="1" applyAlignment="1">
      <alignment horizontal="center" vertical="center"/>
    </xf>
    <xf numFmtId="177" fontId="14" fillId="0" borderId="81" xfId="0" applyNumberFormat="1" applyFont="1" applyBorder="1" applyAlignment="1">
      <alignment horizontal="center" vertical="center"/>
    </xf>
    <xf numFmtId="177" fontId="14" fillId="0" borderId="82" xfId="0" applyNumberFormat="1" applyFont="1" applyBorder="1" applyAlignment="1">
      <alignment horizontal="center" vertical="center"/>
    </xf>
    <xf numFmtId="177" fontId="14" fillId="0" borderId="83" xfId="0" applyNumberFormat="1" applyFont="1" applyBorder="1" applyAlignment="1">
      <alignment horizontal="center" vertical="center"/>
    </xf>
    <xf numFmtId="177" fontId="14" fillId="0" borderId="84" xfId="0" applyNumberFormat="1" applyFont="1" applyBorder="1" applyAlignment="1">
      <alignment horizontal="center" vertical="center"/>
    </xf>
    <xf numFmtId="0" fontId="14" fillId="0" borderId="73" xfId="0" applyFont="1" applyBorder="1" applyAlignment="1">
      <alignment horizontal="center" vertical="center"/>
    </xf>
    <xf numFmtId="177" fontId="14" fillId="0" borderId="85" xfId="0" applyNumberFormat="1" applyFont="1" applyBorder="1" applyAlignment="1">
      <alignment horizontal="center" vertical="center"/>
    </xf>
    <xf numFmtId="0" fontId="14" fillId="0" borderId="6" xfId="0" applyFont="1" applyBorder="1" applyAlignment="1">
      <alignment horizontal="center" vertical="center"/>
    </xf>
    <xf numFmtId="177" fontId="14" fillId="0" borderId="86" xfId="0" applyNumberFormat="1" applyFont="1" applyBorder="1" applyAlignment="1">
      <alignment horizontal="center" vertical="center"/>
    </xf>
    <xf numFmtId="0" fontId="35" fillId="0" borderId="0" xfId="0" applyFont="1" applyAlignment="1">
      <alignment vertical="center"/>
    </xf>
    <xf numFmtId="0" fontId="17" fillId="0" borderId="39" xfId="0" applyFont="1" applyBorder="1" applyAlignment="1">
      <alignment horizontal="center" vertical="center"/>
    </xf>
    <xf numFmtId="177" fontId="14" fillId="0" borderId="40" xfId="0" applyNumberFormat="1" applyFont="1" applyBorder="1" applyAlignment="1">
      <alignment horizontal="center" vertical="center"/>
    </xf>
    <xf numFmtId="177" fontId="14" fillId="0" borderId="32" xfId="0" applyNumberFormat="1" applyFont="1" applyBorder="1" applyAlignment="1">
      <alignment horizontal="center" vertical="center"/>
    </xf>
    <xf numFmtId="177" fontId="14" fillId="0" borderId="70" xfId="0" applyNumberFormat="1" applyFont="1" applyBorder="1" applyAlignment="1">
      <alignment horizontal="center" vertical="center"/>
    </xf>
    <xf numFmtId="0" fontId="14" fillId="0" borderId="58" xfId="0" applyFont="1" applyBorder="1" applyAlignment="1">
      <alignment horizontal="center" vertical="center"/>
    </xf>
    <xf numFmtId="0" fontId="24" fillId="0" borderId="1" xfId="0" applyFont="1" applyBorder="1" applyAlignment="1">
      <alignment vertical="center"/>
    </xf>
    <xf numFmtId="0" fontId="20" fillId="0" borderId="1" xfId="0" applyFont="1" applyBorder="1" applyAlignment="1">
      <alignment vertical="center"/>
    </xf>
    <xf numFmtId="177" fontId="0" fillId="0" borderId="1" xfId="0" applyNumberFormat="1" applyBorder="1" applyAlignment="1">
      <alignment vertical="center"/>
    </xf>
    <xf numFmtId="0" fontId="14" fillId="0" borderId="38" xfId="0" applyFont="1" applyBorder="1" applyAlignment="1">
      <alignment horizontal="center" vertical="center"/>
    </xf>
    <xf numFmtId="0" fontId="14" fillId="0" borderId="33" xfId="0" applyFont="1" applyBorder="1" applyAlignment="1">
      <alignment horizontal="center" vertical="center"/>
    </xf>
    <xf numFmtId="0" fontId="14" fillId="0" borderId="37" xfId="0" applyFont="1" applyBorder="1" applyAlignment="1">
      <alignment horizontal="center" vertical="center"/>
    </xf>
    <xf numFmtId="0" fontId="0" fillId="0" borderId="1" xfId="0" applyBorder="1" applyAlignment="1">
      <alignment horizontal="center" vertical="center"/>
    </xf>
    <xf numFmtId="0" fontId="37" fillId="0" borderId="0" xfId="0" applyFont="1" applyAlignment="1">
      <alignment vertical="center"/>
    </xf>
    <xf numFmtId="179" fontId="37" fillId="0" borderId="0" xfId="0" applyNumberFormat="1" applyFont="1" applyAlignment="1">
      <alignment horizontal="center" vertical="center"/>
    </xf>
    <xf numFmtId="179" fontId="0" fillId="0" borderId="0" xfId="0" applyNumberFormat="1" applyAlignment="1">
      <alignment horizontal="center" vertical="center"/>
    </xf>
    <xf numFmtId="0" fontId="17" fillId="0" borderId="9" xfId="0" applyFont="1" applyBorder="1" applyAlignment="1">
      <alignment horizontal="center" vertical="center"/>
    </xf>
    <xf numFmtId="49" fontId="14" fillId="0" borderId="13" xfId="0" applyNumberFormat="1" applyFont="1" applyBorder="1" applyAlignment="1">
      <alignment horizontal="center" vertical="center"/>
    </xf>
    <xf numFmtId="178" fontId="14" fillId="0" borderId="13" xfId="0" applyNumberFormat="1" applyFont="1" applyBorder="1" applyAlignment="1">
      <alignment horizontal="center" vertical="center"/>
    </xf>
    <xf numFmtId="49" fontId="14" fillId="0" borderId="19" xfId="0" applyNumberFormat="1" applyFont="1" applyBorder="1" applyAlignment="1">
      <alignment horizontal="center" vertical="center"/>
    </xf>
    <xf numFmtId="178" fontId="14" fillId="0" borderId="19" xfId="0" applyNumberFormat="1" applyFont="1" applyBorder="1" applyAlignment="1">
      <alignment horizontal="center" vertical="center"/>
    </xf>
    <xf numFmtId="49" fontId="14" fillId="0" borderId="11" xfId="0" applyNumberFormat="1" applyFont="1" applyBorder="1" applyAlignment="1">
      <alignment horizontal="center" vertical="center"/>
    </xf>
    <xf numFmtId="49" fontId="14" fillId="0" borderId="9" xfId="0" applyNumberFormat="1" applyFont="1" applyBorder="1" applyAlignment="1">
      <alignment horizontal="center" vertical="center"/>
    </xf>
    <xf numFmtId="49" fontId="14" fillId="0" borderId="10" xfId="0" applyNumberFormat="1" applyFont="1" applyBorder="1" applyAlignment="1">
      <alignment horizontal="center" vertical="center"/>
    </xf>
    <xf numFmtId="49" fontId="14" fillId="0" borderId="59" xfId="0" applyNumberFormat="1" applyFont="1" applyBorder="1" applyAlignment="1">
      <alignment horizontal="center" vertical="center"/>
    </xf>
    <xf numFmtId="49" fontId="14" fillId="0" borderId="16" xfId="0" applyNumberFormat="1" applyFont="1" applyBorder="1" applyAlignment="1">
      <alignment horizontal="center" vertical="center"/>
    </xf>
    <xf numFmtId="179" fontId="14" fillId="0" borderId="35" xfId="0" applyNumberFormat="1" applyFont="1" applyBorder="1" applyAlignment="1">
      <alignment horizontal="center" vertical="center"/>
    </xf>
    <xf numFmtId="178" fontId="14" fillId="0" borderId="35" xfId="0" applyNumberFormat="1" applyFont="1" applyBorder="1" applyAlignment="1">
      <alignment horizontal="center" vertical="center"/>
    </xf>
    <xf numFmtId="49" fontId="14" fillId="0" borderId="64" xfId="0" applyNumberFormat="1" applyFont="1" applyBorder="1" applyAlignment="1">
      <alignment horizontal="center" vertical="center"/>
    </xf>
    <xf numFmtId="178" fontId="14" fillId="0" borderId="64" xfId="0" applyNumberFormat="1" applyFont="1" applyBorder="1" applyAlignment="1">
      <alignment horizontal="center" vertical="center"/>
    </xf>
    <xf numFmtId="0" fontId="14" fillId="0" borderId="25" xfId="0" applyFont="1" applyBorder="1" applyAlignment="1">
      <alignment horizontal="center" vertical="center"/>
    </xf>
    <xf numFmtId="0" fontId="14" fillId="0" borderId="26" xfId="0" applyFont="1" applyBorder="1" applyAlignment="1">
      <alignment horizontal="center" vertical="center"/>
    </xf>
    <xf numFmtId="0" fontId="14" fillId="0" borderId="68" xfId="0" applyFont="1" applyBorder="1" applyAlignment="1">
      <alignment horizontal="center" vertical="center"/>
    </xf>
    <xf numFmtId="178" fontId="14" fillId="0" borderId="31" xfId="0" applyNumberFormat="1" applyFont="1" applyBorder="1" applyAlignment="1">
      <alignment horizontal="center" vertical="center"/>
    </xf>
    <xf numFmtId="178" fontId="14" fillId="0" borderId="39" xfId="0" applyNumberFormat="1" applyFont="1" applyBorder="1" applyAlignment="1">
      <alignment horizontal="center" vertical="center"/>
    </xf>
    <xf numFmtId="49" fontId="14" fillId="0" borderId="21" xfId="0" applyNumberFormat="1" applyFont="1" applyBorder="1" applyAlignment="1">
      <alignment horizontal="center" vertical="center"/>
    </xf>
    <xf numFmtId="179" fontId="14" fillId="0" borderId="39" xfId="0" applyNumberFormat="1" applyFont="1" applyBorder="1" applyAlignment="1">
      <alignment horizontal="center" vertical="center"/>
    </xf>
    <xf numFmtId="49" fontId="14" fillId="0" borderId="58" xfId="0" applyNumberFormat="1" applyFont="1" applyBorder="1" applyAlignment="1">
      <alignment horizontal="center" vertical="center"/>
    </xf>
    <xf numFmtId="49" fontId="14" fillId="0" borderId="36" xfId="0" applyNumberFormat="1" applyFont="1" applyBorder="1" applyAlignment="1">
      <alignment horizontal="center" vertical="center"/>
    </xf>
    <xf numFmtId="49" fontId="14" fillId="0" borderId="71" xfId="0" applyNumberFormat="1" applyFont="1" applyBorder="1" applyAlignment="1">
      <alignment horizontal="center" vertical="center"/>
    </xf>
    <xf numFmtId="178" fontId="14" fillId="0" borderId="57" xfId="0" applyNumberFormat="1" applyFont="1" applyBorder="1" applyAlignment="1">
      <alignment horizontal="center" vertical="center"/>
    </xf>
    <xf numFmtId="0" fontId="21" fillId="0" borderId="35" xfId="0" applyFont="1" applyBorder="1" applyAlignment="1">
      <alignment horizontal="center" vertical="center"/>
    </xf>
    <xf numFmtId="0" fontId="14" fillId="0" borderId="77" xfId="0" applyFont="1" applyBorder="1" applyAlignment="1">
      <alignment horizontal="center" vertical="center"/>
    </xf>
    <xf numFmtId="49" fontId="14" fillId="0" borderId="57" xfId="0" applyNumberFormat="1" applyFont="1" applyBorder="1" applyAlignment="1">
      <alignment horizontal="center" vertical="center"/>
    </xf>
    <xf numFmtId="178" fontId="14" fillId="0" borderId="58" xfId="0" applyNumberFormat="1" applyFont="1" applyBorder="1" applyAlignment="1">
      <alignment horizontal="center" vertical="center"/>
    </xf>
    <xf numFmtId="178" fontId="14" fillId="0" borderId="10" xfId="0" applyNumberFormat="1" applyFont="1" applyBorder="1" applyAlignment="1">
      <alignment horizontal="center" vertical="center"/>
    </xf>
    <xf numFmtId="178" fontId="14" fillId="0" borderId="59" xfId="0" applyNumberFormat="1" applyFont="1" applyBorder="1" applyAlignment="1">
      <alignment horizontal="center" vertical="center"/>
    </xf>
    <xf numFmtId="178" fontId="14" fillId="0" borderId="9" xfId="0" applyNumberFormat="1" applyFont="1" applyBorder="1" applyAlignment="1">
      <alignment horizontal="center" vertical="center"/>
    </xf>
    <xf numFmtId="178" fontId="14" fillId="0" borderId="11" xfId="0" applyNumberFormat="1" applyFont="1" applyBorder="1" applyAlignment="1">
      <alignment horizontal="center" vertical="center"/>
    </xf>
    <xf numFmtId="178" fontId="14" fillId="0" borderId="75" xfId="0" applyNumberFormat="1" applyFont="1" applyBorder="1" applyAlignment="1">
      <alignment horizontal="center" vertical="center"/>
    </xf>
    <xf numFmtId="49" fontId="14" fillId="0" borderId="73" xfId="0" applyNumberFormat="1" applyFont="1" applyBorder="1" applyAlignment="1">
      <alignment horizontal="center" vertical="center"/>
    </xf>
    <xf numFmtId="178" fontId="14" fillId="0" borderId="73" xfId="0" applyNumberFormat="1" applyFont="1" applyBorder="1" applyAlignment="1">
      <alignment horizontal="center" vertical="center"/>
    </xf>
    <xf numFmtId="49" fontId="14" fillId="0" borderId="6" xfId="0" applyNumberFormat="1" applyFont="1" applyBorder="1" applyAlignment="1">
      <alignment horizontal="center" vertical="center"/>
    </xf>
    <xf numFmtId="178" fontId="14" fillId="0" borderId="6" xfId="0" applyNumberFormat="1" applyFont="1" applyBorder="1" applyAlignment="1">
      <alignment horizontal="center" vertical="center"/>
    </xf>
    <xf numFmtId="0" fontId="0" fillId="0" borderId="0" xfId="0" applyAlignment="1" applyProtection="1">
      <alignment vertical="center"/>
      <protection locked="0"/>
    </xf>
    <xf numFmtId="0" fontId="29" fillId="0" borderId="7" xfId="0" applyFont="1" applyBorder="1" applyAlignment="1">
      <alignment vertical="center"/>
    </xf>
    <xf numFmtId="0" fontId="15" fillId="0" borderId="16" xfId="0" applyFont="1" applyBorder="1" applyAlignment="1">
      <alignment horizontal="center" vertical="center"/>
    </xf>
    <xf numFmtId="0" fontId="14" fillId="0" borderId="9" xfId="0" applyFont="1" applyBorder="1" applyAlignment="1">
      <alignment horizontal="center" vertical="center" wrapText="1"/>
    </xf>
    <xf numFmtId="0" fontId="14" fillId="0" borderId="10" xfId="0" applyFont="1" applyBorder="1" applyAlignment="1">
      <alignment horizontal="center" vertical="center" wrapText="1"/>
    </xf>
    <xf numFmtId="0" fontId="14" fillId="0" borderId="92" xfId="0" applyFont="1" applyBorder="1" applyAlignment="1">
      <alignment horizontal="center" vertical="center"/>
    </xf>
    <xf numFmtId="49" fontId="14" fillId="0" borderId="74" xfId="0" applyNumberFormat="1" applyFont="1" applyBorder="1" applyAlignment="1">
      <alignment horizontal="center" vertical="center"/>
    </xf>
    <xf numFmtId="0" fontId="14" fillId="0" borderId="61" xfId="0" applyFont="1" applyBorder="1" applyAlignment="1">
      <alignment horizontal="center" vertical="center"/>
    </xf>
    <xf numFmtId="177" fontId="14" fillId="0" borderId="61" xfId="0" applyNumberFormat="1" applyFont="1" applyBorder="1" applyAlignment="1">
      <alignment horizontal="center" vertical="center"/>
    </xf>
    <xf numFmtId="177" fontId="14" fillId="0" borderId="80" xfId="0" applyNumberFormat="1" applyFont="1" applyBorder="1" applyAlignment="1">
      <alignment horizontal="center" vertical="center"/>
    </xf>
    <xf numFmtId="49" fontId="14" fillId="0" borderId="5" xfId="0" applyNumberFormat="1" applyFont="1" applyBorder="1" applyAlignment="1">
      <alignment horizontal="center" vertical="center"/>
    </xf>
    <xf numFmtId="0" fontId="14" fillId="0" borderId="99" xfId="0" applyFont="1" applyBorder="1" applyAlignment="1">
      <alignment horizontal="center" vertical="center"/>
    </xf>
    <xf numFmtId="49" fontId="14" fillId="0" borderId="100" xfId="0" applyNumberFormat="1" applyFont="1" applyBorder="1" applyAlignment="1">
      <alignment horizontal="center" vertical="center"/>
    </xf>
    <xf numFmtId="0" fontId="14" fillId="0" borderId="93" xfId="0" applyFont="1" applyBorder="1" applyAlignment="1">
      <alignment horizontal="center" vertical="center"/>
    </xf>
    <xf numFmtId="49" fontId="14" fillId="0" borderId="93" xfId="0" applyNumberFormat="1" applyFont="1" applyBorder="1" applyAlignment="1">
      <alignment horizontal="center" vertical="center"/>
    </xf>
    <xf numFmtId="49" fontId="14" fillId="0" borderId="97" xfId="0" applyNumberFormat="1" applyFont="1" applyBorder="1" applyAlignment="1">
      <alignment horizontal="center" vertical="center"/>
    </xf>
    <xf numFmtId="49" fontId="14" fillId="0" borderId="38" xfId="0" applyNumberFormat="1" applyFont="1" applyBorder="1" applyAlignment="1">
      <alignment horizontal="center" vertical="center"/>
    </xf>
    <xf numFmtId="49" fontId="14" fillId="0" borderId="105" xfId="0" applyNumberFormat="1" applyFont="1" applyBorder="1" applyAlignment="1">
      <alignment horizontal="center" vertical="center"/>
    </xf>
    <xf numFmtId="49" fontId="14" fillId="0" borderId="95" xfId="0" applyNumberFormat="1" applyFont="1" applyBorder="1" applyAlignment="1">
      <alignment horizontal="center" vertical="center"/>
    </xf>
    <xf numFmtId="49" fontId="14" fillId="0" borderId="26" xfId="0" applyNumberFormat="1" applyFont="1" applyBorder="1" applyAlignment="1">
      <alignment horizontal="center" vertical="center"/>
    </xf>
    <xf numFmtId="49" fontId="14" fillId="0" borderId="110" xfId="0" applyNumberFormat="1" applyFont="1" applyBorder="1" applyAlignment="1">
      <alignment horizontal="center" vertical="center"/>
    </xf>
    <xf numFmtId="49" fontId="14" fillId="0" borderId="109" xfId="0" applyNumberFormat="1" applyFont="1" applyBorder="1" applyAlignment="1">
      <alignment horizontal="center" vertical="center"/>
    </xf>
    <xf numFmtId="49" fontId="26" fillId="0" borderId="74" xfId="1" applyNumberFormat="1" applyFont="1" applyBorder="1" applyAlignment="1">
      <alignment horizontal="center" vertical="center"/>
    </xf>
    <xf numFmtId="49" fontId="26" fillId="0" borderId="87" xfId="1" applyNumberFormat="1" applyFont="1" applyBorder="1" applyAlignment="1">
      <alignment horizontal="center" vertical="center"/>
    </xf>
    <xf numFmtId="49" fontId="26" fillId="0" borderId="63" xfId="1" applyNumberFormat="1" applyFont="1" applyBorder="1" applyAlignment="1">
      <alignment horizontal="center" vertical="center"/>
    </xf>
    <xf numFmtId="49" fontId="26" fillId="0" borderId="75" xfId="1" applyNumberFormat="1" applyFont="1" applyBorder="1" applyAlignment="1">
      <alignment horizontal="center" vertical="center"/>
    </xf>
    <xf numFmtId="49" fontId="26" fillId="0" borderId="13" xfId="1" applyNumberFormat="1" applyFont="1" applyBorder="1" applyAlignment="1">
      <alignment horizontal="center" vertical="center"/>
    </xf>
    <xf numFmtId="49" fontId="26" fillId="0" borderId="16" xfId="1" applyNumberFormat="1" applyFont="1" applyBorder="1" applyAlignment="1">
      <alignment horizontal="center" vertical="center"/>
    </xf>
    <xf numFmtId="49" fontId="26" fillId="0" borderId="27" xfId="1" applyNumberFormat="1" applyFont="1" applyBorder="1" applyAlignment="1">
      <alignment horizontal="center" vertical="center"/>
    </xf>
    <xf numFmtId="49" fontId="26" fillId="0" borderId="73" xfId="1" applyNumberFormat="1" applyFont="1" applyBorder="1" applyAlignment="1">
      <alignment horizontal="center" vertical="center"/>
    </xf>
    <xf numFmtId="49" fontId="26" fillId="0" borderId="9" xfId="1" applyNumberFormat="1" applyFont="1" applyBorder="1" applyAlignment="1">
      <alignment horizontal="center" vertical="center"/>
    </xf>
    <xf numFmtId="49" fontId="26" fillId="0" borderId="59" xfId="1" applyNumberFormat="1" applyFont="1" applyBorder="1" applyAlignment="1">
      <alignment horizontal="center" vertical="center"/>
    </xf>
    <xf numFmtId="49" fontId="26" fillId="0" borderId="10" xfId="1" applyNumberFormat="1" applyFont="1" applyBorder="1" applyAlignment="1">
      <alignment horizontal="center" vertical="center"/>
    </xf>
    <xf numFmtId="49" fontId="14" fillId="0" borderId="96" xfId="0" applyNumberFormat="1" applyFont="1" applyBorder="1" applyAlignment="1">
      <alignment horizontal="center" vertical="center"/>
    </xf>
    <xf numFmtId="49" fontId="26" fillId="0" borderId="11" xfId="1" applyNumberFormat="1" applyFont="1" applyBorder="1" applyAlignment="1">
      <alignment horizontal="center" vertical="center"/>
    </xf>
    <xf numFmtId="49" fontId="14" fillId="0" borderId="30" xfId="0" applyNumberFormat="1" applyFont="1" applyBorder="1" applyAlignment="1">
      <alignment horizontal="center" vertical="center"/>
    </xf>
    <xf numFmtId="49" fontId="26" fillId="0" borderId="21" xfId="1" applyNumberFormat="1" applyFont="1" applyBorder="1" applyAlignment="1">
      <alignment horizontal="center" vertical="center"/>
    </xf>
    <xf numFmtId="177" fontId="14" fillId="0" borderId="111" xfId="0" applyNumberFormat="1" applyFont="1" applyBorder="1" applyAlignment="1">
      <alignment horizontal="center" vertical="center"/>
    </xf>
    <xf numFmtId="0" fontId="29" fillId="0" borderId="13" xfId="0" applyFont="1" applyBorder="1" applyAlignment="1">
      <alignment vertical="center"/>
    </xf>
    <xf numFmtId="0" fontId="29" fillId="0" borderId="16" xfId="0" applyFont="1" applyBorder="1" applyAlignment="1">
      <alignment vertical="center"/>
    </xf>
    <xf numFmtId="0" fontId="26" fillId="0" borderId="21" xfId="0" applyFont="1" applyBorder="1" applyAlignment="1">
      <alignment horizontal="center" vertical="center" wrapText="1"/>
    </xf>
    <xf numFmtId="49" fontId="14" fillId="0" borderId="63" xfId="0" applyNumberFormat="1" applyFont="1" applyBorder="1" applyAlignment="1">
      <alignment horizontal="center" vertical="center"/>
    </xf>
    <xf numFmtId="49" fontId="14" fillId="0" borderId="75" xfId="0" applyNumberFormat="1" applyFont="1" applyBorder="1" applyAlignment="1">
      <alignment horizontal="center" vertical="center"/>
    </xf>
    <xf numFmtId="49" fontId="14" fillId="0" borderId="117" xfId="0" applyNumberFormat="1" applyFont="1" applyBorder="1" applyAlignment="1">
      <alignment horizontal="center" vertical="center"/>
    </xf>
    <xf numFmtId="49" fontId="14" fillId="0" borderId="7" xfId="0" applyNumberFormat="1" applyFont="1" applyBorder="1" applyAlignment="1">
      <alignment horizontal="center" vertical="center"/>
    </xf>
    <xf numFmtId="49" fontId="26" fillId="0" borderId="99" xfId="1" applyNumberFormat="1" applyFont="1" applyBorder="1" applyAlignment="1">
      <alignment horizontal="center" vertical="center"/>
    </xf>
    <xf numFmtId="0" fontId="14" fillId="0" borderId="121" xfId="0" applyFont="1" applyBorder="1" applyAlignment="1">
      <alignment horizontal="center" vertical="center"/>
    </xf>
    <xf numFmtId="0" fontId="14" fillId="0" borderId="66" xfId="0" applyFont="1" applyBorder="1" applyAlignment="1">
      <alignment horizontal="center" vertical="center"/>
    </xf>
    <xf numFmtId="0" fontId="16" fillId="0" borderId="108" xfId="0" applyFont="1" applyBorder="1" applyAlignment="1">
      <alignment horizontal="center" vertical="center"/>
    </xf>
    <xf numFmtId="0" fontId="14" fillId="0" borderId="88" xfId="0" applyFont="1" applyBorder="1" applyAlignment="1">
      <alignment horizontal="center" vertical="center"/>
    </xf>
    <xf numFmtId="49" fontId="26" fillId="0" borderId="116" xfId="1" applyNumberFormat="1" applyFont="1" applyBorder="1" applyAlignment="1">
      <alignment horizontal="center" vertical="center"/>
    </xf>
    <xf numFmtId="177" fontId="14" fillId="0" borderId="126" xfId="0" applyNumberFormat="1" applyFont="1" applyBorder="1" applyAlignment="1">
      <alignment horizontal="center" vertical="center"/>
    </xf>
    <xf numFmtId="177" fontId="14" fillId="0" borderId="127" xfId="0" applyNumberFormat="1" applyFont="1" applyBorder="1" applyAlignment="1">
      <alignment horizontal="center" vertical="center"/>
    </xf>
    <xf numFmtId="177" fontId="14" fillId="0" borderId="128" xfId="0" applyNumberFormat="1" applyFont="1" applyBorder="1" applyAlignment="1">
      <alignment horizontal="center" vertical="center"/>
    </xf>
    <xf numFmtId="177" fontId="14" fillId="0" borderId="78" xfId="0" applyNumberFormat="1" applyFont="1" applyBorder="1" applyAlignment="1">
      <alignment horizontal="center" vertical="center"/>
    </xf>
    <xf numFmtId="177" fontId="14" fillId="0" borderId="108" xfId="0" applyNumberFormat="1" applyFont="1" applyBorder="1" applyAlignment="1">
      <alignment horizontal="center" vertical="center"/>
    </xf>
    <xf numFmtId="49" fontId="14" fillId="0" borderId="99" xfId="0" applyNumberFormat="1" applyFont="1" applyBorder="1" applyAlignment="1">
      <alignment horizontal="center" vertical="center"/>
    </xf>
    <xf numFmtId="0" fontId="14" fillId="0" borderId="110" xfId="0" applyFont="1" applyBorder="1" applyAlignment="1">
      <alignment horizontal="center" vertical="center"/>
    </xf>
    <xf numFmtId="0" fontId="14" fillId="0" borderId="109" xfId="0" applyFont="1" applyBorder="1" applyAlignment="1">
      <alignment horizontal="center" vertical="center"/>
    </xf>
    <xf numFmtId="0" fontId="14" fillId="0" borderId="130" xfId="0" applyFont="1" applyBorder="1" applyAlignment="1">
      <alignment horizontal="center" vertical="center"/>
    </xf>
    <xf numFmtId="0" fontId="14" fillId="0" borderId="131" xfId="0" applyFont="1" applyBorder="1" applyAlignment="1">
      <alignment horizontal="center" vertical="center"/>
    </xf>
    <xf numFmtId="0" fontId="0" fillId="0" borderId="75" xfId="0" applyBorder="1" applyAlignment="1">
      <alignment vertical="center"/>
    </xf>
    <xf numFmtId="49" fontId="14" fillId="0" borderId="70" xfId="0" applyNumberFormat="1" applyFont="1" applyBorder="1" applyAlignment="1">
      <alignment horizontal="center" vertical="center"/>
    </xf>
    <xf numFmtId="0" fontId="29" fillId="0" borderId="31" xfId="0" applyFont="1" applyBorder="1" applyAlignment="1">
      <alignment horizontal="center" vertical="center"/>
    </xf>
    <xf numFmtId="0" fontId="29" fillId="0" borderId="35" xfId="0" applyFont="1" applyBorder="1" applyAlignment="1">
      <alignment horizontal="center" vertical="center"/>
    </xf>
    <xf numFmtId="0" fontId="14" fillId="0" borderId="76" xfId="0" applyFont="1" applyBorder="1" applyAlignment="1">
      <alignment horizontal="center" vertical="center"/>
    </xf>
    <xf numFmtId="0" fontId="42" fillId="0" borderId="111" xfId="0" applyFont="1" applyBorder="1" applyAlignment="1">
      <alignment horizontal="center" vertical="center"/>
    </xf>
    <xf numFmtId="178" fontId="14" fillId="0" borderId="63" xfId="0" applyNumberFormat="1" applyFont="1" applyBorder="1" applyAlignment="1">
      <alignment horizontal="center" vertical="center"/>
    </xf>
    <xf numFmtId="0" fontId="14" fillId="0" borderId="80" xfId="0" applyFont="1" applyBorder="1" applyAlignment="1">
      <alignment horizontal="center" vertical="center"/>
    </xf>
    <xf numFmtId="0" fontId="26" fillId="0" borderId="59" xfId="0" applyFont="1" applyBorder="1" applyAlignment="1">
      <alignment horizontal="center" vertical="center"/>
    </xf>
    <xf numFmtId="0" fontId="29" fillId="0" borderId="64" xfId="0" applyFont="1" applyBorder="1" applyAlignment="1">
      <alignment horizontal="center" vertical="center"/>
    </xf>
    <xf numFmtId="0" fontId="14" fillId="0" borderId="125" xfId="0" applyFont="1" applyBorder="1" applyAlignment="1">
      <alignment horizontal="center" vertical="center"/>
    </xf>
    <xf numFmtId="0" fontId="19" fillId="0" borderId="1" xfId="0" applyFont="1" applyBorder="1" applyAlignment="1">
      <alignment wrapText="1"/>
    </xf>
    <xf numFmtId="49" fontId="14" fillId="0" borderId="25" xfId="0" applyNumberFormat="1" applyFont="1" applyBorder="1" applyAlignment="1">
      <alignment horizontal="center" vertical="center"/>
    </xf>
    <xf numFmtId="49" fontId="14" fillId="0" borderId="91" xfId="0" applyNumberFormat="1" applyFont="1" applyBorder="1" applyAlignment="1">
      <alignment horizontal="center" vertical="center"/>
    </xf>
    <xf numFmtId="178" fontId="14" fillId="0" borderId="21" xfId="0" applyNumberFormat="1" applyFont="1" applyBorder="1" applyAlignment="1">
      <alignment horizontal="center" vertical="center"/>
    </xf>
    <xf numFmtId="0" fontId="17" fillId="0" borderId="61" xfId="0" applyFont="1" applyBorder="1" applyAlignment="1">
      <alignment horizontal="center" vertical="center"/>
    </xf>
    <xf numFmtId="177" fontId="14" fillId="0" borderId="71" xfId="0" applyNumberFormat="1" applyFont="1" applyBorder="1" applyAlignment="1">
      <alignment horizontal="center" vertical="center"/>
    </xf>
    <xf numFmtId="0" fontId="22" fillId="0" borderId="75" xfId="0" applyFont="1" applyBorder="1" applyAlignment="1">
      <alignment vertical="center"/>
    </xf>
    <xf numFmtId="0" fontId="14" fillId="0" borderId="56" xfId="0" applyFont="1" applyBorder="1" applyAlignment="1">
      <alignment horizontal="center" vertical="center"/>
    </xf>
    <xf numFmtId="49" fontId="14" fillId="0" borderId="104" xfId="0" applyNumberFormat="1" applyFont="1" applyBorder="1" applyAlignment="1">
      <alignment horizontal="center" vertical="center"/>
    </xf>
    <xf numFmtId="0" fontId="17" fillId="0" borderId="11" xfId="0" applyFont="1" applyBorder="1" applyAlignment="1">
      <alignment horizontal="center" vertical="center"/>
    </xf>
    <xf numFmtId="49" fontId="14" fillId="0" borderId="137" xfId="0" applyNumberFormat="1" applyFont="1" applyBorder="1" applyAlignment="1">
      <alignment horizontal="center" vertical="center"/>
    </xf>
    <xf numFmtId="0" fontId="17" fillId="0" borderId="10" xfId="0" applyFont="1" applyBorder="1" applyAlignment="1">
      <alignment horizontal="center" vertical="center"/>
    </xf>
    <xf numFmtId="49" fontId="14" fillId="0" borderId="108" xfId="0" applyNumberFormat="1" applyFont="1" applyBorder="1" applyAlignment="1">
      <alignment horizontal="center" vertical="center"/>
    </xf>
    <xf numFmtId="49" fontId="14" fillId="0" borderId="102" xfId="0" applyNumberFormat="1" applyFont="1" applyBorder="1" applyAlignment="1">
      <alignment horizontal="center" vertical="center"/>
    </xf>
    <xf numFmtId="49" fontId="14" fillId="0" borderId="37" xfId="0" applyNumberFormat="1" applyFont="1" applyBorder="1" applyAlignment="1">
      <alignment horizontal="center" vertical="center"/>
    </xf>
    <xf numFmtId="49" fontId="14" fillId="0" borderId="76" xfId="0" applyNumberFormat="1" applyFont="1" applyBorder="1" applyAlignment="1">
      <alignment horizontal="center" vertical="center"/>
    </xf>
    <xf numFmtId="0" fontId="14" fillId="0" borderId="17" xfId="0" applyFont="1" applyBorder="1" applyAlignment="1">
      <alignment horizontal="center" vertical="center"/>
    </xf>
    <xf numFmtId="49" fontId="14" fillId="0" borderId="61" xfId="0" applyNumberFormat="1" applyFont="1" applyBorder="1" applyAlignment="1">
      <alignment horizontal="center" vertical="center"/>
    </xf>
    <xf numFmtId="49" fontId="14" fillId="0" borderId="123" xfId="0" applyNumberFormat="1" applyFont="1" applyBorder="1" applyAlignment="1">
      <alignment horizontal="center" vertical="center"/>
    </xf>
    <xf numFmtId="49" fontId="14" fillId="0" borderId="80" xfId="0" applyNumberFormat="1" applyFont="1" applyBorder="1" applyAlignment="1">
      <alignment horizontal="center" vertical="center"/>
    </xf>
    <xf numFmtId="49" fontId="14" fillId="0" borderId="89" xfId="0" applyNumberFormat="1" applyFont="1" applyBorder="1" applyAlignment="1">
      <alignment horizontal="center" vertical="center"/>
    </xf>
    <xf numFmtId="49" fontId="14" fillId="0" borderId="90" xfId="0" applyNumberFormat="1" applyFont="1" applyBorder="1" applyAlignment="1">
      <alignment horizontal="center" vertical="center"/>
    </xf>
    <xf numFmtId="0" fontId="26" fillId="0" borderId="7" xfId="0" applyFont="1" applyBorder="1" applyAlignment="1">
      <alignment horizontal="center" vertical="center" wrapText="1"/>
    </xf>
    <xf numFmtId="49" fontId="26" fillId="0" borderId="6" xfId="1" applyNumberFormat="1" applyFont="1" applyBorder="1" applyAlignment="1">
      <alignment horizontal="center" vertical="center"/>
    </xf>
    <xf numFmtId="0" fontId="14" fillId="0" borderId="14" xfId="0" applyFont="1" applyBorder="1" applyAlignment="1">
      <alignment horizontal="center" vertical="center"/>
    </xf>
    <xf numFmtId="0" fontId="22" fillId="0" borderId="30" xfId="0" applyFont="1" applyBorder="1" applyAlignment="1">
      <alignment vertical="center"/>
    </xf>
    <xf numFmtId="49" fontId="14" fillId="0" borderId="113" xfId="0" applyNumberFormat="1" applyFont="1" applyBorder="1" applyAlignment="1">
      <alignment horizontal="center" vertical="center"/>
    </xf>
    <xf numFmtId="0" fontId="14" fillId="0" borderId="137" xfId="0" applyFont="1" applyBorder="1" applyAlignment="1">
      <alignment horizontal="center" vertical="center" wrapText="1"/>
    </xf>
    <xf numFmtId="0" fontId="26" fillId="0" borderId="75" xfId="1" applyFont="1" applyBorder="1" applyAlignment="1">
      <alignment horizontal="center" vertical="center"/>
    </xf>
    <xf numFmtId="0" fontId="26" fillId="0" borderId="63" xfId="1" applyFont="1" applyBorder="1" applyAlignment="1">
      <alignment horizontal="center" vertical="center"/>
    </xf>
    <xf numFmtId="0" fontId="26" fillId="0" borderId="9" xfId="1" applyFont="1" applyBorder="1" applyAlignment="1">
      <alignment horizontal="center" vertical="center"/>
    </xf>
    <xf numFmtId="49" fontId="26" fillId="0" borderId="68" xfId="1" applyNumberFormat="1" applyFont="1" applyBorder="1" applyAlignment="1">
      <alignment horizontal="center" vertical="center"/>
    </xf>
    <xf numFmtId="56" fontId="0" fillId="0" borderId="0" xfId="0" applyNumberFormat="1" applyAlignment="1">
      <alignment vertical="center"/>
    </xf>
    <xf numFmtId="178" fontId="14" fillId="0" borderId="59" xfId="18" applyNumberFormat="1" applyFont="1" applyBorder="1" applyAlignment="1">
      <alignment horizontal="center" vertical="center"/>
    </xf>
    <xf numFmtId="0" fontId="14" fillId="0" borderId="124" xfId="0" applyFont="1" applyBorder="1" applyAlignment="1">
      <alignment vertical="center"/>
    </xf>
    <xf numFmtId="49" fontId="26" fillId="0" borderId="93" xfId="1" applyNumberFormat="1" applyFont="1" applyBorder="1" applyAlignment="1">
      <alignment horizontal="center" vertical="center"/>
    </xf>
    <xf numFmtId="0" fontId="17" fillId="0" borderId="134" xfId="0" applyFont="1" applyBorder="1" applyAlignment="1">
      <alignment horizontal="center" vertical="center"/>
    </xf>
    <xf numFmtId="0" fontId="17" fillId="0" borderId="98" xfId="0" applyFont="1" applyBorder="1" applyAlignment="1">
      <alignment horizontal="center" vertical="center"/>
    </xf>
    <xf numFmtId="0" fontId="14" fillId="0" borderId="141" xfId="0" applyFont="1" applyBorder="1" applyAlignment="1">
      <alignment vertical="center"/>
    </xf>
    <xf numFmtId="0" fontId="14" fillId="0" borderId="69" xfId="0" applyFont="1" applyBorder="1" applyAlignment="1">
      <alignment horizontal="center" vertical="center"/>
    </xf>
    <xf numFmtId="0" fontId="14" fillId="0" borderId="86" xfId="0" applyFont="1" applyBorder="1" applyAlignment="1">
      <alignment horizontal="center" vertical="center"/>
    </xf>
    <xf numFmtId="0" fontId="14" fillId="0" borderId="145" xfId="0" applyFont="1" applyBorder="1" applyAlignment="1">
      <alignment horizontal="center" vertical="center"/>
    </xf>
    <xf numFmtId="0" fontId="0" fillId="0" borderId="113" xfId="0" applyBorder="1" applyAlignment="1">
      <alignment vertical="center"/>
    </xf>
    <xf numFmtId="0" fontId="26" fillId="0" borderId="74" xfId="1" applyFont="1" applyBorder="1" applyAlignment="1">
      <alignment horizontal="center" vertical="center"/>
    </xf>
    <xf numFmtId="0" fontId="26" fillId="0" borderId="73" xfId="1" applyFont="1" applyBorder="1" applyAlignment="1">
      <alignment horizontal="center" vertical="center"/>
    </xf>
    <xf numFmtId="0" fontId="22" fillId="0" borderId="0" xfId="20" applyNumberFormat="1" applyFont="1" applyAlignment="1">
      <alignment horizontal="left" vertical="center"/>
    </xf>
    <xf numFmtId="0" fontId="22" fillId="0" borderId="0" xfId="0" applyFont="1" applyAlignment="1">
      <alignment horizontal="left" vertical="center"/>
    </xf>
    <xf numFmtId="0" fontId="30" fillId="0" borderId="0" xfId="0" applyFont="1" applyAlignment="1">
      <alignment vertical="center"/>
    </xf>
    <xf numFmtId="179" fontId="30" fillId="0" borderId="0" xfId="0" applyNumberFormat="1" applyFont="1" applyAlignment="1">
      <alignment horizontal="center" vertical="center"/>
    </xf>
    <xf numFmtId="0" fontId="14" fillId="10" borderId="0" xfId="0" applyFont="1" applyFill="1" applyAlignment="1">
      <alignment vertical="center"/>
    </xf>
    <xf numFmtId="0" fontId="14" fillId="4" borderId="0" xfId="0" applyFont="1" applyFill="1" applyAlignment="1">
      <alignment vertical="center"/>
    </xf>
    <xf numFmtId="0" fontId="30" fillId="4" borderId="0" xfId="0" applyFont="1" applyFill="1" applyAlignment="1">
      <alignment vertical="center"/>
    </xf>
    <xf numFmtId="0" fontId="17" fillId="4" borderId="0" xfId="0" applyFont="1" applyFill="1" applyAlignment="1">
      <alignment vertical="center"/>
    </xf>
    <xf numFmtId="0" fontId="13" fillId="4" borderId="0" xfId="0" applyFont="1" applyFill="1" applyAlignment="1">
      <alignment vertical="center"/>
    </xf>
    <xf numFmtId="179" fontId="17" fillId="4" borderId="0" xfId="0" applyNumberFormat="1" applyFont="1" applyFill="1" applyAlignment="1">
      <alignment horizontal="center" vertical="center"/>
    </xf>
    <xf numFmtId="0" fontId="17" fillId="5" borderId="0" xfId="0" applyFont="1" applyFill="1" applyAlignment="1">
      <alignment vertical="center"/>
    </xf>
    <xf numFmtId="0" fontId="14" fillId="5" borderId="0" xfId="0" applyFont="1" applyFill="1" applyAlignment="1">
      <alignment vertical="center"/>
    </xf>
    <xf numFmtId="179" fontId="17" fillId="5" borderId="0" xfId="0" applyNumberFormat="1" applyFont="1" applyFill="1" applyAlignment="1">
      <alignment horizontal="center" vertical="center"/>
    </xf>
    <xf numFmtId="0" fontId="17" fillId="8" borderId="0" xfId="0" applyFont="1" applyFill="1" applyAlignment="1">
      <alignment vertical="center"/>
    </xf>
    <xf numFmtId="0" fontId="14" fillId="8" borderId="0" xfId="0" applyFont="1" applyFill="1" applyAlignment="1">
      <alignment vertical="center"/>
    </xf>
    <xf numFmtId="179" fontId="17" fillId="8" borderId="0" xfId="0" applyNumberFormat="1" applyFont="1" applyFill="1" applyAlignment="1">
      <alignment horizontal="center" vertical="center"/>
    </xf>
    <xf numFmtId="0" fontId="17" fillId="9" borderId="0" xfId="0" applyFont="1" applyFill="1" applyAlignment="1">
      <alignment vertical="center"/>
    </xf>
    <xf numFmtId="0" fontId="14" fillId="9" borderId="0" xfId="0" applyFont="1" applyFill="1" applyAlignment="1">
      <alignment vertical="center"/>
    </xf>
    <xf numFmtId="179" fontId="17" fillId="9" borderId="0" xfId="0" applyNumberFormat="1" applyFont="1" applyFill="1" applyAlignment="1">
      <alignment horizontal="center" vertical="center"/>
    </xf>
    <xf numFmtId="0" fontId="17" fillId="11" borderId="0" xfId="0" applyFont="1" applyFill="1" applyAlignment="1">
      <alignment vertical="center"/>
    </xf>
    <xf numFmtId="0" fontId="13" fillId="11" borderId="0" xfId="0" applyFont="1" applyFill="1" applyAlignment="1">
      <alignment vertical="center"/>
    </xf>
    <xf numFmtId="179" fontId="17" fillId="11" borderId="0" xfId="0" applyNumberFormat="1" applyFont="1" applyFill="1" applyAlignment="1">
      <alignment horizontal="center" vertical="center"/>
    </xf>
    <xf numFmtId="0" fontId="17" fillId="7" borderId="0" xfId="0" applyFont="1" applyFill="1" applyAlignment="1">
      <alignment vertical="center"/>
    </xf>
    <xf numFmtId="0" fontId="14" fillId="7" borderId="0" xfId="0" applyFont="1" applyFill="1" applyAlignment="1">
      <alignment vertical="center"/>
    </xf>
    <xf numFmtId="179" fontId="14" fillId="7" borderId="0" xfId="0" applyNumberFormat="1" applyFont="1" applyFill="1" applyAlignment="1">
      <alignment horizontal="center" vertical="center"/>
    </xf>
    <xf numFmtId="179" fontId="17" fillId="7" borderId="0" xfId="0" applyNumberFormat="1" applyFont="1" applyFill="1" applyAlignment="1">
      <alignment vertical="center"/>
    </xf>
    <xf numFmtId="0" fontId="17" fillId="12" borderId="0" xfId="0" applyFont="1" applyFill="1" applyAlignment="1">
      <alignment vertical="center"/>
    </xf>
    <xf numFmtId="0" fontId="14" fillId="12" borderId="0" xfId="0" applyFont="1" applyFill="1" applyAlignment="1">
      <alignment vertical="center"/>
    </xf>
    <xf numFmtId="179" fontId="14" fillId="12" borderId="0" xfId="0" applyNumberFormat="1" applyFont="1" applyFill="1" applyAlignment="1">
      <alignment horizontal="center" vertical="center"/>
    </xf>
    <xf numFmtId="179" fontId="17" fillId="12" borderId="0" xfId="0" applyNumberFormat="1" applyFont="1" applyFill="1" applyAlignment="1">
      <alignment vertical="center"/>
    </xf>
    <xf numFmtId="0" fontId="29" fillId="0" borderId="61" xfId="0" applyFont="1" applyBorder="1" applyAlignment="1">
      <alignment vertical="center"/>
    </xf>
    <xf numFmtId="0" fontId="29" fillId="0" borderId="114" xfId="0" applyFont="1" applyBorder="1" applyAlignment="1">
      <alignment vertical="center"/>
    </xf>
    <xf numFmtId="0" fontId="26" fillId="0" borderId="16" xfId="0" applyFont="1" applyBorder="1" applyAlignment="1">
      <alignment horizontal="center" vertical="center" wrapText="1"/>
    </xf>
    <xf numFmtId="0" fontId="17" fillId="0" borderId="70" xfId="0" applyFont="1" applyBorder="1" applyAlignment="1">
      <alignment horizontal="center" vertical="center"/>
    </xf>
    <xf numFmtId="0" fontId="14" fillId="0" borderId="152" xfId="0" applyFont="1" applyBorder="1" applyAlignment="1">
      <alignment horizontal="center" vertical="center"/>
    </xf>
    <xf numFmtId="49" fontId="14" fillId="0" borderId="112" xfId="0" applyNumberFormat="1" applyFont="1" applyBorder="1" applyAlignment="1">
      <alignment horizontal="center" vertical="center"/>
    </xf>
    <xf numFmtId="49" fontId="14" fillId="0" borderId="60" xfId="0" applyNumberFormat="1" applyFont="1" applyBorder="1" applyAlignment="1">
      <alignment horizontal="center" vertical="center"/>
    </xf>
    <xf numFmtId="179" fontId="14" fillId="0" borderId="109" xfId="0" applyNumberFormat="1" applyFont="1" applyBorder="1" applyAlignment="1">
      <alignment horizontal="center" vertical="center"/>
    </xf>
    <xf numFmtId="179" fontId="14" fillId="0" borderId="123" xfId="0" applyNumberFormat="1" applyFont="1" applyBorder="1" applyAlignment="1">
      <alignment horizontal="center" vertical="center"/>
    </xf>
    <xf numFmtId="0" fontId="17" fillId="0" borderId="102" xfId="0" applyFont="1" applyBorder="1" applyAlignment="1">
      <alignment horizontal="center" vertical="center"/>
    </xf>
    <xf numFmtId="49" fontId="14" fillId="0" borderId="120" xfId="0" applyNumberFormat="1" applyFont="1" applyBorder="1" applyAlignment="1">
      <alignment horizontal="center" vertical="center"/>
    </xf>
    <xf numFmtId="0" fontId="14" fillId="0" borderId="100" xfId="0" applyFont="1" applyBorder="1" applyAlignment="1">
      <alignment horizontal="center" vertical="center"/>
    </xf>
    <xf numFmtId="177" fontId="14" fillId="0" borderId="22" xfId="0" applyNumberFormat="1" applyFont="1" applyBorder="1" applyAlignment="1">
      <alignment horizontal="center" vertical="center"/>
    </xf>
    <xf numFmtId="177" fontId="14" fillId="0" borderId="159" xfId="0" applyNumberFormat="1" applyFont="1" applyBorder="1" applyAlignment="1">
      <alignment horizontal="center" vertical="center"/>
    </xf>
    <xf numFmtId="0" fontId="14" fillId="0" borderId="21" xfId="38" applyFont="1" applyBorder="1" applyAlignment="1">
      <alignment horizontal="center" vertical="center"/>
    </xf>
    <xf numFmtId="0" fontId="14" fillId="0" borderId="27" xfId="38" applyFont="1" applyBorder="1" applyAlignment="1">
      <alignment horizontal="center" vertical="center"/>
    </xf>
    <xf numFmtId="0" fontId="14" fillId="0" borderId="35" xfId="38" applyFont="1" applyBorder="1" applyAlignment="1">
      <alignment horizontal="center" vertical="center"/>
    </xf>
    <xf numFmtId="0" fontId="14" fillId="0" borderId="64" xfId="38" applyFont="1" applyBorder="1" applyAlignment="1">
      <alignment horizontal="center" vertical="center"/>
    </xf>
    <xf numFmtId="0" fontId="14" fillId="0" borderId="57" xfId="38" applyFont="1" applyBorder="1" applyAlignment="1">
      <alignment horizontal="center" vertical="center"/>
    </xf>
    <xf numFmtId="0" fontId="14" fillId="0" borderId="8" xfId="38" applyFont="1" applyBorder="1" applyAlignment="1">
      <alignment horizontal="center" vertical="center"/>
    </xf>
    <xf numFmtId="0" fontId="14" fillId="0" borderId="7" xfId="38" applyFont="1" applyBorder="1" applyAlignment="1">
      <alignment horizontal="center" vertical="center"/>
    </xf>
    <xf numFmtId="0" fontId="14" fillId="0" borderId="58" xfId="38" applyFont="1" applyBorder="1" applyAlignment="1">
      <alignment horizontal="center" vertical="center"/>
    </xf>
    <xf numFmtId="49" fontId="14" fillId="0" borderId="9" xfId="38" applyNumberFormat="1" applyFont="1" applyBorder="1" applyAlignment="1">
      <alignment horizontal="center" vertical="center"/>
    </xf>
    <xf numFmtId="49" fontId="14" fillId="0" borderId="10" xfId="38" applyNumberFormat="1" applyFont="1" applyBorder="1" applyAlignment="1">
      <alignment horizontal="center" vertical="center"/>
    </xf>
    <xf numFmtId="49" fontId="14" fillId="0" borderId="59" xfId="38" applyNumberFormat="1" applyFont="1" applyBorder="1" applyAlignment="1">
      <alignment horizontal="center" vertical="center"/>
    </xf>
    <xf numFmtId="0" fontId="14" fillId="0" borderId="5" xfId="38" applyFont="1" applyBorder="1" applyAlignment="1">
      <alignment horizontal="center" vertical="center"/>
    </xf>
    <xf numFmtId="0" fontId="14" fillId="0" borderId="92" xfId="38" applyFont="1" applyBorder="1" applyAlignment="1">
      <alignment horizontal="center" vertical="center"/>
    </xf>
    <xf numFmtId="0" fontId="14" fillId="0" borderId="100" xfId="38" applyFont="1" applyBorder="1" applyAlignment="1">
      <alignment horizontal="center" vertical="center"/>
    </xf>
    <xf numFmtId="6" fontId="14" fillId="0" borderId="79" xfId="38" applyNumberFormat="1" applyFont="1" applyBorder="1" applyAlignment="1">
      <alignment horizontal="center" vertical="center"/>
    </xf>
    <xf numFmtId="49" fontId="14" fillId="0" borderId="82" xfId="38" applyNumberFormat="1" applyFont="1" applyBorder="1" applyAlignment="1">
      <alignment horizontal="center" vertical="center"/>
    </xf>
    <xf numFmtId="49" fontId="14" fillId="0" borderId="83" xfId="38" applyNumberFormat="1" applyFont="1" applyBorder="1" applyAlignment="1">
      <alignment horizontal="center" vertical="center"/>
    </xf>
    <xf numFmtId="49" fontId="26" fillId="0" borderId="148" xfId="1" applyNumberFormat="1" applyFont="1" applyBorder="1" applyAlignment="1">
      <alignment horizontal="center" vertical="center"/>
    </xf>
    <xf numFmtId="49" fontId="26" fillId="0" borderId="112" xfId="1" applyNumberFormat="1" applyFont="1" applyBorder="1" applyAlignment="1">
      <alignment horizontal="center" vertical="center"/>
    </xf>
    <xf numFmtId="49" fontId="26" fillId="0" borderId="60" xfId="1" applyNumberFormat="1" applyFont="1" applyBorder="1" applyAlignment="1">
      <alignment horizontal="center" vertical="center"/>
    </xf>
    <xf numFmtId="0" fontId="26" fillId="0" borderId="9" xfId="0" applyFont="1" applyBorder="1" applyAlignment="1">
      <alignment horizontal="center" vertical="center" wrapText="1"/>
    </xf>
    <xf numFmtId="0" fontId="14" fillId="0" borderId="22" xfId="0" applyFont="1" applyBorder="1" applyAlignment="1">
      <alignment horizontal="center" vertical="center"/>
    </xf>
    <xf numFmtId="177" fontId="14" fillId="0" borderId="20" xfId="0" applyNumberFormat="1" applyFont="1" applyBorder="1" applyAlignment="1">
      <alignment horizontal="center" vertical="center"/>
    </xf>
    <xf numFmtId="177" fontId="14" fillId="0" borderId="28" xfId="0" applyNumberFormat="1" applyFont="1" applyBorder="1" applyAlignment="1">
      <alignment horizontal="center" vertical="center"/>
    </xf>
    <xf numFmtId="177" fontId="14" fillId="0" borderId="162" xfId="0" applyNumberFormat="1" applyFont="1" applyBorder="1" applyAlignment="1">
      <alignment horizontal="center" vertical="center"/>
    </xf>
    <xf numFmtId="177" fontId="14" fillId="0" borderId="139" xfId="0" applyNumberFormat="1" applyFont="1" applyBorder="1" applyAlignment="1">
      <alignment horizontal="center" vertical="center"/>
    </xf>
    <xf numFmtId="177" fontId="14" fillId="0" borderId="163" xfId="0" applyNumberFormat="1" applyFont="1" applyBorder="1" applyAlignment="1">
      <alignment horizontal="center" vertical="center"/>
    </xf>
    <xf numFmtId="177" fontId="14" fillId="0" borderId="156" xfId="0" applyNumberFormat="1" applyFont="1" applyBorder="1" applyAlignment="1">
      <alignment horizontal="center" vertical="center"/>
    </xf>
    <xf numFmtId="177" fontId="14" fillId="0" borderId="142" xfId="0" applyNumberFormat="1" applyFont="1" applyBorder="1" applyAlignment="1">
      <alignment horizontal="center" vertical="center"/>
    </xf>
    <xf numFmtId="177" fontId="14" fillId="0" borderId="94" xfId="0" applyNumberFormat="1" applyFont="1" applyBorder="1" applyAlignment="1">
      <alignment horizontal="center" vertical="center"/>
    </xf>
    <xf numFmtId="0" fontId="26" fillId="0" borderId="110" xfId="1" applyFont="1" applyBorder="1" applyAlignment="1">
      <alignment horizontal="center" vertical="center"/>
    </xf>
    <xf numFmtId="0" fontId="26" fillId="0" borderId="109" xfId="1" applyFont="1" applyBorder="1" applyAlignment="1">
      <alignment horizontal="center" vertical="center"/>
    </xf>
    <xf numFmtId="0" fontId="26" fillId="0" borderId="30" xfId="1" applyFont="1" applyBorder="1" applyAlignment="1">
      <alignment horizontal="center" vertical="center"/>
    </xf>
    <xf numFmtId="0" fontId="26" fillId="0" borderId="129" xfId="1" applyFont="1" applyBorder="1" applyAlignment="1">
      <alignment horizontal="center" vertical="center"/>
    </xf>
    <xf numFmtId="0" fontId="26" fillId="0" borderId="13" xfId="0" applyFont="1" applyBorder="1" applyAlignment="1">
      <alignment horizontal="center" vertical="center" wrapText="1"/>
    </xf>
    <xf numFmtId="49" fontId="14" fillId="0" borderId="83" xfId="0" applyNumberFormat="1" applyFont="1" applyBorder="1" applyAlignment="1">
      <alignment horizontal="center" vertical="center"/>
    </xf>
    <xf numFmtId="0" fontId="17" fillId="0" borderId="26" xfId="0" applyFont="1" applyBorder="1" applyAlignment="1">
      <alignment horizontal="center" vertical="center"/>
    </xf>
    <xf numFmtId="0" fontId="16" fillId="0" borderId="26" xfId="0" applyFont="1" applyBorder="1" applyAlignment="1">
      <alignment horizontal="center" vertical="center"/>
    </xf>
    <xf numFmtId="179" fontId="14" fillId="0" borderId="29" xfId="0" applyNumberFormat="1" applyFont="1" applyBorder="1" applyAlignment="1">
      <alignment horizontal="center" vertical="center"/>
    </xf>
    <xf numFmtId="0" fontId="14" fillId="0" borderId="1" xfId="0" applyFont="1" applyBorder="1" applyAlignment="1">
      <alignment horizontal="right" vertical="center"/>
    </xf>
    <xf numFmtId="0" fontId="14" fillId="0" borderId="160" xfId="0" applyFont="1" applyBorder="1" applyAlignment="1">
      <alignment vertical="center"/>
    </xf>
    <xf numFmtId="177" fontId="14" fillId="0" borderId="133" xfId="0" applyNumberFormat="1" applyFont="1" applyBorder="1" applyAlignment="1">
      <alignment horizontal="center" vertical="center"/>
    </xf>
    <xf numFmtId="179" fontId="14" fillId="0" borderId="5" xfId="0" applyNumberFormat="1" applyFont="1" applyBorder="1" applyAlignment="1">
      <alignment horizontal="center" vertical="center"/>
    </xf>
    <xf numFmtId="177" fontId="14" fillId="0" borderId="166" xfId="0" applyNumberFormat="1" applyFont="1" applyBorder="1" applyAlignment="1">
      <alignment horizontal="center" vertical="center"/>
    </xf>
    <xf numFmtId="0" fontId="16" fillId="0" borderId="1" xfId="0" applyFont="1" applyBorder="1" applyAlignment="1">
      <alignment horizontal="center"/>
    </xf>
    <xf numFmtId="0" fontId="16" fillId="0" borderId="1" xfId="0" applyFont="1" applyBorder="1" applyAlignment="1">
      <alignment horizontal="center" wrapText="1"/>
    </xf>
    <xf numFmtId="177" fontId="16" fillId="0" borderId="151" xfId="0" applyNumberFormat="1" applyFont="1" applyBorder="1" applyAlignment="1">
      <alignment horizontal="center"/>
    </xf>
    <xf numFmtId="177" fontId="16" fillId="0" borderId="149" xfId="0" applyNumberFormat="1" applyFont="1" applyBorder="1" applyAlignment="1">
      <alignment horizontal="center"/>
    </xf>
    <xf numFmtId="177" fontId="16" fillId="0" borderId="150" xfId="0" applyNumberFormat="1" applyFont="1" applyBorder="1" applyAlignment="1">
      <alignment horizontal="center"/>
    </xf>
    <xf numFmtId="177" fontId="16" fillId="0" borderId="0" xfId="0" applyNumberFormat="1" applyFont="1"/>
    <xf numFmtId="0" fontId="50" fillId="0" borderId="0" xfId="0" applyFont="1"/>
    <xf numFmtId="0" fontId="16" fillId="0" borderId="1" xfId="0" applyFont="1" applyBorder="1"/>
    <xf numFmtId="0" fontId="16" fillId="0" borderId="0" xfId="0" applyFont="1" applyAlignment="1">
      <alignment horizontal="center"/>
    </xf>
    <xf numFmtId="177" fontId="16" fillId="0" borderId="0" xfId="0" applyNumberFormat="1" applyFont="1" applyAlignment="1">
      <alignment horizontal="center"/>
    </xf>
    <xf numFmtId="0" fontId="50" fillId="0" borderId="0" xfId="0" applyFont="1" applyAlignment="1">
      <alignment horizontal="center"/>
    </xf>
    <xf numFmtId="0" fontId="50" fillId="0" borderId="1" xfId="0" applyFont="1" applyBorder="1"/>
    <xf numFmtId="0" fontId="50" fillId="0" borderId="1" xfId="0" applyFont="1" applyBorder="1" applyAlignment="1">
      <alignment horizontal="center"/>
    </xf>
    <xf numFmtId="177" fontId="50" fillId="0" borderId="1" xfId="0" applyNumberFormat="1" applyFont="1" applyBorder="1"/>
    <xf numFmtId="177" fontId="50" fillId="0" borderId="0" xfId="0" applyNumberFormat="1" applyFont="1"/>
    <xf numFmtId="177" fontId="16" fillId="0" borderId="52" xfId="0" applyNumberFormat="1" applyFont="1" applyBorder="1" applyAlignment="1">
      <alignment horizontal="center"/>
    </xf>
    <xf numFmtId="177" fontId="50" fillId="0" borderId="1" xfId="0" applyNumberFormat="1" applyFont="1" applyBorder="1" applyAlignment="1">
      <alignment horizontal="center"/>
    </xf>
    <xf numFmtId="177" fontId="50" fillId="0" borderId="0" xfId="0" applyNumberFormat="1" applyFont="1" applyAlignment="1">
      <alignment horizontal="center"/>
    </xf>
    <xf numFmtId="177" fontId="16" fillId="0" borderId="55" xfId="0" applyNumberFormat="1" applyFont="1" applyBorder="1" applyAlignment="1">
      <alignment horizontal="center"/>
    </xf>
    <xf numFmtId="0" fontId="14" fillId="0" borderId="3" xfId="0" applyFont="1" applyBorder="1" applyAlignment="1">
      <alignment horizontal="center" vertical="center"/>
    </xf>
    <xf numFmtId="0" fontId="46" fillId="0" borderId="64" xfId="0" applyFont="1" applyBorder="1" applyAlignment="1">
      <alignment horizontal="center" vertical="center"/>
    </xf>
    <xf numFmtId="0" fontId="46" fillId="0" borderId="5" xfId="0" applyFont="1" applyBorder="1" applyAlignment="1">
      <alignment horizontal="center" vertical="center"/>
    </xf>
    <xf numFmtId="0" fontId="46" fillId="0" borderId="57" xfId="0" applyFont="1" applyBorder="1" applyAlignment="1">
      <alignment horizontal="center" vertical="center"/>
    </xf>
    <xf numFmtId="0" fontId="46" fillId="0" borderId="120" xfId="0" applyFont="1" applyBorder="1" applyAlignment="1">
      <alignment horizontal="center" vertical="center"/>
    </xf>
    <xf numFmtId="0" fontId="46" fillId="0" borderId="67" xfId="0" applyFont="1" applyBorder="1" applyAlignment="1">
      <alignment horizontal="center" vertical="center"/>
    </xf>
    <xf numFmtId="0" fontId="46" fillId="0" borderId="76" xfId="0" applyFont="1" applyBorder="1" applyAlignment="1">
      <alignment horizontal="center" vertical="center"/>
    </xf>
    <xf numFmtId="0" fontId="46" fillId="0" borderId="37" xfId="0" applyFont="1" applyBorder="1" applyAlignment="1">
      <alignment horizontal="center" vertical="center"/>
    </xf>
    <xf numFmtId="0" fontId="46" fillId="0" borderId="98" xfId="0" applyFont="1" applyBorder="1" applyAlignment="1">
      <alignment horizontal="center" vertical="center"/>
    </xf>
    <xf numFmtId="0" fontId="14" fillId="0" borderId="160" xfId="0" applyFont="1" applyBorder="1" applyAlignment="1" applyProtection="1">
      <alignment horizontal="center" vertical="center"/>
      <protection locked="0"/>
    </xf>
    <xf numFmtId="0" fontId="14" fillId="0" borderId="160" xfId="0" applyFont="1" applyBorder="1" applyAlignment="1">
      <alignment horizontal="center" vertical="center"/>
    </xf>
    <xf numFmtId="38" fontId="14" fillId="0" borderId="51" xfId="20" applyFont="1" applyBorder="1" applyAlignment="1">
      <alignment horizontal="center" vertical="center"/>
    </xf>
    <xf numFmtId="38" fontId="14" fillId="0" borderId="177" xfId="20" applyFont="1" applyBorder="1" applyAlignment="1">
      <alignment horizontal="center" vertical="center"/>
    </xf>
    <xf numFmtId="38" fontId="14" fillId="0" borderId="173" xfId="20" applyFont="1" applyBorder="1" applyAlignment="1">
      <alignment horizontal="center" vertical="center"/>
    </xf>
    <xf numFmtId="38" fontId="14" fillId="0" borderId="169" xfId="20" applyFont="1" applyBorder="1" applyAlignment="1">
      <alignment horizontal="center" vertical="center"/>
    </xf>
    <xf numFmtId="38" fontId="14" fillId="0" borderId="171" xfId="20" applyFont="1" applyBorder="1" applyAlignment="1">
      <alignment horizontal="center" vertical="center"/>
    </xf>
    <xf numFmtId="38" fontId="14" fillId="0" borderId="172" xfId="20" applyFont="1" applyBorder="1" applyAlignment="1">
      <alignment horizontal="center" vertical="center"/>
    </xf>
    <xf numFmtId="38" fontId="14" fillId="0" borderId="170" xfId="20" applyFont="1" applyBorder="1" applyAlignment="1">
      <alignment horizontal="center" vertical="center"/>
    </xf>
    <xf numFmtId="38" fontId="16" fillId="0" borderId="149" xfId="20" applyFont="1" applyBorder="1" applyAlignment="1">
      <alignment horizontal="center"/>
    </xf>
    <xf numFmtId="38" fontId="16" fillId="0" borderId="150" xfId="20" applyFont="1" applyBorder="1" applyAlignment="1">
      <alignment horizontal="center"/>
    </xf>
    <xf numFmtId="38" fontId="16" fillId="0" borderId="175" xfId="20" applyFont="1" applyBorder="1" applyAlignment="1">
      <alignment horizontal="center"/>
    </xf>
    <xf numFmtId="38" fontId="16" fillId="0" borderId="176" xfId="20" applyFont="1" applyBorder="1" applyAlignment="1">
      <alignment horizontal="center"/>
    </xf>
    <xf numFmtId="0" fontId="51" fillId="0" borderId="0" xfId="0" applyFont="1" applyAlignment="1">
      <alignment vertical="center"/>
    </xf>
    <xf numFmtId="0" fontId="26" fillId="0" borderId="6" xfId="1" applyFont="1" applyBorder="1" applyAlignment="1">
      <alignment horizontal="center" vertical="center"/>
    </xf>
    <xf numFmtId="177" fontId="16" fillId="0" borderId="181" xfId="0" applyNumberFormat="1" applyFont="1" applyBorder="1" applyAlignment="1">
      <alignment horizontal="center"/>
    </xf>
    <xf numFmtId="176" fontId="16" fillId="0" borderId="184" xfId="0" applyNumberFormat="1" applyFont="1" applyBorder="1" applyAlignment="1">
      <alignment horizontal="center"/>
    </xf>
    <xf numFmtId="176" fontId="16" fillId="0" borderId="185" xfId="0" applyNumberFormat="1" applyFont="1" applyBorder="1" applyAlignment="1">
      <alignment horizontal="center"/>
    </xf>
    <xf numFmtId="176" fontId="16" fillId="0" borderId="186" xfId="0" applyNumberFormat="1" applyFont="1" applyBorder="1" applyAlignment="1">
      <alignment horizontal="center"/>
    </xf>
    <xf numFmtId="38" fontId="16" fillId="0" borderId="180" xfId="20" applyFont="1" applyBorder="1" applyAlignment="1">
      <alignment horizontal="center"/>
    </xf>
    <xf numFmtId="49" fontId="14" fillId="0" borderId="22" xfId="0" applyNumberFormat="1" applyFont="1" applyBorder="1" applyAlignment="1">
      <alignment horizontal="center" vertical="center"/>
    </xf>
    <xf numFmtId="49" fontId="14" fillId="0" borderId="195" xfId="0" applyNumberFormat="1" applyFont="1" applyBorder="1" applyAlignment="1">
      <alignment horizontal="center" vertical="center"/>
    </xf>
    <xf numFmtId="38" fontId="16" fillId="0" borderId="194" xfId="20" applyFont="1" applyBorder="1" applyAlignment="1">
      <alignment horizontal="center"/>
    </xf>
    <xf numFmtId="6" fontId="14" fillId="0" borderId="36" xfId="38" applyNumberFormat="1" applyFont="1" applyBorder="1" applyAlignment="1">
      <alignment horizontal="center" vertical="center"/>
    </xf>
    <xf numFmtId="0" fontId="14" fillId="13" borderId="42" xfId="0" applyFont="1" applyFill="1" applyBorder="1" applyAlignment="1">
      <alignment horizontal="center" vertical="center"/>
    </xf>
    <xf numFmtId="0" fontId="14" fillId="13" borderId="44" xfId="0" applyFont="1" applyFill="1" applyBorder="1" applyAlignment="1" applyProtection="1">
      <alignment horizontal="center" vertical="center"/>
      <protection locked="0"/>
    </xf>
    <xf numFmtId="0" fontId="14" fillId="13" borderId="135" xfId="0" applyFont="1" applyFill="1" applyBorder="1" applyAlignment="1" applyProtection="1">
      <alignment horizontal="center" vertical="center"/>
      <protection locked="0"/>
    </xf>
    <xf numFmtId="0" fontId="14" fillId="3" borderId="182" xfId="0" applyFont="1" applyFill="1" applyBorder="1" applyAlignment="1" applyProtection="1">
      <alignment horizontal="center" vertical="center"/>
      <protection locked="0"/>
    </xf>
    <xf numFmtId="0" fontId="14" fillId="3" borderId="174" xfId="0" applyFont="1" applyFill="1" applyBorder="1" applyAlignment="1">
      <alignment horizontal="center" vertical="center"/>
    </xf>
    <xf numFmtId="0" fontId="14" fillId="3" borderId="72" xfId="0" applyFont="1" applyFill="1" applyBorder="1" applyAlignment="1">
      <alignment horizontal="center" vertical="center"/>
    </xf>
    <xf numFmtId="0" fontId="22" fillId="0" borderId="1" xfId="0" applyFont="1" applyBorder="1"/>
    <xf numFmtId="0" fontId="14" fillId="0" borderId="111" xfId="0" applyFont="1" applyBorder="1" applyAlignment="1">
      <alignment horizontal="center" vertical="center"/>
    </xf>
    <xf numFmtId="0" fontId="11" fillId="0" borderId="1" xfId="0" applyFont="1" applyBorder="1" applyAlignment="1">
      <alignment horizontal="center" vertical="center"/>
    </xf>
    <xf numFmtId="0" fontId="14" fillId="0" borderId="1" xfId="0" applyFont="1" applyBorder="1" applyAlignment="1" applyProtection="1">
      <alignment horizontal="left" vertical="center"/>
      <protection locked="0"/>
    </xf>
    <xf numFmtId="0" fontId="13" fillId="0" borderId="1" xfId="0" applyFont="1" applyBorder="1" applyAlignment="1">
      <alignment horizontal="center" vertical="center" wrapText="1"/>
    </xf>
    <xf numFmtId="0" fontId="14" fillId="0" borderId="5" xfId="0" applyFont="1" applyBorder="1" applyAlignment="1">
      <alignment horizontal="center" vertical="center" wrapText="1"/>
    </xf>
    <xf numFmtId="0" fontId="14" fillId="0" borderId="75" xfId="0" applyFont="1" applyBorder="1" applyAlignment="1">
      <alignment horizontal="center" vertical="center"/>
    </xf>
    <xf numFmtId="0" fontId="14" fillId="0" borderId="74" xfId="0" applyFont="1" applyBorder="1" applyAlignment="1">
      <alignment horizontal="center" vertical="center" wrapText="1"/>
    </xf>
    <xf numFmtId="0" fontId="26" fillId="0" borderId="75" xfId="0" applyFont="1" applyBorder="1" applyAlignment="1">
      <alignment horizontal="center" vertical="center"/>
    </xf>
    <xf numFmtId="0" fontId="14" fillId="0" borderId="74" xfId="0" applyFont="1" applyBorder="1" applyAlignment="1">
      <alignment horizontal="center" vertical="center"/>
    </xf>
    <xf numFmtId="0" fontId="14" fillId="0" borderId="19" xfId="0" applyFont="1" applyBorder="1" applyAlignment="1">
      <alignment horizontal="center" vertical="center"/>
    </xf>
    <xf numFmtId="0" fontId="14" fillId="0" borderId="5" xfId="0" applyFont="1" applyBorder="1" applyAlignment="1">
      <alignment horizontal="center" vertical="center"/>
    </xf>
    <xf numFmtId="0" fontId="14" fillId="0" borderId="21" xfId="0" applyFont="1" applyBorder="1" applyAlignment="1">
      <alignment horizontal="center" vertical="center"/>
    </xf>
    <xf numFmtId="0" fontId="14" fillId="0" borderId="7" xfId="0" applyFont="1" applyBorder="1" applyAlignment="1">
      <alignment horizontal="center" vertical="center"/>
    </xf>
    <xf numFmtId="0" fontId="14" fillId="0" borderId="63" xfId="0" applyFont="1" applyBorder="1" applyAlignment="1">
      <alignment horizontal="center" vertical="center"/>
    </xf>
    <xf numFmtId="0" fontId="14" fillId="0" borderId="11" xfId="0" applyFont="1" applyBorder="1" applyAlignment="1">
      <alignment horizontal="center" vertical="center" wrapText="1"/>
    </xf>
    <xf numFmtId="0" fontId="14" fillId="0" borderId="10" xfId="0" applyFont="1" applyBorder="1" applyAlignment="1">
      <alignment horizontal="center" vertical="center"/>
    </xf>
    <xf numFmtId="0" fontId="14" fillId="0" borderId="11" xfId="0" applyFont="1" applyBorder="1" applyAlignment="1">
      <alignment horizontal="center" vertical="center"/>
    </xf>
    <xf numFmtId="0" fontId="14" fillId="0" borderId="59" xfId="0" applyFont="1" applyBorder="1" applyAlignment="1">
      <alignment horizontal="center" vertical="center"/>
    </xf>
    <xf numFmtId="0" fontId="14" fillId="0" borderId="9" xfId="0" applyFont="1" applyBorder="1" applyAlignment="1">
      <alignment horizontal="center" vertical="center"/>
    </xf>
    <xf numFmtId="0" fontId="0" fillId="0" borderId="1" xfId="0" applyBorder="1" applyAlignment="1">
      <alignment vertical="center"/>
    </xf>
    <xf numFmtId="0" fontId="14" fillId="0" borderId="122" xfId="0" applyFont="1" applyBorder="1" applyAlignment="1">
      <alignment horizontal="center" vertical="center"/>
    </xf>
    <xf numFmtId="0" fontId="14" fillId="0" borderId="124" xfId="0" applyFont="1" applyBorder="1" applyAlignment="1">
      <alignment horizontal="center" vertical="center"/>
    </xf>
    <xf numFmtId="0" fontId="14" fillId="0" borderId="102" xfId="0" applyFont="1" applyBorder="1" applyAlignment="1">
      <alignment horizontal="center" vertical="center"/>
    </xf>
    <xf numFmtId="0" fontId="49" fillId="3" borderId="23" xfId="0" applyFont="1" applyFill="1" applyBorder="1" applyAlignment="1">
      <alignment horizontal="center" vertical="center" wrapText="1"/>
    </xf>
    <xf numFmtId="0" fontId="48" fillId="3" borderId="23" xfId="0" applyFont="1" applyFill="1" applyBorder="1" applyAlignment="1">
      <alignment horizontal="center" vertical="center" wrapText="1"/>
    </xf>
    <xf numFmtId="0" fontId="46" fillId="3" borderId="23" xfId="0" applyFont="1" applyFill="1" applyBorder="1" applyAlignment="1">
      <alignment horizontal="center" vertical="center" wrapText="1"/>
    </xf>
    <xf numFmtId="0" fontId="14" fillId="3" borderId="44" xfId="0" applyFont="1" applyFill="1" applyBorder="1" applyAlignment="1" applyProtection="1">
      <alignment horizontal="center" vertical="center"/>
      <protection locked="0"/>
    </xf>
    <xf numFmtId="0" fontId="29" fillId="0" borderId="7" xfId="41" applyFont="1" applyBorder="1" applyAlignment="1">
      <alignment vertical="center"/>
    </xf>
    <xf numFmtId="0" fontId="15" fillId="0" borderId="74" xfId="41" applyFont="1" applyBorder="1" applyAlignment="1">
      <alignment horizontal="center" vertical="center"/>
    </xf>
    <xf numFmtId="38" fontId="14" fillId="0" borderId="177" xfId="20" applyFont="1" applyFill="1" applyBorder="1" applyAlignment="1">
      <alignment horizontal="center" vertical="center"/>
    </xf>
    <xf numFmtId="38" fontId="14" fillId="0" borderId="173" xfId="20" applyFont="1" applyFill="1" applyBorder="1" applyAlignment="1">
      <alignment horizontal="center" vertical="center"/>
    </xf>
    <xf numFmtId="38" fontId="14" fillId="0" borderId="51" xfId="20" applyFont="1" applyFill="1" applyBorder="1" applyAlignment="1">
      <alignment horizontal="center" vertical="center"/>
    </xf>
    <xf numFmtId="38" fontId="14" fillId="0" borderId="169" xfId="20" applyFont="1" applyFill="1" applyBorder="1" applyAlignment="1">
      <alignment horizontal="center" vertical="center"/>
    </xf>
    <xf numFmtId="38" fontId="14" fillId="0" borderId="178" xfId="20" applyFont="1" applyFill="1" applyBorder="1" applyAlignment="1">
      <alignment horizontal="center" vertical="center"/>
    </xf>
    <xf numFmtId="38" fontId="16" fillId="0" borderId="175" xfId="20" applyFont="1" applyFill="1" applyBorder="1" applyAlignment="1">
      <alignment horizontal="center"/>
    </xf>
    <xf numFmtId="38" fontId="16" fillId="0" borderId="180" xfId="20" applyFont="1" applyFill="1" applyBorder="1" applyAlignment="1">
      <alignment horizontal="center"/>
    </xf>
    <xf numFmtId="38" fontId="16" fillId="0" borderId="176" xfId="20" applyFont="1" applyFill="1" applyBorder="1" applyAlignment="1">
      <alignment horizontal="center"/>
    </xf>
    <xf numFmtId="0" fontId="14" fillId="2" borderId="10" xfId="52" applyFont="1" applyFill="1" applyBorder="1" applyAlignment="1">
      <alignment horizontal="center" vertical="center"/>
    </xf>
    <xf numFmtId="0" fontId="14" fillId="0" borderId="10" xfId="52" applyFont="1" applyBorder="1" applyAlignment="1">
      <alignment vertical="center"/>
    </xf>
    <xf numFmtId="0" fontId="29" fillId="0" borderId="74" xfId="52" applyFont="1" applyBorder="1" applyAlignment="1">
      <alignment horizontal="center" vertical="center" wrapText="1"/>
    </xf>
    <xf numFmtId="177" fontId="14" fillId="0" borderId="101" xfId="0" applyNumberFormat="1" applyFont="1" applyBorder="1" applyAlignment="1">
      <alignment horizontal="center" vertical="center"/>
    </xf>
    <xf numFmtId="0" fontId="14" fillId="3" borderId="196" xfId="0" applyFont="1" applyFill="1" applyBorder="1" applyAlignment="1">
      <alignment horizontal="center" vertical="center"/>
    </xf>
    <xf numFmtId="0" fontId="34" fillId="0" borderId="75" xfId="0" applyFont="1" applyBorder="1" applyAlignment="1">
      <alignment horizontal="center" vertical="center" wrapText="1"/>
    </xf>
    <xf numFmtId="38" fontId="16" fillId="0" borderId="150" xfId="20" applyFont="1" applyFill="1" applyBorder="1" applyAlignment="1">
      <alignment horizontal="center"/>
    </xf>
    <xf numFmtId="0" fontId="14" fillId="3" borderId="42" xfId="0" applyFont="1" applyFill="1" applyBorder="1" applyAlignment="1">
      <alignment horizontal="center" vertical="center"/>
    </xf>
    <xf numFmtId="0" fontId="45" fillId="0" borderId="63" xfId="0" applyFont="1" applyBorder="1" applyAlignment="1">
      <alignment horizontal="center" vertical="center" wrapText="1"/>
    </xf>
    <xf numFmtId="38" fontId="16" fillId="0" borderId="191" xfId="20" applyFont="1" applyFill="1" applyBorder="1" applyAlignment="1">
      <alignment horizontal="center"/>
    </xf>
    <xf numFmtId="38" fontId="16" fillId="0" borderId="181" xfId="20" applyFont="1" applyFill="1" applyBorder="1" applyAlignment="1">
      <alignment horizontal="center"/>
    </xf>
    <xf numFmtId="0" fontId="26" fillId="0" borderId="10" xfId="0" applyFont="1" applyBorder="1" applyAlignment="1">
      <alignment horizontal="center" vertical="center" wrapText="1"/>
    </xf>
    <xf numFmtId="38" fontId="16" fillId="0" borderId="136" xfId="20" applyFont="1" applyFill="1" applyBorder="1" applyAlignment="1">
      <alignment horizontal="center"/>
    </xf>
    <xf numFmtId="0" fontId="46" fillId="0" borderId="35" xfId="0" applyFont="1" applyBorder="1" applyAlignment="1">
      <alignment horizontal="center" vertical="center"/>
    </xf>
    <xf numFmtId="0" fontId="46" fillId="0" borderId="58" xfId="0" applyFont="1" applyBorder="1" applyAlignment="1">
      <alignment horizontal="center" vertical="center"/>
    </xf>
    <xf numFmtId="0" fontId="29" fillId="0" borderId="7" xfId="57" applyFont="1" applyBorder="1" applyAlignment="1">
      <alignment vertical="center" wrapText="1"/>
    </xf>
    <xf numFmtId="0" fontId="45" fillId="0" borderId="75" xfId="0" applyFont="1" applyBorder="1" applyAlignment="1">
      <alignment horizontal="center" vertical="center"/>
    </xf>
    <xf numFmtId="38" fontId="16" fillId="0" borderId="190" xfId="20" applyFont="1" applyFill="1" applyBorder="1" applyAlignment="1">
      <alignment horizontal="center"/>
    </xf>
    <xf numFmtId="0" fontId="45" fillId="0" borderId="9" xfId="0" applyFont="1" applyBorder="1" applyAlignment="1">
      <alignment horizontal="center" vertical="center" wrapText="1"/>
    </xf>
    <xf numFmtId="38" fontId="16" fillId="0" borderId="192" xfId="20" applyFont="1" applyFill="1" applyBorder="1" applyAlignment="1">
      <alignment horizontal="center"/>
    </xf>
    <xf numFmtId="38" fontId="16" fillId="0" borderId="183" xfId="20" applyFont="1" applyFill="1" applyBorder="1" applyAlignment="1">
      <alignment horizontal="center"/>
    </xf>
    <xf numFmtId="0" fontId="34" fillId="0" borderId="11" xfId="0" applyFont="1" applyBorder="1" applyAlignment="1">
      <alignment horizontal="center" vertical="center" wrapText="1"/>
    </xf>
    <xf numFmtId="0" fontId="45" fillId="0" borderId="75" xfId="0" applyFont="1" applyBorder="1" applyAlignment="1">
      <alignment horizontal="center" vertical="center" wrapText="1"/>
    </xf>
    <xf numFmtId="0" fontId="45" fillId="0" borderId="11" xfId="0" applyFont="1" applyBorder="1" applyAlignment="1">
      <alignment horizontal="center" vertical="center"/>
    </xf>
    <xf numFmtId="0" fontId="15" fillId="0" borderId="35" xfId="58" applyFont="1" applyBorder="1" applyAlignment="1">
      <alignment horizontal="center" vertical="center"/>
    </xf>
    <xf numFmtId="0" fontId="17" fillId="0" borderId="35" xfId="58" applyFont="1" applyBorder="1" applyAlignment="1">
      <alignment horizontal="center" vertical="center"/>
    </xf>
    <xf numFmtId="38" fontId="16" fillId="0" borderId="52" xfId="20" applyFont="1" applyFill="1" applyBorder="1" applyAlignment="1">
      <alignment horizontal="center"/>
    </xf>
    <xf numFmtId="38" fontId="14" fillId="0" borderId="171" xfId="20" applyFont="1" applyFill="1" applyBorder="1" applyAlignment="1">
      <alignment horizontal="center" vertical="center"/>
    </xf>
    <xf numFmtId="177" fontId="16" fillId="0" borderId="161" xfId="0" applyNumberFormat="1" applyFont="1" applyBorder="1" applyAlignment="1">
      <alignment horizontal="center"/>
    </xf>
    <xf numFmtId="177" fontId="16" fillId="0" borderId="136" xfId="0" applyNumberFormat="1" applyFont="1" applyBorder="1" applyAlignment="1">
      <alignment horizontal="center"/>
    </xf>
    <xf numFmtId="38" fontId="14" fillId="0" borderId="53" xfId="20" applyFont="1" applyFill="1" applyBorder="1" applyAlignment="1">
      <alignment horizontal="center" vertical="center"/>
    </xf>
    <xf numFmtId="38" fontId="14" fillId="0" borderId="172" xfId="20" applyFont="1" applyFill="1" applyBorder="1" applyAlignment="1">
      <alignment horizontal="center" vertical="center"/>
    </xf>
    <xf numFmtId="177" fontId="14" fillId="0" borderId="1" xfId="0" applyNumberFormat="1" applyFont="1" applyBorder="1" applyAlignment="1">
      <alignment horizontal="center" vertical="center"/>
    </xf>
    <xf numFmtId="38" fontId="14" fillId="0" borderId="179" xfId="20" applyFont="1" applyFill="1" applyBorder="1" applyAlignment="1">
      <alignment horizontal="center" vertical="center"/>
    </xf>
    <xf numFmtId="0" fontId="14" fillId="0" borderId="11" xfId="61" applyFont="1" applyBorder="1" applyAlignment="1">
      <alignment horizontal="center" vertical="center"/>
    </xf>
    <xf numFmtId="0" fontId="18" fillId="0" borderId="59" xfId="61" applyFont="1" applyBorder="1" applyAlignment="1">
      <alignment horizontal="center" vertical="center"/>
    </xf>
    <xf numFmtId="0" fontId="14" fillId="0" borderId="75" xfId="61" applyFont="1" applyBorder="1" applyAlignment="1">
      <alignment horizontal="center" vertical="center"/>
    </xf>
    <xf numFmtId="0" fontId="14" fillId="2" borderId="10" xfId="61" applyFont="1" applyFill="1" applyBorder="1" applyAlignment="1">
      <alignment horizontal="center" vertical="center"/>
    </xf>
    <xf numFmtId="0" fontId="14" fillId="0" borderId="11" xfId="61" applyFont="1" applyBorder="1" applyAlignment="1">
      <alignment vertical="center"/>
    </xf>
    <xf numFmtId="0" fontId="14" fillId="2" borderId="74" xfId="61" applyFont="1" applyFill="1" applyBorder="1" applyAlignment="1">
      <alignment horizontal="center" vertical="center"/>
    </xf>
    <xf numFmtId="0" fontId="22" fillId="0" borderId="75" xfId="61" applyFont="1" applyBorder="1" applyAlignment="1">
      <alignment horizontal="center" vertical="center"/>
    </xf>
    <xf numFmtId="0" fontId="29" fillId="0" borderId="75" xfId="61" applyFont="1" applyBorder="1" applyAlignment="1">
      <alignment vertical="center"/>
    </xf>
    <xf numFmtId="0" fontId="29" fillId="2" borderId="75" xfId="61" applyFont="1" applyFill="1" applyBorder="1" applyAlignment="1">
      <alignment vertical="center"/>
    </xf>
    <xf numFmtId="0" fontId="29" fillId="2" borderId="59" xfId="61" applyFont="1" applyFill="1" applyBorder="1" applyAlignment="1">
      <alignment horizontal="center" vertical="center"/>
    </xf>
    <xf numFmtId="56" fontId="29" fillId="0" borderId="74" xfId="61" applyNumberFormat="1" applyFont="1" applyBorder="1" applyAlignment="1">
      <alignment horizontal="center" vertical="center"/>
    </xf>
    <xf numFmtId="0" fontId="14" fillId="3" borderId="147" xfId="0" applyFont="1" applyFill="1" applyBorder="1" applyAlignment="1">
      <alignment horizontal="center" vertical="center"/>
    </xf>
    <xf numFmtId="0" fontId="14" fillId="3" borderId="43" xfId="0" applyFont="1" applyFill="1" applyBorder="1" applyAlignment="1" applyProtection="1">
      <alignment horizontal="center" vertical="center"/>
      <protection locked="0"/>
    </xf>
    <xf numFmtId="0" fontId="14" fillId="0" borderId="35" xfId="62" applyFont="1" applyBorder="1" applyAlignment="1">
      <alignment horizontal="center" vertical="center"/>
    </xf>
    <xf numFmtId="0" fontId="52" fillId="0" borderId="1" xfId="62" applyAlignment="1">
      <alignment vertical="center"/>
    </xf>
    <xf numFmtId="0" fontId="15" fillId="0" borderId="35" xfId="62" applyFont="1" applyBorder="1" applyAlignment="1">
      <alignment horizontal="center" vertical="center"/>
    </xf>
    <xf numFmtId="0" fontId="15" fillId="0" borderId="31" xfId="62" applyFont="1" applyBorder="1" applyAlignment="1">
      <alignment horizontal="center" vertical="center"/>
    </xf>
    <xf numFmtId="0" fontId="15" fillId="0" borderId="9" xfId="62" applyFont="1" applyBorder="1" applyAlignment="1">
      <alignment horizontal="center" vertical="center"/>
    </xf>
    <xf numFmtId="0" fontId="15" fillId="0" borderId="6" xfId="62" applyFont="1" applyBorder="1" applyAlignment="1">
      <alignment horizontal="center" vertical="center"/>
    </xf>
    <xf numFmtId="0" fontId="14" fillId="0" borderId="36" xfId="62" applyFont="1" applyBorder="1" applyAlignment="1">
      <alignment horizontal="center" vertical="center"/>
    </xf>
    <xf numFmtId="0" fontId="14" fillId="0" borderId="5" xfId="62" applyFont="1" applyBorder="1" applyAlignment="1">
      <alignment vertical="center"/>
    </xf>
    <xf numFmtId="0" fontId="14" fillId="0" borderId="4" xfId="62" applyFont="1" applyBorder="1" applyAlignment="1">
      <alignment vertical="center"/>
    </xf>
    <xf numFmtId="0" fontId="15" fillId="0" borderId="58" xfId="62" applyFont="1" applyBorder="1" applyAlignment="1">
      <alignment horizontal="center" vertical="center"/>
    </xf>
    <xf numFmtId="0" fontId="14" fillId="0" borderId="16" xfId="62" applyFont="1" applyBorder="1" applyAlignment="1">
      <alignment vertical="center"/>
    </xf>
    <xf numFmtId="0" fontId="52" fillId="0" borderId="119" xfId="62" applyBorder="1" applyAlignment="1">
      <alignment vertical="center"/>
    </xf>
    <xf numFmtId="0" fontId="52" fillId="0" borderId="80" xfId="62" applyBorder="1" applyAlignment="1">
      <alignment vertical="center"/>
    </xf>
    <xf numFmtId="0" fontId="15" fillId="0" borderId="61" xfId="62" applyFont="1" applyBorder="1" applyAlignment="1">
      <alignment horizontal="center" vertical="center"/>
    </xf>
    <xf numFmtId="0" fontId="15" fillId="0" borderId="36" xfId="62" applyFont="1" applyBorder="1" applyAlignment="1">
      <alignment horizontal="center" vertical="center"/>
    </xf>
    <xf numFmtId="0" fontId="15" fillId="0" borderId="70" xfId="62" applyFont="1" applyBorder="1" applyAlignment="1">
      <alignment horizontal="center" vertical="center"/>
    </xf>
    <xf numFmtId="0" fontId="15" fillId="0" borderId="65" xfId="62" applyFont="1" applyBorder="1" applyAlignment="1">
      <alignment horizontal="center" vertical="center"/>
    </xf>
    <xf numFmtId="0" fontId="18" fillId="0" borderId="40" xfId="62" applyFont="1" applyBorder="1" applyAlignment="1">
      <alignment horizontal="center" vertical="center"/>
    </xf>
    <xf numFmtId="0" fontId="52" fillId="0" borderId="109" xfId="62" applyBorder="1" applyAlignment="1">
      <alignment vertical="center"/>
    </xf>
    <xf numFmtId="0" fontId="52" fillId="0" borderId="75" xfId="62" applyBorder="1" applyAlignment="1">
      <alignment vertical="center"/>
    </xf>
    <xf numFmtId="0" fontId="43" fillId="0" borderId="70" xfId="62" applyFont="1" applyBorder="1" applyAlignment="1">
      <alignment horizontal="center" vertical="center"/>
    </xf>
    <xf numFmtId="0" fontId="15" fillId="0" borderId="77" xfId="62" applyFont="1" applyBorder="1" applyAlignment="1">
      <alignment horizontal="center" vertical="center"/>
    </xf>
    <xf numFmtId="0" fontId="43" fillId="0" borderId="114" xfId="62" applyFont="1" applyBorder="1" applyAlignment="1">
      <alignment horizontal="center" vertical="center"/>
    </xf>
    <xf numFmtId="0" fontId="22" fillId="0" borderId="129" xfId="62" applyFont="1" applyBorder="1" applyAlignment="1">
      <alignment vertical="center"/>
    </xf>
    <xf numFmtId="0" fontId="22" fillId="0" borderId="109" xfId="62" applyFont="1" applyBorder="1" applyAlignment="1">
      <alignment vertical="center"/>
    </xf>
    <xf numFmtId="0" fontId="29" fillId="0" borderId="21" xfId="0" applyFont="1" applyBorder="1" applyAlignment="1">
      <alignment horizontal="center" vertical="center"/>
    </xf>
    <xf numFmtId="0" fontId="29" fillId="0" borderId="114" xfId="0" applyFont="1" applyBorder="1" applyAlignment="1">
      <alignment horizontal="center" vertical="center"/>
    </xf>
    <xf numFmtId="0" fontId="14" fillId="13" borderId="62" xfId="0" applyFont="1" applyFill="1" applyBorder="1" applyAlignment="1">
      <alignment horizontal="center" vertical="center"/>
    </xf>
    <xf numFmtId="0" fontId="14" fillId="13" borderId="196" xfId="0" applyFont="1" applyFill="1" applyBorder="1" applyAlignment="1">
      <alignment horizontal="center" vertical="center"/>
    </xf>
    <xf numFmtId="0" fontId="14" fillId="13" borderId="197" xfId="0" applyFont="1" applyFill="1" applyBorder="1" applyAlignment="1">
      <alignment horizontal="center" vertical="center"/>
    </xf>
    <xf numFmtId="0" fontId="14" fillId="13" borderId="43" xfId="0" applyFont="1" applyFill="1" applyBorder="1" applyAlignment="1">
      <alignment horizontal="center" vertical="center"/>
    </xf>
    <xf numFmtId="0" fontId="17" fillId="0" borderId="96" xfId="0" applyFont="1" applyBorder="1" applyAlignment="1">
      <alignment horizontal="center" vertical="center"/>
    </xf>
    <xf numFmtId="0" fontId="29" fillId="0" borderId="13" xfId="41" applyFont="1" applyBorder="1" applyAlignment="1">
      <alignment vertical="center"/>
    </xf>
    <xf numFmtId="0" fontId="29" fillId="0" borderId="16" xfId="41" applyFont="1" applyBorder="1" applyAlignment="1">
      <alignment vertical="center"/>
    </xf>
    <xf numFmtId="0" fontId="14" fillId="3" borderId="62" xfId="0" applyFont="1" applyFill="1" applyBorder="1" applyAlignment="1">
      <alignment horizontal="center" vertical="center"/>
    </xf>
    <xf numFmtId="0" fontId="14" fillId="3" borderId="197" xfId="0" applyFont="1" applyFill="1" applyBorder="1" applyAlignment="1">
      <alignment horizontal="center" vertical="center"/>
    </xf>
    <xf numFmtId="0" fontId="14" fillId="3" borderId="198" xfId="0" applyFont="1" applyFill="1" applyBorder="1" applyAlignment="1">
      <alignment horizontal="center" vertical="center"/>
    </xf>
    <xf numFmtId="0" fontId="14" fillId="3" borderId="43" xfId="0" applyFont="1" applyFill="1" applyBorder="1" applyAlignment="1">
      <alignment horizontal="center" vertical="center"/>
    </xf>
    <xf numFmtId="176" fontId="16" fillId="0" borderId="200" xfId="0" applyNumberFormat="1" applyFont="1" applyBorder="1" applyAlignment="1">
      <alignment horizontal="center"/>
    </xf>
    <xf numFmtId="38" fontId="14" fillId="0" borderId="203" xfId="20" applyFont="1" applyFill="1" applyBorder="1" applyAlignment="1">
      <alignment horizontal="center" vertical="center"/>
    </xf>
    <xf numFmtId="0" fontId="29" fillId="0" borderId="27" xfId="57" applyFont="1" applyBorder="1" applyAlignment="1">
      <alignment vertical="center" wrapText="1"/>
    </xf>
    <xf numFmtId="0" fontId="29" fillId="0" borderId="16" xfId="57" applyFont="1" applyBorder="1" applyAlignment="1">
      <alignment vertical="center" wrapText="1"/>
    </xf>
    <xf numFmtId="0" fontId="29" fillId="0" borderId="16" xfId="0" applyFont="1" applyBorder="1" applyAlignment="1">
      <alignment horizontal="center" vertical="center"/>
    </xf>
    <xf numFmtId="0" fontId="49" fillId="0" borderId="16" xfId="0" applyFont="1" applyBorder="1" applyAlignment="1">
      <alignment vertical="center"/>
    </xf>
    <xf numFmtId="0" fontId="22" fillId="0" borderId="9" xfId="0" applyFont="1" applyBorder="1" applyAlignment="1">
      <alignment vertical="center"/>
    </xf>
    <xf numFmtId="38" fontId="16" fillId="0" borderId="193" xfId="20" applyFont="1" applyFill="1" applyBorder="1" applyAlignment="1">
      <alignment horizontal="center"/>
    </xf>
    <xf numFmtId="38" fontId="16" fillId="0" borderId="188" xfId="20" applyFont="1" applyFill="1" applyBorder="1" applyAlignment="1">
      <alignment horizontal="center"/>
    </xf>
    <xf numFmtId="38" fontId="16" fillId="0" borderId="189" xfId="20" applyFont="1" applyFill="1" applyBorder="1" applyAlignment="1">
      <alignment horizontal="center"/>
    </xf>
    <xf numFmtId="38" fontId="16" fillId="0" borderId="205" xfId="20" applyFont="1" applyFill="1" applyBorder="1" applyAlignment="1">
      <alignment horizontal="center"/>
    </xf>
    <xf numFmtId="38" fontId="16" fillId="0" borderId="206" xfId="20" applyFont="1" applyFill="1" applyBorder="1" applyAlignment="1">
      <alignment horizontal="center"/>
    </xf>
    <xf numFmtId="0" fontId="46" fillId="0" borderId="13" xfId="0" applyFont="1" applyBorder="1" applyAlignment="1">
      <alignment horizontal="center" vertical="center"/>
    </xf>
    <xf numFmtId="38" fontId="14" fillId="0" borderId="170" xfId="20" applyFont="1" applyFill="1" applyBorder="1" applyAlignment="1">
      <alignment horizontal="center" vertical="center"/>
    </xf>
    <xf numFmtId="0" fontId="46" fillId="0" borderId="16" xfId="0" applyFont="1" applyBorder="1" applyAlignment="1">
      <alignment horizontal="center" vertical="center"/>
    </xf>
    <xf numFmtId="177" fontId="16" fillId="0" borderId="206" xfId="0" applyNumberFormat="1" applyFont="1" applyBorder="1" applyAlignment="1">
      <alignment horizontal="center"/>
    </xf>
    <xf numFmtId="0" fontId="46" fillId="0" borderId="141" xfId="0" applyFont="1" applyBorder="1" applyAlignment="1">
      <alignment horizontal="center" vertical="center"/>
    </xf>
    <xf numFmtId="0" fontId="29" fillId="0" borderId="30" xfId="0" applyFont="1" applyBorder="1" applyAlignment="1">
      <alignment vertical="center"/>
    </xf>
    <xf numFmtId="56" fontId="45" fillId="0" borderId="13" xfId="0" applyNumberFormat="1" applyFont="1" applyBorder="1" applyAlignment="1">
      <alignment horizontal="center" vertical="center"/>
    </xf>
    <xf numFmtId="0" fontId="29" fillId="0" borderId="129" xfId="0" applyFont="1" applyBorder="1" applyAlignment="1">
      <alignment vertical="center"/>
    </xf>
    <xf numFmtId="177" fontId="16" fillId="0" borderId="188" xfId="0" applyNumberFormat="1" applyFont="1" applyBorder="1" applyAlignment="1">
      <alignment horizontal="center"/>
    </xf>
    <xf numFmtId="0" fontId="29" fillId="0" borderId="109" xfId="0" applyFont="1" applyBorder="1" applyAlignment="1">
      <alignment horizontal="center" vertical="center"/>
    </xf>
    <xf numFmtId="177" fontId="14" fillId="0" borderId="209" xfId="0" applyNumberFormat="1" applyFont="1" applyBorder="1" applyAlignment="1">
      <alignment horizontal="center" vertical="center"/>
    </xf>
    <xf numFmtId="177" fontId="14" fillId="0" borderId="201" xfId="0" applyNumberFormat="1" applyFont="1" applyBorder="1" applyAlignment="1">
      <alignment horizontal="center" vertical="center"/>
    </xf>
    <xf numFmtId="38" fontId="14" fillId="0" borderId="210" xfId="20" applyFont="1" applyFill="1" applyBorder="1" applyAlignment="1">
      <alignment horizontal="center" vertical="center"/>
    </xf>
    <xf numFmtId="38" fontId="14" fillId="0" borderId="211" xfId="20" applyFont="1" applyFill="1" applyBorder="1" applyAlignment="1">
      <alignment horizontal="center" vertical="center"/>
    </xf>
    <xf numFmtId="0" fontId="14" fillId="0" borderId="116" xfId="0" applyFont="1" applyBorder="1" applyAlignment="1">
      <alignment horizontal="center" vertical="center"/>
    </xf>
    <xf numFmtId="0" fontId="14" fillId="0" borderId="16" xfId="38" applyFont="1" applyBorder="1" applyAlignment="1">
      <alignment horizontal="center" vertical="center"/>
    </xf>
    <xf numFmtId="0" fontId="14" fillId="3" borderId="135" xfId="0" applyFont="1" applyFill="1" applyBorder="1" applyAlignment="1" applyProtection="1">
      <alignment horizontal="center" vertical="center"/>
      <protection locked="0"/>
    </xf>
    <xf numFmtId="0" fontId="14" fillId="3" borderId="62" xfId="0" applyFont="1" applyFill="1" applyBorder="1" applyAlignment="1" applyProtection="1">
      <alignment horizontal="center" vertical="center"/>
      <protection locked="0"/>
    </xf>
    <xf numFmtId="0" fontId="14" fillId="3" borderId="146" xfId="0" applyFont="1" applyFill="1" applyBorder="1" applyAlignment="1" applyProtection="1">
      <alignment horizontal="center" vertical="center"/>
      <protection locked="0"/>
    </xf>
    <xf numFmtId="0" fontId="14" fillId="3" borderId="196" xfId="0" applyFont="1" applyFill="1" applyBorder="1" applyAlignment="1" applyProtection="1">
      <alignment horizontal="center" vertical="center"/>
      <protection locked="0"/>
    </xf>
    <xf numFmtId="0" fontId="29" fillId="0" borderId="75" xfId="61" applyFont="1" applyBorder="1" applyAlignment="1">
      <alignment horizontal="center" vertical="center"/>
    </xf>
    <xf numFmtId="0" fontId="39" fillId="0" borderId="16" xfId="0" applyFont="1" applyBorder="1" applyAlignment="1">
      <alignment horizontal="center" vertical="center"/>
    </xf>
    <xf numFmtId="0" fontId="15" fillId="0" borderId="75" xfId="0" applyFont="1" applyBorder="1" applyAlignment="1">
      <alignment horizontal="center" vertical="center"/>
    </xf>
    <xf numFmtId="0" fontId="15" fillId="0" borderId="9" xfId="61" applyFont="1" applyBorder="1" applyAlignment="1">
      <alignment horizontal="center" vertical="center"/>
    </xf>
    <xf numFmtId="0" fontId="14" fillId="0" borderId="139" xfId="0" applyFont="1" applyBorder="1" applyAlignment="1">
      <alignment horizontal="center" vertical="center"/>
    </xf>
    <xf numFmtId="176" fontId="14" fillId="0" borderId="36" xfId="0" applyNumberFormat="1" applyFont="1" applyBorder="1" applyAlignment="1">
      <alignment horizontal="center" vertical="center"/>
    </xf>
    <xf numFmtId="49" fontId="14" fillId="0" borderId="111" xfId="0" applyNumberFormat="1" applyFont="1" applyBorder="1" applyAlignment="1">
      <alignment horizontal="center" vertical="center"/>
    </xf>
    <xf numFmtId="0" fontId="14" fillId="0" borderId="106" xfId="0" applyFont="1" applyBorder="1" applyAlignment="1">
      <alignment horizontal="center" vertical="center"/>
    </xf>
    <xf numFmtId="0" fontId="14" fillId="0" borderId="139" xfId="69" applyFont="1" applyBorder="1" applyAlignment="1">
      <alignment horizontal="center" vertical="center"/>
    </xf>
    <xf numFmtId="0" fontId="14" fillId="0" borderId="199" xfId="0" applyFont="1" applyBorder="1" applyAlignment="1">
      <alignment horizontal="center" vertical="center"/>
    </xf>
    <xf numFmtId="0" fontId="14" fillId="0" borderId="212" xfId="0" applyFont="1" applyBorder="1" applyAlignment="1">
      <alignment horizontal="center" vertical="center"/>
    </xf>
    <xf numFmtId="0" fontId="14" fillId="3" borderId="202" xfId="0" applyFont="1" applyFill="1" applyBorder="1" applyAlignment="1" applyProtection="1">
      <alignment horizontal="center" vertical="center"/>
      <protection locked="0"/>
    </xf>
    <xf numFmtId="0" fontId="43" fillId="3" borderId="44" xfId="86" applyFont="1" applyFill="1" applyBorder="1" applyAlignment="1" applyProtection="1">
      <alignment horizontal="center" vertical="center"/>
      <protection locked="0"/>
    </xf>
    <xf numFmtId="0" fontId="43" fillId="3" borderId="44" xfId="87" applyFont="1" applyFill="1" applyBorder="1" applyAlignment="1" applyProtection="1">
      <alignment horizontal="center" vertical="center"/>
      <protection locked="0"/>
    </xf>
    <xf numFmtId="49" fontId="14" fillId="0" borderId="84" xfId="0" applyNumberFormat="1" applyFont="1" applyBorder="1" applyAlignment="1">
      <alignment horizontal="center" vertical="center"/>
    </xf>
    <xf numFmtId="0" fontId="14" fillId="3" borderId="3" xfId="0" applyFont="1" applyFill="1" applyBorder="1" applyAlignment="1">
      <alignment horizontal="center" vertical="center"/>
    </xf>
    <xf numFmtId="49" fontId="17" fillId="3" borderId="3" xfId="0" applyNumberFormat="1" applyFont="1" applyFill="1" applyBorder="1" applyAlignment="1">
      <alignment horizontal="center" vertical="center"/>
    </xf>
    <xf numFmtId="177" fontId="14" fillId="3" borderId="215" xfId="0" applyNumberFormat="1" applyFont="1" applyFill="1" applyBorder="1" applyAlignment="1">
      <alignment horizontal="center" vertical="center"/>
    </xf>
    <xf numFmtId="0" fontId="29" fillId="3" borderId="3" xfId="0" applyFont="1" applyFill="1" applyBorder="1" applyAlignment="1">
      <alignment horizontal="center" vertical="center"/>
    </xf>
    <xf numFmtId="0" fontId="49" fillId="3" borderId="3" xfId="0" applyFont="1" applyFill="1" applyBorder="1" applyAlignment="1">
      <alignment horizontal="center" vertical="center" wrapText="1"/>
    </xf>
    <xf numFmtId="49" fontId="14" fillId="0" borderId="152" xfId="0" applyNumberFormat="1" applyFont="1" applyBorder="1" applyAlignment="1">
      <alignment horizontal="center" vertical="center"/>
    </xf>
    <xf numFmtId="0" fontId="14" fillId="3" borderId="215" xfId="0" applyFont="1" applyFill="1" applyBorder="1" applyAlignment="1">
      <alignment horizontal="center" vertical="center"/>
    </xf>
    <xf numFmtId="0" fontId="17" fillId="0" borderId="84" xfId="0" applyFont="1" applyBorder="1" applyAlignment="1">
      <alignment horizontal="center" vertical="center"/>
    </xf>
    <xf numFmtId="49" fontId="14" fillId="0" borderId="148" xfId="0" applyNumberFormat="1" applyFont="1" applyBorder="1" applyAlignment="1">
      <alignment horizontal="center" vertical="center"/>
    </xf>
    <xf numFmtId="0" fontId="29" fillId="0" borderId="5" xfId="0" applyFont="1" applyBorder="1" applyAlignment="1">
      <alignment horizontal="center" vertical="center"/>
    </xf>
    <xf numFmtId="0" fontId="17" fillId="0" borderId="31" xfId="0" applyFont="1" applyBorder="1" applyAlignment="1">
      <alignment horizontal="center" vertical="center"/>
    </xf>
    <xf numFmtId="0" fontId="14" fillId="13" borderId="216" xfId="0" applyFont="1" applyFill="1" applyBorder="1" applyAlignment="1">
      <alignment horizontal="center" vertical="center"/>
    </xf>
    <xf numFmtId="0" fontId="14" fillId="13" borderId="218" xfId="0" applyFont="1" applyFill="1" applyBorder="1" applyAlignment="1">
      <alignment horizontal="center" vertical="center"/>
    </xf>
    <xf numFmtId="0" fontId="43" fillId="0" borderId="9" xfId="41" applyFont="1" applyBorder="1" applyAlignment="1">
      <alignment horizontal="center" vertical="center"/>
    </xf>
    <xf numFmtId="0" fontId="14" fillId="0" borderId="9" xfId="41" applyFont="1" applyBorder="1" applyAlignment="1">
      <alignment horizontal="center" vertical="center"/>
    </xf>
    <xf numFmtId="0" fontId="15" fillId="0" borderId="10" xfId="41" applyFont="1" applyBorder="1" applyAlignment="1">
      <alignment horizontal="center" vertical="center"/>
    </xf>
    <xf numFmtId="49" fontId="14" fillId="0" borderId="81" xfId="0" applyNumberFormat="1" applyFont="1" applyBorder="1" applyAlignment="1">
      <alignment horizontal="center" vertical="center"/>
    </xf>
    <xf numFmtId="38" fontId="14" fillId="0" borderId="204" xfId="20" applyFont="1" applyFill="1" applyBorder="1" applyAlignment="1">
      <alignment horizontal="center" vertical="center"/>
    </xf>
    <xf numFmtId="0" fontId="17" fillId="0" borderId="59" xfId="0" applyFont="1" applyBorder="1" applyAlignment="1">
      <alignment horizontal="center" vertical="center"/>
    </xf>
    <xf numFmtId="0" fontId="55" fillId="0" borderId="74" xfId="0" applyFont="1" applyBorder="1" applyAlignment="1">
      <alignment horizontal="center" vertical="center"/>
    </xf>
    <xf numFmtId="0" fontId="56" fillId="0" borderId="75" xfId="0" applyFont="1" applyBorder="1" applyAlignment="1">
      <alignment horizontal="center" vertical="center"/>
    </xf>
    <xf numFmtId="0" fontId="14" fillId="13" borderId="62" xfId="0" applyFont="1" applyFill="1" applyBorder="1" applyAlignment="1" applyProtection="1">
      <alignment horizontal="center" vertical="center"/>
      <protection locked="0"/>
    </xf>
    <xf numFmtId="0" fontId="14" fillId="13" borderId="43" xfId="0" applyFont="1" applyFill="1" applyBorder="1" applyAlignment="1" applyProtection="1">
      <alignment horizontal="center" vertical="center"/>
      <protection locked="0"/>
    </xf>
    <xf numFmtId="0" fontId="14" fillId="13" borderId="196" xfId="0" applyFont="1" applyFill="1" applyBorder="1" applyAlignment="1" applyProtection="1">
      <alignment horizontal="center" vertical="center"/>
      <protection locked="0"/>
    </xf>
    <xf numFmtId="49" fontId="14" fillId="0" borderId="82" xfId="0" applyNumberFormat="1" applyFont="1" applyBorder="1" applyAlignment="1">
      <alignment horizontal="center" vertical="center"/>
    </xf>
    <xf numFmtId="49" fontId="14" fillId="0" borderId="20" xfId="0" applyNumberFormat="1" applyFont="1" applyBorder="1" applyAlignment="1">
      <alignment horizontal="center" vertical="center"/>
    </xf>
    <xf numFmtId="0" fontId="48" fillId="3" borderId="3" xfId="0" applyFont="1" applyFill="1" applyBorder="1" applyAlignment="1">
      <alignment horizontal="center" vertical="center" wrapText="1"/>
    </xf>
    <xf numFmtId="0" fontId="0" fillId="0" borderId="220" xfId="0" applyBorder="1" applyAlignment="1">
      <alignment vertical="center"/>
    </xf>
    <xf numFmtId="0" fontId="14" fillId="0" borderId="222" xfId="0" applyFont="1" applyBorder="1" applyAlignment="1">
      <alignment horizontal="center" vertical="center"/>
    </xf>
    <xf numFmtId="0" fontId="14" fillId="0" borderId="220" xfId="0" applyFont="1" applyBorder="1" applyAlignment="1">
      <alignment vertical="center"/>
    </xf>
    <xf numFmtId="49" fontId="14" fillId="0" borderId="1" xfId="0" applyNumberFormat="1" applyFont="1" applyBorder="1" applyAlignment="1">
      <alignment vertical="center"/>
    </xf>
    <xf numFmtId="0" fontId="16" fillId="0" borderId="1" xfId="0" applyFont="1" applyBorder="1" applyAlignment="1">
      <alignment horizontal="center" vertical="center"/>
    </xf>
    <xf numFmtId="177" fontId="16" fillId="0" borderId="1" xfId="0" applyNumberFormat="1" applyFont="1" applyBorder="1"/>
    <xf numFmtId="0" fontId="17" fillId="0" borderId="220" xfId="0" applyFont="1" applyBorder="1" applyAlignment="1">
      <alignment vertical="center"/>
    </xf>
    <xf numFmtId="0" fontId="14" fillId="0" borderId="222" xfId="0" applyFont="1" applyBorder="1" applyAlignment="1">
      <alignment vertical="center"/>
    </xf>
    <xf numFmtId="0" fontId="0" fillId="0" borderId="221" xfId="0" applyBorder="1" applyAlignment="1">
      <alignment vertical="center"/>
    </xf>
    <xf numFmtId="0" fontId="24" fillId="0" borderId="113" xfId="0" applyFont="1" applyBorder="1" applyAlignment="1">
      <alignment vertical="center"/>
    </xf>
    <xf numFmtId="0" fontId="50" fillId="0" borderId="113" xfId="0" applyFont="1" applyBorder="1"/>
    <xf numFmtId="0" fontId="14" fillId="0" borderId="227" xfId="0" applyFont="1" applyBorder="1" applyAlignment="1">
      <alignment horizontal="center" vertical="center"/>
    </xf>
    <xf numFmtId="38" fontId="16" fillId="0" borderId="185" xfId="20" applyFont="1" applyFill="1" applyBorder="1" applyAlignment="1">
      <alignment horizontal="center"/>
    </xf>
    <xf numFmtId="0" fontId="29" fillId="0" borderId="59" xfId="57" applyFont="1" applyBorder="1" applyAlignment="1">
      <alignment vertical="center"/>
    </xf>
    <xf numFmtId="0" fontId="29" fillId="0" borderId="9" xfId="57" applyFont="1" applyBorder="1" applyAlignment="1">
      <alignment vertical="center"/>
    </xf>
    <xf numFmtId="0" fontId="14" fillId="0" borderId="9" xfId="57" applyFont="1" applyBorder="1" applyAlignment="1">
      <alignment horizontal="center" vertical="center"/>
    </xf>
    <xf numFmtId="0" fontId="29" fillId="0" borderId="10" xfId="57" applyFont="1" applyBorder="1" applyAlignment="1">
      <alignment vertical="center"/>
    </xf>
    <xf numFmtId="0" fontId="53" fillId="0" borderId="1" xfId="119" applyAlignment="1">
      <alignment vertical="center"/>
    </xf>
    <xf numFmtId="0" fontId="14" fillId="0" borderId="37" xfId="119" applyFont="1" applyBorder="1" applyAlignment="1">
      <alignment horizontal="center" vertical="center"/>
    </xf>
    <xf numFmtId="49" fontId="14" fillId="0" borderId="63" xfId="119" applyNumberFormat="1" applyFont="1" applyBorder="1" applyAlignment="1">
      <alignment horizontal="center" vertical="center"/>
    </xf>
    <xf numFmtId="49" fontId="14" fillId="0" borderId="75" xfId="119" applyNumberFormat="1" applyFont="1" applyBorder="1" applyAlignment="1">
      <alignment horizontal="center" vertical="center"/>
    </xf>
    <xf numFmtId="0" fontId="14" fillId="0" borderId="120" xfId="119" applyFont="1" applyBorder="1" applyAlignment="1">
      <alignment horizontal="center" vertical="center"/>
    </xf>
    <xf numFmtId="0" fontId="14" fillId="0" borderId="76" xfId="119" applyFont="1" applyBorder="1" applyAlignment="1">
      <alignment horizontal="center" vertical="center"/>
    </xf>
    <xf numFmtId="0" fontId="14" fillId="0" borderId="56" xfId="119" applyFont="1" applyBorder="1" applyAlignment="1">
      <alignment horizontal="center" vertical="center"/>
    </xf>
    <xf numFmtId="0" fontId="14" fillId="0" borderId="129" xfId="119" applyFont="1" applyBorder="1" applyAlignment="1">
      <alignment horizontal="center" vertical="center"/>
    </xf>
    <xf numFmtId="49" fontId="14" fillId="0" borderId="108" xfId="119" applyNumberFormat="1" applyFont="1" applyBorder="1" applyAlignment="1">
      <alignment horizontal="center" vertical="center"/>
    </xf>
    <xf numFmtId="0" fontId="14" fillId="0" borderId="139" xfId="119" applyFont="1" applyBorder="1" applyAlignment="1">
      <alignment horizontal="center" vertical="center"/>
    </xf>
    <xf numFmtId="5" fontId="14" fillId="0" borderId="70" xfId="119" applyNumberFormat="1" applyFont="1" applyBorder="1" applyAlignment="1">
      <alignment horizontal="center" vertical="center"/>
    </xf>
    <xf numFmtId="49" fontId="14" fillId="0" borderId="85" xfId="119" applyNumberFormat="1" applyFont="1" applyBorder="1" applyAlignment="1">
      <alignment horizontal="center" vertical="center"/>
    </xf>
    <xf numFmtId="0" fontId="14" fillId="0" borderId="140" xfId="119" applyFont="1" applyBorder="1" applyAlignment="1">
      <alignment horizontal="center" vertical="center"/>
    </xf>
    <xf numFmtId="49" fontId="14" fillId="0" borderId="37" xfId="119" applyNumberFormat="1" applyFont="1" applyBorder="1" applyAlignment="1">
      <alignment horizontal="center" vertical="center"/>
    </xf>
    <xf numFmtId="49" fontId="14" fillId="0" borderId="76" xfId="119" applyNumberFormat="1" applyFont="1" applyBorder="1" applyAlignment="1">
      <alignment horizontal="center" vertical="center"/>
    </xf>
    <xf numFmtId="49" fontId="14" fillId="0" borderId="89" xfId="119" applyNumberFormat="1" applyFont="1" applyBorder="1" applyAlignment="1">
      <alignment horizontal="center" vertical="center"/>
    </xf>
    <xf numFmtId="49" fontId="14" fillId="0" borderId="90" xfId="119" applyNumberFormat="1" applyFont="1" applyBorder="1" applyAlignment="1">
      <alignment horizontal="center" vertical="center"/>
    </xf>
    <xf numFmtId="56" fontId="53" fillId="0" borderId="1" xfId="119" applyNumberFormat="1" applyAlignment="1">
      <alignment vertical="center"/>
    </xf>
    <xf numFmtId="5" fontId="14" fillId="0" borderId="36" xfId="119" applyNumberFormat="1" applyFont="1" applyBorder="1" applyAlignment="1">
      <alignment horizontal="center" vertical="center"/>
    </xf>
    <xf numFmtId="0" fontId="14" fillId="0" borderId="154" xfId="119" applyFont="1" applyBorder="1" applyAlignment="1">
      <alignment horizontal="center" vertical="center"/>
    </xf>
    <xf numFmtId="0" fontId="14" fillId="0" borderId="230" xfId="119" applyFont="1" applyBorder="1" applyAlignment="1">
      <alignment horizontal="center" vertical="center"/>
    </xf>
    <xf numFmtId="0" fontId="14" fillId="0" borderId="155" xfId="119" applyFont="1" applyBorder="1" applyAlignment="1">
      <alignment horizontal="center" vertical="center"/>
    </xf>
    <xf numFmtId="0" fontId="14" fillId="0" borderId="157" xfId="119" applyFont="1" applyBorder="1" applyAlignment="1">
      <alignment horizontal="center" vertical="center"/>
    </xf>
    <xf numFmtId="0" fontId="14" fillId="0" borderId="158" xfId="119" applyFont="1" applyBorder="1" applyAlignment="1">
      <alignment horizontal="center" vertical="center"/>
    </xf>
    <xf numFmtId="49" fontId="14" fillId="0" borderId="120" xfId="119" applyNumberFormat="1" applyFont="1" applyBorder="1" applyAlignment="1">
      <alignment horizontal="center" vertical="center"/>
    </xf>
    <xf numFmtId="0" fontId="14" fillId="0" borderId="144" xfId="119" applyFont="1" applyBorder="1" applyAlignment="1">
      <alignment horizontal="center" vertical="center"/>
    </xf>
    <xf numFmtId="0" fontId="14" fillId="0" borderId="30" xfId="119" applyFont="1" applyBorder="1" applyAlignment="1">
      <alignment horizontal="center" vertical="center"/>
    </xf>
    <xf numFmtId="5" fontId="14" fillId="0" borderId="65" xfId="119" applyNumberFormat="1" applyFont="1" applyBorder="1" applyAlignment="1">
      <alignment horizontal="center" vertical="center"/>
    </xf>
    <xf numFmtId="0" fontId="51" fillId="0" borderId="1" xfId="119" applyFont="1" applyAlignment="1">
      <alignment vertical="center"/>
    </xf>
    <xf numFmtId="5" fontId="16" fillId="0" borderId="184" xfId="119" applyNumberFormat="1" applyFont="1" applyBorder="1" applyAlignment="1">
      <alignment horizontal="center"/>
    </xf>
    <xf numFmtId="5" fontId="16" fillId="0" borderId="185" xfId="119" applyNumberFormat="1" applyFont="1" applyBorder="1" applyAlignment="1">
      <alignment horizontal="center"/>
    </xf>
    <xf numFmtId="5" fontId="16" fillId="0" borderId="186" xfId="119" applyNumberFormat="1" applyFont="1" applyBorder="1" applyAlignment="1">
      <alignment horizontal="center"/>
    </xf>
    <xf numFmtId="0" fontId="14" fillId="3" borderId="182" xfId="119" applyFont="1" applyFill="1" applyBorder="1" applyAlignment="1" applyProtection="1">
      <alignment horizontal="center" vertical="center"/>
      <protection locked="0"/>
    </xf>
    <xf numFmtId="0" fontId="14" fillId="0" borderId="75" xfId="119" applyFont="1" applyBorder="1" applyAlignment="1">
      <alignment horizontal="center" vertical="center"/>
    </xf>
    <xf numFmtId="0" fontId="14" fillId="3" borderId="44" xfId="119" applyFont="1" applyFill="1" applyBorder="1" applyAlignment="1" applyProtection="1">
      <alignment horizontal="center" vertical="center"/>
      <protection locked="0"/>
    </xf>
    <xf numFmtId="5" fontId="14" fillId="0" borderId="155" xfId="119" applyNumberFormat="1" applyFont="1" applyBorder="1" applyAlignment="1">
      <alignment horizontal="center" vertical="center"/>
    </xf>
    <xf numFmtId="0" fontId="29" fillId="0" borderId="11" xfId="74" applyFont="1" applyBorder="1" applyAlignment="1">
      <alignment horizontal="center" vertical="center" wrapText="1"/>
    </xf>
    <xf numFmtId="0" fontId="29" fillId="0" borderId="9" xfId="74" applyFont="1" applyBorder="1" applyAlignment="1">
      <alignment horizontal="center" vertical="center" wrapText="1"/>
    </xf>
    <xf numFmtId="0" fontId="14" fillId="0" borderId="106" xfId="119" applyFont="1" applyBorder="1" applyAlignment="1">
      <alignment horizontal="center" vertical="center"/>
    </xf>
    <xf numFmtId="5" fontId="14" fillId="0" borderId="17" xfId="119" applyNumberFormat="1" applyFont="1" applyBorder="1" applyAlignment="1">
      <alignment horizontal="center" vertical="center"/>
    </xf>
    <xf numFmtId="0" fontId="15" fillId="0" borderId="9" xfId="74" applyFont="1" applyBorder="1" applyAlignment="1">
      <alignment horizontal="center" vertical="center" wrapText="1"/>
    </xf>
    <xf numFmtId="0" fontId="14" fillId="0" borderId="214" xfId="119" applyFont="1" applyBorder="1" applyAlignment="1">
      <alignment horizontal="center" vertical="center"/>
    </xf>
    <xf numFmtId="5" fontId="16" fillId="0" borderId="200" xfId="119" applyNumberFormat="1" applyFont="1" applyBorder="1" applyAlignment="1">
      <alignment horizontal="center"/>
    </xf>
    <xf numFmtId="5" fontId="16" fillId="0" borderId="188" xfId="119" applyNumberFormat="1" applyFont="1" applyBorder="1" applyAlignment="1">
      <alignment horizontal="center"/>
    </xf>
    <xf numFmtId="5" fontId="14" fillId="0" borderId="22" xfId="119" applyNumberFormat="1" applyFont="1" applyBorder="1" applyAlignment="1">
      <alignment horizontal="center" vertical="center"/>
    </xf>
    <xf numFmtId="0" fontId="14" fillId="3" borderId="135" xfId="119" applyFont="1" applyFill="1" applyBorder="1" applyAlignment="1" applyProtection="1">
      <alignment horizontal="center" vertical="center"/>
      <protection locked="0"/>
    </xf>
    <xf numFmtId="0" fontId="14" fillId="0" borderId="11" xfId="74" applyFont="1" applyBorder="1" applyAlignment="1">
      <alignment horizontal="center" vertical="center" wrapText="1"/>
    </xf>
    <xf numFmtId="0" fontId="15" fillId="0" borderId="11" xfId="74" applyFont="1" applyBorder="1" applyAlignment="1">
      <alignment horizontal="center" vertical="center" wrapText="1"/>
    </xf>
    <xf numFmtId="49" fontId="26" fillId="0" borderId="10" xfId="0" applyNumberFormat="1" applyFont="1" applyBorder="1" applyAlignment="1">
      <alignment horizontal="center" vertical="center"/>
    </xf>
    <xf numFmtId="0" fontId="0" fillId="0" borderId="122" xfId="0" applyBorder="1" applyAlignment="1">
      <alignment vertical="center"/>
    </xf>
    <xf numFmtId="0" fontId="14" fillId="0" borderId="34" xfId="0" applyFont="1" applyBorder="1" applyAlignment="1">
      <alignment horizontal="center" vertical="center"/>
    </xf>
    <xf numFmtId="0" fontId="14" fillId="0" borderId="104" xfId="0" applyFont="1" applyBorder="1" applyAlignment="1">
      <alignment horizontal="center" vertical="center"/>
    </xf>
    <xf numFmtId="0" fontId="14" fillId="0" borderId="166" xfId="38" applyFont="1" applyBorder="1" applyAlignment="1">
      <alignment horizontal="center" vertical="center"/>
    </xf>
    <xf numFmtId="0" fontId="14" fillId="0" borderId="106" xfId="38" applyFont="1" applyBorder="1" applyAlignment="1">
      <alignment horizontal="center" vertical="center"/>
    </xf>
    <xf numFmtId="38" fontId="16" fillId="0" borderId="191" xfId="20" applyFont="1" applyBorder="1" applyAlignment="1">
      <alignment horizontal="center"/>
    </xf>
    <xf numFmtId="0" fontId="14" fillId="0" borderId="60" xfId="38" applyFont="1" applyBorder="1" applyAlignment="1">
      <alignment horizontal="center" vertical="center"/>
    </xf>
    <xf numFmtId="0" fontId="14" fillId="0" borderId="219" xfId="0" applyFont="1" applyBorder="1" applyAlignment="1">
      <alignment horizontal="center" vertical="center"/>
    </xf>
    <xf numFmtId="0" fontId="14" fillId="3" borderId="232" xfId="0" applyFont="1" applyFill="1" applyBorder="1" applyAlignment="1">
      <alignment horizontal="center" vertical="center"/>
    </xf>
    <xf numFmtId="0" fontId="0" fillId="0" borderId="231" xfId="0" applyBorder="1" applyAlignment="1">
      <alignment vertical="center"/>
    </xf>
    <xf numFmtId="38" fontId="16" fillId="0" borderId="188" xfId="20" applyFont="1" applyBorder="1" applyAlignment="1">
      <alignment horizontal="center"/>
    </xf>
    <xf numFmtId="38" fontId="16" fillId="0" borderId="200" xfId="20" applyFont="1" applyBorder="1" applyAlignment="1">
      <alignment horizontal="center"/>
    </xf>
    <xf numFmtId="49" fontId="26" fillId="0" borderId="208" xfId="1" applyNumberFormat="1" applyFont="1" applyBorder="1" applyAlignment="1">
      <alignment horizontal="center" vertical="center"/>
    </xf>
    <xf numFmtId="49" fontId="26" fillId="0" borderId="77" xfId="1" applyNumberFormat="1" applyFont="1" applyBorder="1" applyAlignment="1">
      <alignment horizontal="center" vertical="center"/>
    </xf>
    <xf numFmtId="49" fontId="26" fillId="0" borderId="98" xfId="1" applyNumberFormat="1" applyFont="1" applyBorder="1" applyAlignment="1">
      <alignment horizontal="center" vertical="center"/>
    </xf>
    <xf numFmtId="49" fontId="14" fillId="0" borderId="159" xfId="0" applyNumberFormat="1" applyFont="1" applyBorder="1" applyAlignment="1">
      <alignment horizontal="center" vertical="center"/>
    </xf>
    <xf numFmtId="49" fontId="14" fillId="0" borderId="153" xfId="0" applyNumberFormat="1" applyFont="1" applyBorder="1" applyAlignment="1">
      <alignment horizontal="center" vertical="center"/>
    </xf>
    <xf numFmtId="49" fontId="14" fillId="0" borderId="65" xfId="0" applyNumberFormat="1" applyFont="1" applyBorder="1" applyAlignment="1">
      <alignment horizontal="center" vertical="center"/>
    </xf>
    <xf numFmtId="49" fontId="14" fillId="0" borderId="208" xfId="0" applyNumberFormat="1" applyFont="1" applyBorder="1" applyAlignment="1">
      <alignment horizontal="center" vertical="center"/>
    </xf>
    <xf numFmtId="49" fontId="14" fillId="0" borderId="77" xfId="0" applyNumberFormat="1" applyFont="1" applyBorder="1" applyAlignment="1">
      <alignment horizontal="center" vertical="center"/>
    </xf>
    <xf numFmtId="49" fontId="14" fillId="0" borderId="121" xfId="0" applyNumberFormat="1" applyFont="1" applyBorder="1" applyAlignment="1">
      <alignment horizontal="center" vertical="center"/>
    </xf>
    <xf numFmtId="49" fontId="14" fillId="0" borderId="233" xfId="0" applyNumberFormat="1" applyFont="1" applyBorder="1" applyAlignment="1">
      <alignment horizontal="center" vertical="center"/>
    </xf>
    <xf numFmtId="0" fontId="14" fillId="0" borderId="234" xfId="0" applyFont="1" applyBorder="1" applyAlignment="1">
      <alignment horizontal="center" vertical="center"/>
    </xf>
    <xf numFmtId="49" fontId="14" fillId="0" borderId="92" xfId="0" applyNumberFormat="1" applyFont="1" applyBorder="1" applyAlignment="1">
      <alignment horizontal="center" vertical="center"/>
    </xf>
    <xf numFmtId="49" fontId="14" fillId="0" borderId="68" xfId="0" applyNumberFormat="1" applyFont="1" applyBorder="1" applyAlignment="1">
      <alignment horizontal="center" vertical="center"/>
    </xf>
    <xf numFmtId="0" fontId="16" fillId="0" borderId="35" xfId="0" applyFont="1" applyBorder="1" applyAlignment="1">
      <alignment horizontal="center" vertical="center"/>
    </xf>
    <xf numFmtId="0" fontId="16" fillId="0" borderId="64" xfId="0" applyFont="1" applyBorder="1" applyAlignment="1">
      <alignment horizontal="center" vertical="center"/>
    </xf>
    <xf numFmtId="0" fontId="43" fillId="0" borderId="35" xfId="0" applyFont="1" applyBorder="1" applyAlignment="1">
      <alignment horizontal="center" vertical="center"/>
    </xf>
    <xf numFmtId="0" fontId="26" fillId="0" borderId="35" xfId="1" applyFont="1" applyBorder="1" applyAlignment="1">
      <alignment horizontal="center" vertical="center"/>
    </xf>
    <xf numFmtId="0" fontId="26" fillId="0" borderId="35" xfId="0" applyFont="1" applyBorder="1" applyAlignment="1">
      <alignment horizontal="center" vertical="center"/>
    </xf>
    <xf numFmtId="0" fontId="26" fillId="0" borderId="39" xfId="1" applyFont="1" applyBorder="1" applyAlignment="1">
      <alignment horizontal="center" vertical="center"/>
    </xf>
    <xf numFmtId="0" fontId="26" fillId="0" borderId="39" xfId="0" applyFont="1" applyBorder="1" applyAlignment="1">
      <alignment horizontal="center" vertical="center"/>
    </xf>
    <xf numFmtId="0" fontId="43" fillId="0" borderId="39" xfId="0" applyFont="1" applyBorder="1" applyAlignment="1">
      <alignment horizontal="center" vertical="center"/>
    </xf>
    <xf numFmtId="0" fontId="26" fillId="0" borderId="31" xfId="1" applyFont="1" applyBorder="1" applyAlignment="1">
      <alignment horizontal="center" vertical="center"/>
    </xf>
    <xf numFmtId="0" fontId="43" fillId="0" borderId="31" xfId="0" applyFont="1" applyBorder="1" applyAlignment="1">
      <alignment horizontal="center" vertical="center"/>
    </xf>
    <xf numFmtId="0" fontId="17" fillId="0" borderId="92" xfId="58" applyFont="1" applyBorder="1" applyAlignment="1">
      <alignment horizontal="center" vertical="center"/>
    </xf>
    <xf numFmtId="0" fontId="29" fillId="0" borderId="92" xfId="0" applyFont="1" applyBorder="1" applyAlignment="1">
      <alignment horizontal="center" vertical="center"/>
    </xf>
    <xf numFmtId="0" fontId="26" fillId="0" borderId="75" xfId="0" applyFont="1" applyBorder="1" applyAlignment="1">
      <alignment horizontal="center" vertical="center" wrapText="1"/>
    </xf>
    <xf numFmtId="38" fontId="16" fillId="0" borderId="194" xfId="20" applyFont="1" applyFill="1" applyBorder="1" applyAlignment="1">
      <alignment horizontal="center"/>
    </xf>
    <xf numFmtId="0" fontId="34" fillId="0" borderId="9" xfId="0" applyFont="1" applyBorder="1" applyAlignment="1">
      <alignment horizontal="center" vertical="center" wrapText="1"/>
    </xf>
    <xf numFmtId="0" fontId="15" fillId="0" borderId="10" xfId="61" applyFont="1" applyBorder="1" applyAlignment="1">
      <alignment horizontal="center" vertical="center"/>
    </xf>
    <xf numFmtId="0" fontId="34" fillId="0" borderId="10" xfId="0" applyFont="1" applyBorder="1" applyAlignment="1">
      <alignment horizontal="center" vertical="center" wrapText="1"/>
    </xf>
    <xf numFmtId="178" fontId="14" fillId="0" borderId="75" xfId="18" applyNumberFormat="1" applyFont="1" applyBorder="1" applyAlignment="1">
      <alignment horizontal="center" vertical="center"/>
    </xf>
    <xf numFmtId="0" fontId="13" fillId="0" borderId="60" xfId="0" applyFont="1" applyBorder="1" applyAlignment="1">
      <alignment horizontal="center" vertical="center" wrapText="1"/>
    </xf>
    <xf numFmtId="49" fontId="14" fillId="0" borderId="236" xfId="0" applyNumberFormat="1" applyFont="1" applyBorder="1" applyAlignment="1">
      <alignment horizontal="center" vertical="center"/>
    </xf>
    <xf numFmtId="0" fontId="14" fillId="0" borderId="132" xfId="119" applyFont="1" applyBorder="1" applyAlignment="1">
      <alignment horizontal="center" vertical="center"/>
    </xf>
    <xf numFmtId="0" fontId="15" fillId="0" borderId="64" xfId="62" applyFont="1" applyBorder="1" applyAlignment="1">
      <alignment horizontal="center" vertical="center"/>
    </xf>
    <xf numFmtId="0" fontId="14" fillId="0" borderId="171" xfId="0" applyFont="1" applyBorder="1" applyAlignment="1">
      <alignment horizontal="center" vertical="center"/>
    </xf>
    <xf numFmtId="38" fontId="14" fillId="0" borderId="238" xfId="20" applyFont="1" applyFill="1" applyBorder="1" applyAlignment="1">
      <alignment horizontal="center" vertical="center"/>
    </xf>
    <xf numFmtId="38" fontId="16" fillId="0" borderId="237" xfId="20" applyFont="1" applyBorder="1" applyAlignment="1">
      <alignment horizontal="center"/>
    </xf>
    <xf numFmtId="177" fontId="14" fillId="0" borderId="239" xfId="0" applyNumberFormat="1" applyFont="1" applyBorder="1" applyAlignment="1">
      <alignment horizontal="center" vertical="center"/>
    </xf>
    <xf numFmtId="6" fontId="14" fillId="0" borderId="80" xfId="38" applyNumberFormat="1" applyFont="1" applyBorder="1" applyAlignment="1">
      <alignment horizontal="center" vertical="center"/>
    </xf>
    <xf numFmtId="38" fontId="14" fillId="0" borderId="241" xfId="20" applyFont="1" applyFill="1" applyBorder="1" applyAlignment="1">
      <alignment horizontal="center" vertical="center"/>
    </xf>
    <xf numFmtId="38" fontId="14" fillId="0" borderId="242" xfId="20" applyFont="1" applyFill="1" applyBorder="1" applyAlignment="1">
      <alignment horizontal="center" vertical="center"/>
    </xf>
    <xf numFmtId="38" fontId="14" fillId="0" borderId="243" xfId="20" applyFont="1" applyFill="1" applyBorder="1" applyAlignment="1">
      <alignment horizontal="center" vertical="center"/>
    </xf>
    <xf numFmtId="38" fontId="14" fillId="0" borderId="244" xfId="20" applyFont="1" applyFill="1" applyBorder="1" applyAlignment="1">
      <alignment horizontal="center" vertical="center"/>
    </xf>
    <xf numFmtId="38" fontId="14" fillId="0" borderId="211" xfId="20" applyFont="1" applyFill="1" applyBorder="1" applyAlignment="1" applyProtection="1">
      <alignment horizontal="center" vertical="center"/>
      <protection locked="0"/>
    </xf>
    <xf numFmtId="38" fontId="14" fillId="0" borderId="203" xfId="20" applyFont="1" applyFill="1" applyBorder="1" applyAlignment="1" applyProtection="1">
      <alignment horizontal="center" vertical="center"/>
      <protection locked="0"/>
    </xf>
    <xf numFmtId="38" fontId="14" fillId="0" borderId="210" xfId="20" applyFont="1" applyFill="1" applyBorder="1" applyAlignment="1" applyProtection="1">
      <alignment horizontal="center" vertical="center"/>
      <protection locked="0"/>
    </xf>
    <xf numFmtId="38" fontId="14" fillId="0" borderId="241" xfId="20" applyFont="1" applyFill="1" applyBorder="1" applyAlignment="1" applyProtection="1">
      <alignment horizontal="center" vertical="center"/>
      <protection locked="0"/>
    </xf>
    <xf numFmtId="38" fontId="14" fillId="0" borderId="242" xfId="20" applyFont="1" applyFill="1" applyBorder="1" applyAlignment="1" applyProtection="1">
      <alignment horizontal="center" vertical="center"/>
      <protection locked="0"/>
    </xf>
    <xf numFmtId="38" fontId="14" fillId="0" borderId="243" xfId="20" applyFont="1" applyFill="1" applyBorder="1" applyAlignment="1" applyProtection="1">
      <alignment horizontal="center" vertical="center"/>
      <protection locked="0"/>
    </xf>
    <xf numFmtId="0" fontId="14" fillId="0" borderId="242" xfId="0" applyFont="1" applyBorder="1" applyAlignment="1">
      <alignment horizontal="center" vertical="center"/>
    </xf>
    <xf numFmtId="0" fontId="14" fillId="0" borderId="241" xfId="0" applyFont="1" applyBorder="1" applyAlignment="1">
      <alignment horizontal="center" vertical="center"/>
    </xf>
    <xf numFmtId="0" fontId="14" fillId="0" borderId="203" xfId="0" applyFont="1" applyBorder="1" applyAlignment="1">
      <alignment horizontal="center" vertical="center"/>
    </xf>
    <xf numFmtId="0" fontId="14" fillId="0" borderId="240" xfId="0" applyFont="1" applyBorder="1" applyAlignment="1">
      <alignment horizontal="center" vertical="center"/>
    </xf>
    <xf numFmtId="0" fontId="14" fillId="0" borderId="51" xfId="0" applyFont="1" applyBorder="1" applyAlignment="1">
      <alignment horizontal="center" vertical="center"/>
    </xf>
    <xf numFmtId="0" fontId="14" fillId="0" borderId="247" xfId="0" applyFont="1" applyBorder="1" applyAlignment="1">
      <alignment horizontal="center" vertical="center"/>
    </xf>
    <xf numFmtId="0" fontId="14" fillId="0" borderId="248" xfId="0" applyFont="1" applyBorder="1" applyAlignment="1">
      <alignment horizontal="center" vertical="center"/>
    </xf>
    <xf numFmtId="0" fontId="14" fillId="0" borderId="211" xfId="119" applyFont="1" applyBorder="1" applyAlignment="1">
      <alignment horizontal="center" vertical="center"/>
    </xf>
    <xf numFmtId="0" fontId="14" fillId="0" borderId="203" xfId="119" applyFont="1" applyBorder="1" applyAlignment="1">
      <alignment horizontal="center" vertical="center"/>
    </xf>
    <xf numFmtId="0" fontId="14" fillId="0" borderId="241" xfId="119" applyFont="1" applyBorder="1" applyAlignment="1">
      <alignment horizontal="center" vertical="center"/>
    </xf>
    <xf numFmtId="0" fontId="14" fillId="0" borderId="242" xfId="119" applyFont="1" applyBorder="1" applyAlignment="1">
      <alignment horizontal="center" vertical="center"/>
    </xf>
    <xf numFmtId="0" fontId="14" fillId="0" borderId="246" xfId="119" applyFont="1" applyBorder="1" applyAlignment="1">
      <alignment horizontal="center" vertical="center"/>
    </xf>
    <xf numFmtId="0" fontId="14" fillId="0" borderId="172" xfId="119" applyFont="1" applyBorder="1" applyAlignment="1">
      <alignment horizontal="center" vertical="center"/>
    </xf>
    <xf numFmtId="0" fontId="14" fillId="0" borderId="243" xfId="119" applyFont="1" applyBorder="1" applyAlignment="1">
      <alignment horizontal="center" vertical="center"/>
    </xf>
    <xf numFmtId="179" fontId="26" fillId="0" borderId="6" xfId="1" applyNumberFormat="1" applyFont="1" applyBorder="1" applyAlignment="1">
      <alignment horizontal="center" vertical="center"/>
    </xf>
    <xf numFmtId="0" fontId="14" fillId="0" borderId="235" xfId="0" applyFont="1" applyBorder="1" applyAlignment="1">
      <alignment horizontal="center" vertical="center"/>
    </xf>
    <xf numFmtId="49" fontId="14" fillId="0" borderId="235" xfId="0" applyNumberFormat="1" applyFont="1" applyBorder="1" applyAlignment="1">
      <alignment horizontal="center" vertical="center"/>
    </xf>
    <xf numFmtId="179" fontId="51" fillId="0" borderId="0" xfId="0" applyNumberFormat="1" applyFont="1" applyAlignment="1">
      <alignment horizontal="left" vertical="center"/>
    </xf>
    <xf numFmtId="0" fontId="46" fillId="0" borderId="11" xfId="41" applyFont="1" applyBorder="1" applyAlignment="1">
      <alignment vertical="center"/>
    </xf>
    <xf numFmtId="0" fontId="15" fillId="0" borderId="16" xfId="70" applyFont="1" applyBorder="1" applyAlignment="1">
      <alignment horizontal="center" vertical="center"/>
    </xf>
    <xf numFmtId="0" fontId="14" fillId="0" borderId="11" xfId="74" applyFont="1" applyBorder="1" applyAlignment="1">
      <alignment horizontal="center" vertical="center"/>
    </xf>
    <xf numFmtId="0" fontId="15" fillId="0" borderId="11" xfId="74" applyFont="1" applyBorder="1" applyAlignment="1">
      <alignment horizontal="center" vertical="center"/>
    </xf>
    <xf numFmtId="0" fontId="39" fillId="0" borderId="11" xfId="74" applyFont="1" applyBorder="1" applyAlignment="1">
      <alignment horizontal="center" vertical="center"/>
    </xf>
    <xf numFmtId="0" fontId="15" fillId="0" borderId="9" xfId="74" applyFont="1" applyBorder="1" applyAlignment="1">
      <alignment horizontal="center" vertical="center"/>
    </xf>
    <xf numFmtId="0" fontId="39" fillId="0" borderId="9" xfId="74" applyFont="1" applyBorder="1" applyAlignment="1">
      <alignment horizontal="center" vertical="center"/>
    </xf>
    <xf numFmtId="0" fontId="49" fillId="0" borderId="63" xfId="74" applyFont="1" applyBorder="1" applyAlignment="1">
      <alignment vertical="center"/>
    </xf>
    <xf numFmtId="0" fontId="15" fillId="0" borderId="63" xfId="74" applyFont="1" applyBorder="1" applyAlignment="1">
      <alignment horizontal="center" vertical="center"/>
    </xf>
    <xf numFmtId="0" fontId="15" fillId="0" borderId="35" xfId="74" applyFont="1" applyBorder="1" applyAlignment="1">
      <alignment horizontal="center" vertical="center"/>
    </xf>
    <xf numFmtId="0" fontId="15" fillId="0" borderId="58" xfId="74" applyFont="1" applyBorder="1" applyAlignment="1">
      <alignment horizontal="center" vertical="center"/>
    </xf>
    <xf numFmtId="0" fontId="15" fillId="0" borderId="10" xfId="74" applyFont="1" applyBorder="1" applyAlignment="1">
      <alignment horizontal="center" vertical="center"/>
    </xf>
    <xf numFmtId="0" fontId="15" fillId="0" borderId="59" xfId="74" applyFont="1" applyBorder="1" applyAlignment="1">
      <alignment horizontal="center" vertical="center" wrapText="1"/>
    </xf>
    <xf numFmtId="0" fontId="15" fillId="0" borderId="63" xfId="74" applyFont="1" applyBorder="1" applyAlignment="1">
      <alignment horizontal="center" vertical="center" wrapText="1"/>
    </xf>
    <xf numFmtId="0" fontId="14" fillId="0" borderId="5" xfId="80" applyFont="1" applyBorder="1" applyAlignment="1">
      <alignment horizontal="center" vertical="center"/>
    </xf>
    <xf numFmtId="0" fontId="43" fillId="0" borderId="57" xfId="0" applyFont="1" applyBorder="1" applyAlignment="1">
      <alignment horizontal="center" vertical="center"/>
    </xf>
    <xf numFmtId="0" fontId="43" fillId="0" borderId="64" xfId="0" applyFont="1" applyBorder="1" applyAlignment="1">
      <alignment horizontal="center" vertical="center"/>
    </xf>
    <xf numFmtId="0" fontId="15" fillId="0" borderId="64" xfId="81" applyFont="1" applyBorder="1" applyAlignment="1">
      <alignment horizontal="center" vertical="center"/>
    </xf>
    <xf numFmtId="0" fontId="14" fillId="13" borderId="146" xfId="0" applyFont="1" applyFill="1" applyBorder="1" applyAlignment="1">
      <alignment horizontal="center" vertical="center"/>
    </xf>
    <xf numFmtId="0" fontId="29" fillId="3" borderId="196" xfId="0" applyFont="1" applyFill="1" applyBorder="1" applyAlignment="1">
      <alignment horizontal="center" vertical="center"/>
    </xf>
    <xf numFmtId="0" fontId="29" fillId="0" borderId="109" xfId="0" applyFont="1" applyBorder="1" applyAlignment="1">
      <alignment vertical="center"/>
    </xf>
    <xf numFmtId="0" fontId="14" fillId="0" borderId="16" xfId="83" applyFont="1" applyBorder="1" applyAlignment="1">
      <alignment vertical="center"/>
    </xf>
    <xf numFmtId="0" fontId="43" fillId="0" borderId="1" xfId="83" applyFont="1" applyAlignment="1">
      <alignment horizontal="center" vertical="center"/>
    </xf>
    <xf numFmtId="0" fontId="15" fillId="0" borderId="1" xfId="83" applyFont="1" applyAlignment="1">
      <alignment horizontal="center" vertical="center"/>
    </xf>
    <xf numFmtId="0" fontId="15" fillId="0" borderId="16" xfId="83" applyFont="1" applyBorder="1" applyAlignment="1">
      <alignment horizontal="center" vertical="center"/>
    </xf>
    <xf numFmtId="0" fontId="14" fillId="0" borderId="4" xfId="83" applyFont="1" applyBorder="1" applyAlignment="1">
      <alignment horizontal="center" vertical="center"/>
    </xf>
    <xf numFmtId="0" fontId="29" fillId="0" borderId="5" xfId="85" applyFont="1" applyBorder="1" applyAlignment="1">
      <alignment vertical="center"/>
    </xf>
    <xf numFmtId="0" fontId="29" fillId="0" borderId="16" xfId="85" applyFont="1" applyBorder="1" applyAlignment="1">
      <alignment vertical="center"/>
    </xf>
    <xf numFmtId="0" fontId="14" fillId="0" borderId="16" xfId="85" applyFont="1" applyBorder="1" applyAlignment="1">
      <alignment horizontal="center" vertical="center"/>
    </xf>
    <xf numFmtId="0" fontId="15" fillId="0" borderId="16" xfId="85" applyFont="1" applyBorder="1" applyAlignment="1">
      <alignment horizontal="center" vertical="center"/>
    </xf>
    <xf numFmtId="0" fontId="29" fillId="0" borderId="19" xfId="85" applyFont="1" applyBorder="1" applyAlignment="1">
      <alignment vertical="center"/>
    </xf>
    <xf numFmtId="0" fontId="15" fillId="0" borderId="36" xfId="85" applyFont="1" applyBorder="1" applyAlignment="1">
      <alignment horizontal="center" vertical="center"/>
    </xf>
    <xf numFmtId="0" fontId="15" fillId="0" borderId="11" xfId="85" applyFont="1" applyBorder="1" applyAlignment="1">
      <alignment horizontal="center" vertical="center"/>
    </xf>
    <xf numFmtId="0" fontId="15" fillId="0" borderId="35" xfId="81" applyFont="1" applyBorder="1" applyAlignment="1">
      <alignment horizontal="center" vertical="center"/>
    </xf>
    <xf numFmtId="0" fontId="39" fillId="0" borderId="21" xfId="0" applyFont="1" applyBorder="1" applyAlignment="1">
      <alignment horizontal="center" vertical="center"/>
    </xf>
    <xf numFmtId="0" fontId="15" fillId="0" borderId="19" xfId="0" applyFont="1" applyBorder="1" applyAlignment="1">
      <alignment horizontal="center" vertical="center"/>
    </xf>
    <xf numFmtId="0" fontId="15" fillId="0" borderId="9" xfId="0" applyFont="1" applyBorder="1" applyAlignment="1">
      <alignment horizontal="center" vertical="center" wrapText="1"/>
    </xf>
    <xf numFmtId="0" fontId="29" fillId="0" borderId="17" xfId="70" applyFont="1" applyBorder="1" applyAlignment="1">
      <alignment vertical="center"/>
    </xf>
    <xf numFmtId="0" fontId="29" fillId="0" borderId="16" xfId="70" applyFont="1" applyBorder="1" applyAlignment="1">
      <alignment vertical="center"/>
    </xf>
    <xf numFmtId="0" fontId="14" fillId="0" borderId="16" xfId="70" applyFont="1" applyBorder="1" applyAlignment="1">
      <alignment horizontal="center" vertical="center"/>
    </xf>
    <xf numFmtId="0" fontId="29" fillId="0" borderId="109" xfId="70" applyFont="1" applyBorder="1" applyAlignment="1">
      <alignment vertical="center"/>
    </xf>
    <xf numFmtId="0" fontId="29" fillId="0" borderId="80" xfId="70" applyFont="1" applyBorder="1" applyAlignment="1">
      <alignment vertical="center"/>
    </xf>
    <xf numFmtId="0" fontId="29" fillId="3" borderId="255" xfId="0" applyFont="1" applyFill="1" applyBorder="1" applyAlignment="1">
      <alignment horizontal="center" vertical="center"/>
    </xf>
    <xf numFmtId="0" fontId="14" fillId="0" borderId="21" xfId="80" applyFont="1" applyBorder="1" applyAlignment="1">
      <alignment horizontal="center" vertical="center"/>
    </xf>
    <xf numFmtId="0" fontId="14" fillId="0" borderId="16" xfId="80" applyFont="1" applyBorder="1" applyAlignment="1">
      <alignment horizontal="center" vertical="center"/>
    </xf>
    <xf numFmtId="0" fontId="15" fillId="0" borderId="16" xfId="80" applyFont="1" applyBorder="1" applyAlignment="1">
      <alignment horizontal="center" vertical="center"/>
    </xf>
    <xf numFmtId="0" fontId="14" fillId="0" borderId="19" xfId="80" applyFont="1" applyBorder="1" applyAlignment="1">
      <alignment horizontal="center" vertical="center"/>
    </xf>
    <xf numFmtId="0" fontId="14" fillId="0" borderId="35" xfId="74" applyFont="1" applyBorder="1" applyAlignment="1">
      <alignment horizontal="center" vertical="center"/>
    </xf>
    <xf numFmtId="0" fontId="15" fillId="0" borderId="109" xfId="85" applyFont="1" applyBorder="1" applyAlignment="1">
      <alignment horizontal="center" vertical="center"/>
    </xf>
    <xf numFmtId="0" fontId="15" fillId="0" borderId="10" xfId="0" applyFont="1" applyBorder="1" applyAlignment="1">
      <alignment horizontal="center" vertical="center" wrapText="1"/>
    </xf>
    <xf numFmtId="38" fontId="14" fillId="0" borderId="249" xfId="20" applyFont="1" applyFill="1" applyBorder="1" applyAlignment="1">
      <alignment horizontal="center" vertical="center"/>
    </xf>
    <xf numFmtId="177" fontId="16" fillId="0" borderId="217" xfId="0" applyNumberFormat="1" applyFont="1" applyBorder="1" applyAlignment="1">
      <alignment horizontal="center"/>
    </xf>
    <xf numFmtId="177" fontId="16" fillId="0" borderId="180" xfId="0" applyNumberFormat="1" applyFont="1" applyBorder="1" applyAlignment="1">
      <alignment horizontal="center"/>
    </xf>
    <xf numFmtId="0" fontId="46" fillId="0" borderId="7" xfId="41" applyFont="1" applyBorder="1" applyAlignment="1">
      <alignment vertical="center"/>
    </xf>
    <xf numFmtId="0" fontId="14" fillId="0" borderId="61" xfId="0" applyFont="1" applyBorder="1" applyAlignment="1">
      <alignment horizontal="center" vertical="center" wrapText="1"/>
    </xf>
    <xf numFmtId="0" fontId="22" fillId="0" borderId="5" xfId="70" applyFont="1" applyBorder="1" applyAlignment="1">
      <alignment horizontal="center" vertical="center"/>
    </xf>
    <xf numFmtId="177" fontId="16" fillId="0" borderId="52" xfId="0" applyNumberFormat="1" applyFont="1" applyBorder="1" applyAlignment="1">
      <alignment horizontal="center" vertical="center"/>
    </xf>
    <xf numFmtId="0" fontId="15" fillId="0" borderId="11" xfId="70" applyFont="1" applyBorder="1" applyAlignment="1">
      <alignment horizontal="center" vertical="center"/>
    </xf>
    <xf numFmtId="0" fontId="43" fillId="0" borderId="11" xfId="74" applyFont="1" applyBorder="1" applyAlignment="1">
      <alignment horizontal="center" vertical="center"/>
    </xf>
    <xf numFmtId="0" fontId="43" fillId="0" borderId="10" xfId="74" applyFont="1" applyBorder="1" applyAlignment="1">
      <alignment horizontal="center" vertical="center" wrapText="1"/>
    </xf>
    <xf numFmtId="0" fontId="15" fillId="0" borderId="134" xfId="85" applyFont="1" applyBorder="1" applyAlignment="1">
      <alignment horizontal="center" vertical="center"/>
    </xf>
    <xf numFmtId="0" fontId="15" fillId="0" borderId="56" xfId="85" applyFont="1" applyBorder="1" applyAlignment="1">
      <alignment horizontal="center" vertical="center"/>
    </xf>
    <xf numFmtId="0" fontId="15" fillId="0" borderId="11" xfId="61" applyFont="1" applyBorder="1" applyAlignment="1">
      <alignment horizontal="center" vertical="center"/>
    </xf>
    <xf numFmtId="0" fontId="43" fillId="0" borderId="9" xfId="74" applyFont="1" applyBorder="1" applyAlignment="1">
      <alignment horizontal="center" vertical="center"/>
    </xf>
    <xf numFmtId="0" fontId="43" fillId="0" borderId="9" xfId="74" applyFont="1" applyBorder="1" applyAlignment="1">
      <alignment horizontal="center" vertical="center" wrapText="1"/>
    </xf>
    <xf numFmtId="0" fontId="15" fillId="0" borderId="6" xfId="0" applyFont="1" applyBorder="1" applyAlignment="1">
      <alignment horizontal="center" vertical="center"/>
    </xf>
    <xf numFmtId="0" fontId="14" fillId="13" borderId="182" xfId="0" applyFont="1" applyFill="1" applyBorder="1" applyAlignment="1" applyProtection="1">
      <alignment horizontal="center" vertical="center"/>
      <protection locked="0"/>
    </xf>
    <xf numFmtId="0" fontId="15" fillId="0" borderId="9" xfId="0" applyFont="1" applyBorder="1" applyAlignment="1">
      <alignment horizontal="center" vertical="center"/>
    </xf>
    <xf numFmtId="0" fontId="14" fillId="0" borderId="19" xfId="0" applyFont="1" applyBorder="1" applyAlignment="1">
      <alignment horizontal="center" vertical="center" wrapText="1"/>
    </xf>
    <xf numFmtId="0" fontId="17" fillId="0" borderId="64" xfId="0" applyFont="1" applyBorder="1" applyAlignment="1">
      <alignment horizontal="center" vertical="center"/>
    </xf>
    <xf numFmtId="0" fontId="14" fillId="13" borderId="259" xfId="0" applyFont="1" applyFill="1" applyBorder="1" applyAlignment="1">
      <alignment horizontal="center" vertical="center"/>
    </xf>
    <xf numFmtId="0" fontId="29" fillId="0" borderId="7" xfId="0" applyFont="1" applyBorder="1" applyAlignment="1">
      <alignment horizontal="center" vertical="center"/>
    </xf>
    <xf numFmtId="0" fontId="14" fillId="0" borderId="157" xfId="0" applyFont="1" applyBorder="1" applyAlignment="1">
      <alignment horizontal="center" vertical="center"/>
    </xf>
    <xf numFmtId="0" fontId="14" fillId="0" borderId="243" xfId="0" applyFont="1" applyBorder="1" applyAlignment="1">
      <alignment horizontal="center" vertical="center"/>
    </xf>
    <xf numFmtId="0" fontId="14" fillId="13" borderId="147" xfId="0" applyFont="1" applyFill="1" applyBorder="1" applyAlignment="1" applyProtection="1">
      <alignment horizontal="center" vertical="center"/>
      <protection locked="0"/>
    </xf>
    <xf numFmtId="0" fontId="14" fillId="0" borderId="82" xfId="0" applyFont="1" applyBorder="1" applyAlignment="1">
      <alignment horizontal="center" vertical="center"/>
    </xf>
    <xf numFmtId="0" fontId="14" fillId="0" borderId="83" xfId="0" applyFont="1" applyBorder="1" applyAlignment="1">
      <alignment horizontal="center" vertical="center"/>
    </xf>
    <xf numFmtId="49" fontId="14" fillId="0" borderId="15" xfId="0" applyNumberFormat="1" applyFont="1" applyBorder="1" applyAlignment="1">
      <alignment horizontal="center" vertical="center"/>
    </xf>
    <xf numFmtId="0" fontId="14" fillId="0" borderId="81" xfId="0" applyFont="1" applyBorder="1" applyAlignment="1">
      <alignment horizontal="center" vertical="center"/>
    </xf>
    <xf numFmtId="49" fontId="14" fillId="0" borderId="212" xfId="0" applyNumberFormat="1" applyFont="1" applyBorder="1" applyAlignment="1">
      <alignment horizontal="center" vertical="center"/>
    </xf>
    <xf numFmtId="177" fontId="14" fillId="0" borderId="260" xfId="0" applyNumberFormat="1" applyFont="1" applyBorder="1" applyAlignment="1">
      <alignment horizontal="center" vertical="center"/>
    </xf>
    <xf numFmtId="177" fontId="14" fillId="0" borderId="261" xfId="0" applyNumberFormat="1" applyFont="1" applyBorder="1" applyAlignment="1">
      <alignment horizontal="center" vertical="center"/>
    </xf>
    <xf numFmtId="0" fontId="14" fillId="13" borderId="198" xfId="0" applyFont="1" applyFill="1" applyBorder="1" applyAlignment="1">
      <alignment horizontal="center" vertical="center"/>
    </xf>
    <xf numFmtId="0" fontId="14" fillId="0" borderId="20" xfId="0" applyFont="1" applyBorder="1" applyAlignment="1">
      <alignment horizontal="center" vertical="center"/>
    </xf>
    <xf numFmtId="0" fontId="14" fillId="0" borderId="101" xfId="0" applyFont="1" applyBorder="1" applyAlignment="1">
      <alignment horizontal="center" vertical="center"/>
    </xf>
    <xf numFmtId="49" fontId="14" fillId="0" borderId="265" xfId="0" applyNumberFormat="1" applyFont="1" applyBorder="1" applyAlignment="1">
      <alignment horizontal="center" vertical="center"/>
    </xf>
    <xf numFmtId="49" fontId="14" fillId="0" borderId="101" xfId="0" applyNumberFormat="1" applyFont="1" applyBorder="1" applyAlignment="1">
      <alignment horizontal="center" vertical="center"/>
    </xf>
    <xf numFmtId="49" fontId="26" fillId="0" borderId="266" xfId="1" applyNumberFormat="1" applyFont="1" applyBorder="1" applyAlignment="1">
      <alignment horizontal="center" vertical="center"/>
    </xf>
    <xf numFmtId="0" fontId="14" fillId="0" borderId="65" xfId="0" applyFont="1" applyBorder="1" applyAlignment="1">
      <alignment horizontal="center" vertical="center"/>
    </xf>
    <xf numFmtId="49" fontId="14" fillId="0" borderId="67" xfId="0" applyNumberFormat="1" applyFont="1" applyBorder="1" applyAlignment="1">
      <alignment horizontal="center" vertical="center"/>
    </xf>
    <xf numFmtId="49" fontId="26" fillId="0" borderId="76" xfId="1" applyNumberFormat="1" applyFont="1" applyBorder="1" applyAlignment="1">
      <alignment horizontal="center" vertical="center"/>
    </xf>
    <xf numFmtId="49" fontId="14" fillId="0" borderId="268" xfId="0" applyNumberFormat="1" applyFont="1" applyBorder="1" applyAlignment="1">
      <alignment horizontal="center" vertical="center"/>
    </xf>
    <xf numFmtId="0" fontId="14" fillId="0" borderId="266" xfId="69" applyFont="1" applyBorder="1" applyAlignment="1">
      <alignment horizontal="center" vertical="center"/>
    </xf>
    <xf numFmtId="0" fontId="14" fillId="0" borderId="156" xfId="69" applyFont="1" applyBorder="1" applyAlignment="1">
      <alignment horizontal="center" vertical="center"/>
    </xf>
    <xf numFmtId="0" fontId="17" fillId="0" borderId="30" xfId="0" applyFont="1" applyBorder="1" applyAlignment="1">
      <alignment horizontal="center" vertical="center"/>
    </xf>
    <xf numFmtId="0" fontId="52" fillId="0" borderId="138" xfId="41" applyBorder="1" applyAlignment="1">
      <alignment vertical="center"/>
    </xf>
    <xf numFmtId="177" fontId="14" fillId="0" borderId="138" xfId="0" applyNumberFormat="1" applyFont="1" applyBorder="1" applyAlignment="1">
      <alignment horizontal="center" vertical="center"/>
    </xf>
    <xf numFmtId="0" fontId="14" fillId="13" borderId="147" xfId="0" applyFont="1" applyFill="1" applyBorder="1" applyAlignment="1">
      <alignment horizontal="center" vertical="center"/>
    </xf>
    <xf numFmtId="0" fontId="14" fillId="3" borderId="218" xfId="0" applyFont="1" applyFill="1" applyBorder="1" applyAlignment="1">
      <alignment horizontal="center" vertical="center"/>
    </xf>
    <xf numFmtId="0" fontId="14" fillId="3" borderId="207" xfId="0" applyFont="1" applyFill="1" applyBorder="1" applyAlignment="1">
      <alignment horizontal="center" vertical="center"/>
    </xf>
    <xf numFmtId="0" fontId="14" fillId="3" borderId="216" xfId="0" applyFont="1" applyFill="1" applyBorder="1" applyAlignment="1">
      <alignment horizontal="center" vertical="center"/>
    </xf>
    <xf numFmtId="0" fontId="17" fillId="0" borderId="13" xfId="0" applyFont="1" applyBorder="1" applyAlignment="1">
      <alignment horizontal="center" vertical="center"/>
    </xf>
    <xf numFmtId="0" fontId="46" fillId="0" borderId="13" xfId="41" applyFont="1" applyBorder="1" applyAlignment="1">
      <alignment vertical="center"/>
    </xf>
    <xf numFmtId="0" fontId="14" fillId="3" borderId="269" xfId="0" applyFont="1" applyFill="1" applyBorder="1" applyAlignment="1">
      <alignment horizontal="center" vertical="center"/>
    </xf>
    <xf numFmtId="0" fontId="14" fillId="3" borderId="270" xfId="0" applyFont="1" applyFill="1" applyBorder="1" applyAlignment="1">
      <alignment horizontal="center" vertical="center"/>
    </xf>
    <xf numFmtId="0" fontId="14" fillId="0" borderId="272" xfId="0" applyFont="1" applyBorder="1" applyAlignment="1">
      <alignment horizontal="center" vertical="center"/>
    </xf>
    <xf numFmtId="0" fontId="14" fillId="0" borderId="273" xfId="0" applyFont="1" applyBorder="1" applyAlignment="1">
      <alignment horizontal="center" vertical="center"/>
    </xf>
    <xf numFmtId="49" fontId="14" fillId="0" borderId="274" xfId="0" applyNumberFormat="1" applyFont="1" applyBorder="1" applyAlignment="1">
      <alignment horizontal="center" vertical="center"/>
    </xf>
    <xf numFmtId="0" fontId="14" fillId="0" borderId="274" xfId="0" applyFont="1" applyBorder="1" applyAlignment="1">
      <alignment horizontal="center" vertical="center"/>
    </xf>
    <xf numFmtId="0" fontId="14" fillId="0" borderId="274" xfId="69" applyFont="1" applyBorder="1" applyAlignment="1">
      <alignment horizontal="center" vertical="center"/>
    </xf>
    <xf numFmtId="49" fontId="14" fillId="0" borderId="139" xfId="0" applyNumberFormat="1" applyFont="1" applyBorder="1" applyAlignment="1">
      <alignment horizontal="center" vertical="center"/>
    </xf>
    <xf numFmtId="0" fontId="14" fillId="0" borderId="37" xfId="69" applyFont="1" applyBorder="1" applyAlignment="1">
      <alignment horizontal="center" vertical="center"/>
    </xf>
    <xf numFmtId="0" fontId="14" fillId="0" borderId="98" xfId="0" applyFont="1" applyBorder="1" applyAlignment="1">
      <alignment horizontal="center" vertical="center"/>
    </xf>
    <xf numFmtId="0" fontId="14" fillId="0" borderId="76" xfId="69" applyFont="1" applyBorder="1" applyAlignment="1">
      <alignment horizontal="center" vertical="center"/>
    </xf>
    <xf numFmtId="0" fontId="14" fillId="0" borderId="208" xfId="0" applyFont="1" applyBorder="1" applyAlignment="1">
      <alignment horizontal="center" vertical="center"/>
    </xf>
    <xf numFmtId="49" fontId="14" fillId="0" borderId="162" xfId="0" applyNumberFormat="1" applyFont="1" applyBorder="1" applyAlignment="1">
      <alignment horizontal="center" vertical="center"/>
    </xf>
    <xf numFmtId="49" fontId="14" fillId="0" borderId="266" xfId="0" applyNumberFormat="1" applyFont="1" applyBorder="1" applyAlignment="1">
      <alignment horizontal="center" vertical="center"/>
    </xf>
    <xf numFmtId="0" fontId="14" fillId="0" borderId="162" xfId="0" applyFont="1" applyBorder="1" applyAlignment="1">
      <alignment horizontal="center" vertical="center"/>
    </xf>
    <xf numFmtId="0" fontId="14" fillId="0" borderId="279" xfId="0" applyFont="1" applyBorder="1" applyAlignment="1">
      <alignment horizontal="center" vertical="center"/>
    </xf>
    <xf numFmtId="176" fontId="14" fillId="0" borderId="101" xfId="0" applyNumberFormat="1" applyFont="1" applyBorder="1" applyAlignment="1">
      <alignment horizontal="center" vertical="center"/>
    </xf>
    <xf numFmtId="0" fontId="14" fillId="0" borderId="257" xfId="0" applyFont="1" applyBorder="1" applyAlignment="1">
      <alignment horizontal="center" vertical="center"/>
    </xf>
    <xf numFmtId="176" fontId="16" fillId="0" borderId="228" xfId="0" applyNumberFormat="1" applyFont="1" applyBorder="1" applyAlignment="1">
      <alignment horizontal="center"/>
    </xf>
    <xf numFmtId="0" fontId="14" fillId="13" borderId="267" xfId="0" applyFont="1" applyFill="1" applyBorder="1" applyAlignment="1" applyProtection="1">
      <alignment horizontal="center" vertical="center"/>
      <protection locked="0"/>
    </xf>
    <xf numFmtId="0" fontId="14" fillId="0" borderId="37" xfId="51" applyFont="1" applyBorder="1" applyAlignment="1">
      <alignment horizontal="center" vertical="center" wrapText="1"/>
    </xf>
    <xf numFmtId="0" fontId="14" fillId="0" borderId="280" xfId="0" applyFont="1" applyBorder="1" applyAlignment="1">
      <alignment horizontal="center" vertical="center"/>
    </xf>
    <xf numFmtId="176" fontId="14" fillId="0" borderId="139" xfId="0" applyNumberFormat="1" applyFont="1" applyBorder="1" applyAlignment="1">
      <alignment horizontal="center" vertical="center"/>
    </xf>
    <xf numFmtId="49" fontId="14" fillId="0" borderId="156" xfId="0" applyNumberFormat="1" applyFont="1" applyBorder="1" applyAlignment="1">
      <alignment horizontal="center" vertical="center"/>
    </xf>
    <xf numFmtId="0" fontId="14" fillId="0" borderId="162" xfId="69" applyFont="1" applyBorder="1" applyAlignment="1">
      <alignment horizontal="center" vertical="center"/>
    </xf>
    <xf numFmtId="178" fontId="14" fillId="0" borderId="35" xfId="88" applyNumberFormat="1" applyFont="1" applyBorder="1" applyAlignment="1">
      <alignment horizontal="center" vertical="center"/>
    </xf>
    <xf numFmtId="178" fontId="54" fillId="0" borderId="35" xfId="88" applyNumberFormat="1" applyFont="1" applyBorder="1" applyAlignment="1">
      <alignment horizontal="center" vertical="center"/>
    </xf>
    <xf numFmtId="178" fontId="14" fillId="0" borderId="66" xfId="88" applyNumberFormat="1" applyFont="1" applyBorder="1" applyAlignment="1">
      <alignment horizontal="center" vertical="center"/>
    </xf>
    <xf numFmtId="49" fontId="26" fillId="0" borderId="37" xfId="1" applyNumberFormat="1" applyFont="1" applyBorder="1" applyAlignment="1">
      <alignment horizontal="center" vertical="center"/>
    </xf>
    <xf numFmtId="0" fontId="14" fillId="0" borderId="76" xfId="51" applyFont="1" applyBorder="1" applyAlignment="1">
      <alignment horizontal="center" vertical="center" wrapText="1"/>
    </xf>
    <xf numFmtId="0" fontId="14" fillId="0" borderId="140" xfId="86" applyFont="1" applyBorder="1" applyAlignment="1">
      <alignment horizontal="center" vertical="center"/>
    </xf>
    <xf numFmtId="0" fontId="14" fillId="0" borderId="120" xfId="86" applyFont="1" applyBorder="1" applyAlignment="1">
      <alignment horizontal="center" vertical="center"/>
    </xf>
    <xf numFmtId="0" fontId="14" fillId="0" borderId="129" xfId="86" applyFont="1" applyBorder="1" applyAlignment="1">
      <alignment horizontal="center" vertical="center"/>
    </xf>
    <xf numFmtId="49" fontId="14" fillId="0" borderId="37" xfId="86" applyNumberFormat="1" applyFont="1" applyBorder="1" applyAlignment="1">
      <alignment horizontal="center" vertical="center"/>
    </xf>
    <xf numFmtId="0" fontId="14" fillId="0" borderId="139" xfId="86" applyFont="1" applyBorder="1" applyAlignment="1">
      <alignment horizontal="center" vertical="center"/>
    </xf>
    <xf numFmtId="0" fontId="29" fillId="0" borderId="63" xfId="74" applyFont="1" applyBorder="1" applyAlignment="1">
      <alignment vertical="center" wrapText="1"/>
    </xf>
    <xf numFmtId="0" fontId="14" fillId="0" borderId="157" xfId="86" applyFont="1" applyBorder="1" applyAlignment="1">
      <alignment horizontal="center" vertical="center"/>
    </xf>
    <xf numFmtId="5" fontId="14" fillId="0" borderId="36" xfId="86" applyNumberFormat="1" applyFont="1" applyBorder="1" applyAlignment="1">
      <alignment horizontal="center" vertical="center"/>
    </xf>
    <xf numFmtId="0" fontId="14" fillId="0" borderId="242" xfId="86" applyFont="1" applyBorder="1" applyAlignment="1">
      <alignment horizontal="center" vertical="center"/>
    </xf>
    <xf numFmtId="5" fontId="16" fillId="0" borderId="184" xfId="86" applyNumberFormat="1" applyFont="1" applyBorder="1" applyAlignment="1">
      <alignment horizontal="center"/>
    </xf>
    <xf numFmtId="0" fontId="29" fillId="0" borderId="9" xfId="74" applyFont="1" applyBorder="1" applyAlignment="1">
      <alignment vertical="center" wrapText="1"/>
    </xf>
    <xf numFmtId="0" fontId="14" fillId="0" borderId="140" xfId="87" applyFont="1" applyBorder="1" applyAlignment="1">
      <alignment horizontal="center" vertical="center"/>
    </xf>
    <xf numFmtId="0" fontId="14" fillId="0" borderId="120" xfId="87" applyFont="1" applyBorder="1" applyAlignment="1">
      <alignment horizontal="center" vertical="center"/>
    </xf>
    <xf numFmtId="0" fontId="14" fillId="0" borderId="242" xfId="87" applyFont="1" applyBorder="1" applyAlignment="1">
      <alignment horizontal="center" vertical="center"/>
    </xf>
    <xf numFmtId="0" fontId="14" fillId="0" borderId="129" xfId="87" applyFont="1" applyBorder="1" applyAlignment="1">
      <alignment horizontal="center" vertical="center"/>
    </xf>
    <xf numFmtId="49" fontId="14" fillId="0" borderId="37" xfId="87" applyNumberFormat="1" applyFont="1" applyBorder="1" applyAlignment="1">
      <alignment horizontal="center" vertical="center"/>
    </xf>
    <xf numFmtId="0" fontId="14" fillId="0" borderId="139" xfId="87" applyFont="1" applyBorder="1" applyAlignment="1">
      <alignment horizontal="center" vertical="center"/>
    </xf>
    <xf numFmtId="0" fontId="14" fillId="0" borderId="157" xfId="87" applyFont="1" applyBorder="1" applyAlignment="1">
      <alignment horizontal="center" vertical="center"/>
    </xf>
    <xf numFmtId="5" fontId="14" fillId="0" borderId="36" xfId="87" applyNumberFormat="1" applyFont="1" applyBorder="1" applyAlignment="1">
      <alignment horizontal="center" vertical="center"/>
    </xf>
    <xf numFmtId="5" fontId="16" fillId="0" borderId="184" xfId="87" applyNumberFormat="1" applyFont="1" applyBorder="1" applyAlignment="1">
      <alignment horizontal="center"/>
    </xf>
    <xf numFmtId="0" fontId="29" fillId="0" borderId="73" xfId="74" applyFont="1" applyBorder="1" applyAlignment="1">
      <alignment vertical="center" wrapText="1"/>
    </xf>
    <xf numFmtId="0" fontId="14" fillId="0" borderId="37" xfId="87" applyFont="1" applyBorder="1" applyAlignment="1">
      <alignment horizontal="center" vertical="center"/>
    </xf>
    <xf numFmtId="0" fontId="14" fillId="0" borderId="30" xfId="87" applyFont="1" applyBorder="1" applyAlignment="1">
      <alignment horizontal="center" vertical="center"/>
    </xf>
    <xf numFmtId="0" fontId="14" fillId="0" borderId="111" xfId="87" applyFont="1" applyBorder="1" applyAlignment="1">
      <alignment horizontal="center" vertical="center"/>
    </xf>
    <xf numFmtId="49" fontId="14" fillId="0" borderId="76" xfId="87" applyNumberFormat="1" applyFont="1" applyBorder="1" applyAlignment="1">
      <alignment horizontal="center" vertical="center"/>
    </xf>
    <xf numFmtId="0" fontId="14" fillId="0" borderId="76" xfId="87" applyFont="1" applyBorder="1" applyAlignment="1">
      <alignment horizontal="center" vertical="center"/>
    </xf>
    <xf numFmtId="0" fontId="14" fillId="0" borderId="156" xfId="87" applyFont="1" applyBorder="1" applyAlignment="1">
      <alignment horizontal="center" vertical="center"/>
    </xf>
    <xf numFmtId="0" fontId="14" fillId="0" borderId="158" xfId="87" applyFont="1" applyBorder="1" applyAlignment="1">
      <alignment horizontal="center" vertical="center"/>
    </xf>
    <xf numFmtId="5" fontId="14" fillId="0" borderId="65" xfId="87" applyNumberFormat="1" applyFont="1" applyBorder="1" applyAlignment="1">
      <alignment horizontal="center" vertical="center"/>
    </xf>
    <xf numFmtId="0" fontId="29" fillId="0" borderId="10" xfId="74" applyFont="1" applyBorder="1" applyAlignment="1">
      <alignment vertical="center" wrapText="1"/>
    </xf>
    <xf numFmtId="0" fontId="14" fillId="0" borderId="282" xfId="0" applyFont="1" applyBorder="1" applyAlignment="1">
      <alignment horizontal="center" vertical="center"/>
    </xf>
    <xf numFmtId="177" fontId="14" fillId="0" borderId="283" xfId="0" applyNumberFormat="1" applyFont="1" applyBorder="1" applyAlignment="1">
      <alignment horizontal="center" vertical="center"/>
    </xf>
    <xf numFmtId="49" fontId="14" fillId="0" borderId="10" xfId="119" applyNumberFormat="1" applyFont="1" applyBorder="1" applyAlignment="1">
      <alignment horizontal="center" vertical="center"/>
    </xf>
    <xf numFmtId="49" fontId="14" fillId="0" borderId="141" xfId="119" applyNumberFormat="1" applyFont="1" applyBorder="1" applyAlignment="1">
      <alignment horizontal="center" vertical="center"/>
    </xf>
    <xf numFmtId="49" fontId="14" fillId="0" borderId="96" xfId="119" applyNumberFormat="1" applyFont="1" applyBorder="1" applyAlignment="1">
      <alignment horizontal="center" vertical="center"/>
    </xf>
    <xf numFmtId="0" fontId="14" fillId="3" borderId="207" xfId="0" applyFont="1" applyFill="1" applyBorder="1" applyAlignment="1" applyProtection="1">
      <alignment horizontal="center" vertical="center"/>
      <protection locked="0"/>
    </xf>
    <xf numFmtId="0" fontId="14" fillId="13" borderId="42" xfId="0" applyFont="1" applyFill="1" applyBorder="1" applyAlignment="1" applyProtection="1">
      <alignment horizontal="center" vertical="center"/>
      <protection locked="0"/>
    </xf>
    <xf numFmtId="0" fontId="14" fillId="13" borderId="197" xfId="0" applyFont="1" applyFill="1" applyBorder="1" applyAlignment="1" applyProtection="1">
      <alignment horizontal="center" vertical="center"/>
      <protection locked="0"/>
    </xf>
    <xf numFmtId="38" fontId="16" fillId="0" borderId="229" xfId="20" applyFont="1" applyFill="1" applyBorder="1" applyAlignment="1">
      <alignment horizontal="center"/>
    </xf>
    <xf numFmtId="38" fontId="16" fillId="0" borderId="228" xfId="20" applyFont="1" applyBorder="1" applyAlignment="1">
      <alignment horizontal="center"/>
    </xf>
    <xf numFmtId="0" fontId="14" fillId="3" borderId="286" xfId="0" applyFont="1" applyFill="1" applyBorder="1" applyAlignment="1" applyProtection="1">
      <alignment horizontal="center" vertical="center"/>
      <protection locked="0"/>
    </xf>
    <xf numFmtId="0" fontId="14" fillId="3" borderId="267" xfId="0" applyFont="1" applyFill="1" applyBorder="1" applyAlignment="1" applyProtection="1">
      <alignment horizontal="center" vertical="center"/>
      <protection locked="0"/>
    </xf>
    <xf numFmtId="0" fontId="14" fillId="13" borderId="43" xfId="0" applyFont="1" applyFill="1" applyBorder="1" applyAlignment="1" applyProtection="1">
      <alignment vertical="center"/>
      <protection locked="0"/>
    </xf>
    <xf numFmtId="38" fontId="15" fillId="0" borderId="59" xfId="20" applyFont="1" applyFill="1" applyBorder="1" applyAlignment="1">
      <alignment horizontal="center" vertical="center"/>
    </xf>
    <xf numFmtId="0" fontId="18" fillId="0" borderId="10" xfId="0" applyFont="1" applyBorder="1" applyAlignment="1">
      <alignment horizontal="center" vertical="center"/>
    </xf>
    <xf numFmtId="0" fontId="14" fillId="13" borderId="252" xfId="0" applyFont="1" applyFill="1" applyBorder="1" applyAlignment="1">
      <alignment horizontal="center" vertical="center"/>
    </xf>
    <xf numFmtId="0" fontId="14" fillId="13" borderId="267" xfId="0" applyFont="1" applyFill="1" applyBorder="1" applyAlignment="1">
      <alignment horizontal="center" vertical="center"/>
    </xf>
    <xf numFmtId="0" fontId="14" fillId="13" borderId="182" xfId="0" applyFont="1" applyFill="1" applyBorder="1" applyAlignment="1">
      <alignment horizontal="center" vertical="center"/>
    </xf>
    <xf numFmtId="0" fontId="14" fillId="3" borderId="147" xfId="0" applyFont="1" applyFill="1" applyBorder="1" applyAlignment="1" applyProtection="1">
      <alignment horizontal="center" vertical="center"/>
      <protection locked="0"/>
    </xf>
    <xf numFmtId="6" fontId="14" fillId="0" borderId="65" xfId="38" applyNumberFormat="1" applyFont="1" applyBorder="1" applyAlignment="1">
      <alignment horizontal="center" vertical="center"/>
    </xf>
    <xf numFmtId="0" fontId="14" fillId="0" borderId="11" xfId="120" applyFont="1" applyBorder="1" applyAlignment="1">
      <alignment horizontal="center" vertical="center"/>
    </xf>
    <xf numFmtId="0" fontId="14" fillId="0" borderId="21" xfId="120" applyFont="1" applyBorder="1" applyAlignment="1">
      <alignment horizontal="center" vertical="center"/>
    </xf>
    <xf numFmtId="0" fontId="14" fillId="0" borderId="35" xfId="120" applyFont="1" applyBorder="1" applyAlignment="1">
      <alignment horizontal="center" vertical="center"/>
    </xf>
    <xf numFmtId="0" fontId="14" fillId="0" borderId="64" xfId="120" applyFont="1" applyBorder="1" applyAlignment="1">
      <alignment horizontal="center" vertical="center"/>
    </xf>
    <xf numFmtId="0" fontId="14" fillId="0" borderId="7" xfId="120" applyFont="1" applyBorder="1" applyAlignment="1">
      <alignment horizontal="center" vertical="center"/>
    </xf>
    <xf numFmtId="0" fontId="14" fillId="0" borderId="58" xfId="120" applyFont="1" applyBorder="1" applyAlignment="1">
      <alignment horizontal="center" vertical="center"/>
    </xf>
    <xf numFmtId="0" fontId="14" fillId="0" borderId="74" xfId="120" applyFont="1" applyBorder="1" applyAlignment="1">
      <alignment horizontal="center" vertical="center"/>
    </xf>
    <xf numFmtId="0" fontId="14" fillId="0" borderId="63" xfId="120" applyFont="1" applyBorder="1" applyAlignment="1">
      <alignment horizontal="center" vertical="center"/>
    </xf>
    <xf numFmtId="0" fontId="14" fillId="0" borderId="75" xfId="120" applyFont="1" applyBorder="1" applyAlignment="1">
      <alignment horizontal="center" vertical="center"/>
    </xf>
    <xf numFmtId="0" fontId="14" fillId="0" borderId="92" xfId="120" applyFont="1" applyBorder="1" applyAlignment="1">
      <alignment horizontal="center" vertical="center"/>
    </xf>
    <xf numFmtId="0" fontId="14" fillId="0" borderId="102" xfId="120" applyFont="1" applyBorder="1" applyAlignment="1">
      <alignment horizontal="center" vertical="center"/>
    </xf>
    <xf numFmtId="0" fontId="14" fillId="0" borderId="97" xfId="120" applyFont="1" applyBorder="1" applyAlignment="1">
      <alignment horizontal="center" vertical="center"/>
    </xf>
    <xf numFmtId="0" fontId="14" fillId="0" borderId="287" xfId="120" applyFont="1" applyBorder="1" applyAlignment="1">
      <alignment horizontal="center" vertical="center"/>
    </xf>
    <xf numFmtId="0" fontId="14" fillId="0" borderId="195" xfId="120" applyFont="1" applyBorder="1" applyAlignment="1">
      <alignment horizontal="center" vertical="center"/>
    </xf>
    <xf numFmtId="0" fontId="17" fillId="0" borderId="8" xfId="0" applyFont="1" applyBorder="1" applyAlignment="1">
      <alignment vertical="center"/>
    </xf>
    <xf numFmtId="0" fontId="15" fillId="0" borderId="8" xfId="41" applyFont="1" applyBorder="1" applyAlignment="1">
      <alignment horizontal="center" vertical="center"/>
    </xf>
    <xf numFmtId="178" fontId="14" fillId="0" borderId="7" xfId="0" applyNumberFormat="1" applyFont="1" applyBorder="1" applyAlignment="1">
      <alignment horizontal="center" vertical="center"/>
    </xf>
    <xf numFmtId="0" fontId="17" fillId="0" borderId="80" xfId="0" applyFont="1" applyBorder="1" applyAlignment="1">
      <alignment horizontal="center" vertical="center"/>
    </xf>
    <xf numFmtId="0" fontId="17" fillId="0" borderId="64" xfId="0" applyFont="1" applyBorder="1" applyAlignment="1">
      <alignment vertical="center"/>
    </xf>
    <xf numFmtId="0" fontId="15" fillId="0" borderId="64" xfId="41" applyFont="1" applyBorder="1" applyAlignment="1">
      <alignment horizontal="center" vertical="center"/>
    </xf>
    <xf numFmtId="0" fontId="14" fillId="3" borderId="288" xfId="0" applyFont="1" applyFill="1" applyBorder="1" applyAlignment="1">
      <alignment horizontal="center" vertical="center"/>
    </xf>
    <xf numFmtId="177" fontId="16" fillId="0" borderId="237" xfId="0" applyNumberFormat="1" applyFont="1" applyBorder="1" applyAlignment="1">
      <alignment horizontal="center"/>
    </xf>
    <xf numFmtId="0" fontId="15" fillId="0" borderId="21" xfId="70" applyFont="1" applyBorder="1" applyAlignment="1">
      <alignment horizontal="center" vertical="center"/>
    </xf>
    <xf numFmtId="0" fontId="40" fillId="0" borderId="5" xfId="0" applyFont="1" applyBorder="1" applyAlignment="1">
      <alignment horizontal="center" vertical="center" wrapText="1"/>
    </xf>
    <xf numFmtId="0" fontId="14" fillId="0" borderId="75" xfId="0" applyFont="1" applyBorder="1" applyAlignment="1">
      <alignment horizontal="center" vertical="center" wrapText="1"/>
    </xf>
    <xf numFmtId="0" fontId="14" fillId="0" borderId="94" xfId="0" applyFont="1" applyBorder="1" applyAlignment="1">
      <alignment horizontal="center" vertical="center" wrapText="1"/>
    </xf>
    <xf numFmtId="0" fontId="16" fillId="0" borderId="189" xfId="0" applyFont="1" applyBorder="1" applyAlignment="1">
      <alignment horizontal="center" vertical="center"/>
    </xf>
    <xf numFmtId="0" fontId="16" fillId="0" borderId="194" xfId="0" applyFont="1" applyBorder="1" applyAlignment="1">
      <alignment horizontal="center" vertical="center"/>
    </xf>
    <xf numFmtId="0" fontId="16" fillId="0" borderId="188" xfId="0" applyFont="1" applyBorder="1" applyAlignment="1">
      <alignment horizontal="center" vertical="center"/>
    </xf>
    <xf numFmtId="0" fontId="16" fillId="0" borderId="190" xfId="0" applyFont="1" applyBorder="1" applyAlignment="1">
      <alignment horizontal="center" vertical="center"/>
    </xf>
    <xf numFmtId="0" fontId="16" fillId="0" borderId="193" xfId="0" applyFont="1" applyBorder="1" applyAlignment="1">
      <alignment horizontal="center" vertical="center"/>
    </xf>
    <xf numFmtId="0" fontId="16" fillId="0" borderId="192" xfId="0" applyFont="1" applyBorder="1" applyAlignment="1">
      <alignment horizontal="center" vertical="center"/>
    </xf>
    <xf numFmtId="49" fontId="14" fillId="0" borderId="101" xfId="120" applyNumberFormat="1" applyFont="1" applyBorder="1" applyAlignment="1">
      <alignment horizontal="center" vertical="center"/>
    </xf>
    <xf numFmtId="49" fontId="14" fillId="0" borderId="36" xfId="120" applyNumberFormat="1" applyFont="1" applyBorder="1" applyAlignment="1">
      <alignment horizontal="center" vertical="center"/>
    </xf>
    <xf numFmtId="49" fontId="14" fillId="0" borderId="65" xfId="120" applyNumberFormat="1" applyFont="1" applyBorder="1" applyAlignment="1">
      <alignment horizontal="center" vertical="center"/>
    </xf>
    <xf numFmtId="0" fontId="14" fillId="0" borderId="100" xfId="120" applyFont="1" applyBorder="1" applyAlignment="1">
      <alignment horizontal="center" vertical="center"/>
    </xf>
    <xf numFmtId="0" fontId="43" fillId="0" borderId="92" xfId="80" applyFont="1" applyBorder="1" applyAlignment="1">
      <alignment horizontal="center" vertical="center"/>
    </xf>
    <xf numFmtId="0" fontId="43" fillId="0" borderId="35" xfId="80" applyFont="1" applyBorder="1" applyAlignment="1">
      <alignment horizontal="center" vertical="center"/>
    </xf>
    <xf numFmtId="0" fontId="15" fillId="0" borderId="21" xfId="0" applyFont="1" applyBorder="1" applyAlignment="1">
      <alignment horizontal="center" vertical="center"/>
    </xf>
    <xf numFmtId="0" fontId="14" fillId="0" borderId="291" xfId="87" applyFont="1" applyBorder="1" applyAlignment="1">
      <alignment horizontal="center" vertical="center"/>
    </xf>
    <xf numFmtId="5" fontId="16" fillId="0" borderId="292" xfId="87" applyNumberFormat="1" applyFont="1" applyBorder="1" applyAlignment="1">
      <alignment horizontal="center"/>
    </xf>
    <xf numFmtId="0" fontId="43" fillId="3" borderId="290" xfId="87" applyFont="1" applyFill="1" applyBorder="1" applyAlignment="1" applyProtection="1">
      <alignment horizontal="center" vertical="center"/>
      <protection locked="0"/>
    </xf>
    <xf numFmtId="0" fontId="14" fillId="0" borderId="6" xfId="0" applyFont="1" applyBorder="1" applyAlignment="1">
      <alignment horizontal="center" vertical="center" wrapText="1"/>
    </xf>
    <xf numFmtId="0" fontId="16" fillId="3" borderId="23" xfId="0" applyFont="1" applyFill="1" applyBorder="1" applyAlignment="1">
      <alignment horizontal="center" vertical="center"/>
    </xf>
    <xf numFmtId="0" fontId="59" fillId="0" borderId="6" xfId="0" applyFont="1" applyBorder="1" applyAlignment="1">
      <alignment horizontal="center" vertical="center" wrapText="1"/>
    </xf>
    <xf numFmtId="0" fontId="26" fillId="0" borderId="63" xfId="0" applyFont="1" applyBorder="1" applyAlignment="1">
      <alignment horizontal="center" vertical="center" wrapText="1"/>
    </xf>
    <xf numFmtId="0" fontId="14" fillId="3" borderId="146" xfId="0" applyFont="1" applyFill="1" applyBorder="1" applyAlignment="1">
      <alignment horizontal="center" vertical="center"/>
    </xf>
    <xf numFmtId="0" fontId="29" fillId="0" borderId="9" xfId="84" applyFont="1" applyBorder="1" applyAlignment="1">
      <alignment vertical="center"/>
    </xf>
    <xf numFmtId="0" fontId="29" fillId="0" borderId="10" xfId="84" applyFont="1" applyBorder="1" applyAlignment="1">
      <alignment vertical="center"/>
    </xf>
    <xf numFmtId="0" fontId="14" fillId="0" borderId="59" xfId="0" applyFont="1" applyBorder="1" applyAlignment="1">
      <alignment horizontal="center"/>
    </xf>
    <xf numFmtId="0" fontId="14" fillId="0" borderId="9" xfId="0" applyFont="1" applyBorder="1" applyAlignment="1">
      <alignment horizontal="center"/>
    </xf>
    <xf numFmtId="0" fontId="14" fillId="0" borderId="10" xfId="0" applyFont="1" applyBorder="1" applyAlignment="1">
      <alignment horizontal="center"/>
    </xf>
    <xf numFmtId="0" fontId="14" fillId="0" borderId="56" xfId="86" applyFont="1" applyBorder="1" applyAlignment="1">
      <alignment horizontal="center" vertical="center"/>
    </xf>
    <xf numFmtId="49" fontId="14" fillId="0" borderId="120" xfId="86" applyNumberFormat="1" applyFont="1" applyBorder="1" applyAlignment="1">
      <alignment horizontal="center" vertical="center"/>
    </xf>
    <xf numFmtId="0" fontId="14" fillId="0" borderId="144" xfId="86" applyFont="1" applyBorder="1" applyAlignment="1">
      <alignment horizontal="center" vertical="center"/>
    </xf>
    <xf numFmtId="5" fontId="14" fillId="0" borderId="70" xfId="86" applyNumberFormat="1" applyFont="1" applyBorder="1" applyAlignment="1">
      <alignment horizontal="center" vertical="center"/>
    </xf>
    <xf numFmtId="0" fontId="14" fillId="0" borderId="241" xfId="86" applyFont="1" applyBorder="1" applyAlignment="1">
      <alignment horizontal="center" vertical="center"/>
    </xf>
    <xf numFmtId="5" fontId="16" fillId="0" borderId="186" xfId="86" applyNumberFormat="1" applyFont="1" applyBorder="1" applyAlignment="1">
      <alignment horizontal="center"/>
    </xf>
    <xf numFmtId="0" fontId="43" fillId="3" borderId="135" xfId="86" applyFont="1" applyFill="1" applyBorder="1" applyAlignment="1" applyProtection="1">
      <alignment horizontal="center" vertical="center"/>
      <protection locked="0"/>
    </xf>
    <xf numFmtId="0" fontId="14" fillId="0" borderId="156" xfId="0" applyFont="1" applyBorder="1" applyAlignment="1">
      <alignment horizontal="center" vertical="center"/>
    </xf>
    <xf numFmtId="0" fontId="14" fillId="0" borderId="158" xfId="0" applyFont="1" applyBorder="1" applyAlignment="1">
      <alignment horizontal="center" vertical="center"/>
    </xf>
    <xf numFmtId="176" fontId="14" fillId="0" borderId="156" xfId="0" applyNumberFormat="1" applyFont="1" applyBorder="1" applyAlignment="1">
      <alignment horizontal="center" vertical="center"/>
    </xf>
    <xf numFmtId="0" fontId="26" fillId="0" borderId="11" xfId="0" applyFont="1" applyBorder="1" applyAlignment="1">
      <alignment horizontal="center" vertical="center"/>
    </xf>
    <xf numFmtId="179" fontId="17" fillId="14" borderId="0" xfId="0" applyNumberFormat="1" applyFont="1" applyFill="1" applyAlignment="1">
      <alignment horizontal="center" vertical="center"/>
    </xf>
    <xf numFmtId="0" fontId="14" fillId="14" borderId="0" xfId="0" applyFont="1" applyFill="1" applyAlignment="1">
      <alignment vertical="center"/>
    </xf>
    <xf numFmtId="38" fontId="14" fillId="4" borderId="0" xfId="20" applyFont="1" applyFill="1" applyAlignment="1">
      <alignment vertical="center"/>
    </xf>
    <xf numFmtId="0" fontId="14" fillId="6" borderId="0" xfId="0" applyFont="1" applyFill="1" applyAlignment="1">
      <alignment vertical="center"/>
    </xf>
    <xf numFmtId="179" fontId="14" fillId="0" borderId="0" xfId="0" applyNumberFormat="1" applyFont="1" applyAlignment="1">
      <alignment horizontal="center" vertical="center"/>
    </xf>
    <xf numFmtId="179" fontId="14" fillId="7" borderId="0" xfId="0" applyNumberFormat="1" applyFont="1" applyFill="1" applyAlignment="1">
      <alignment vertical="center"/>
    </xf>
    <xf numFmtId="179" fontId="14" fillId="0" borderId="0" xfId="0" applyNumberFormat="1" applyFont="1" applyAlignment="1">
      <alignment vertical="center"/>
    </xf>
    <xf numFmtId="38" fontId="14" fillId="4" borderId="0" xfId="0" applyNumberFormat="1" applyFont="1" applyFill="1" applyAlignment="1">
      <alignment vertical="center"/>
    </xf>
    <xf numFmtId="49" fontId="26" fillId="0" borderId="11" xfId="0" applyNumberFormat="1" applyFont="1" applyBorder="1" applyAlignment="1">
      <alignment horizontal="center" vertical="center"/>
    </xf>
    <xf numFmtId="49" fontId="26" fillId="0" borderId="30" xfId="0" applyNumberFormat="1" applyFont="1" applyBorder="1" applyAlignment="1">
      <alignment horizontal="center" vertical="center"/>
    </xf>
    <xf numFmtId="0" fontId="14" fillId="0" borderId="75" xfId="0" applyFont="1" applyBorder="1" applyAlignment="1">
      <alignment vertical="center"/>
    </xf>
    <xf numFmtId="0" fontId="14" fillId="15" borderId="59" xfId="0" applyFont="1" applyFill="1" applyBorder="1" applyAlignment="1">
      <alignment horizontal="center" vertical="center"/>
    </xf>
    <xf numFmtId="0" fontId="14" fillId="15" borderId="74" xfId="0" applyFont="1" applyFill="1" applyBorder="1" applyAlignment="1">
      <alignment vertical="center"/>
    </xf>
    <xf numFmtId="0" fontId="14" fillId="15" borderId="11" xfId="84" applyFont="1" applyFill="1" applyBorder="1" applyAlignment="1">
      <alignment horizontal="center" vertical="center"/>
    </xf>
    <xf numFmtId="177" fontId="14" fillId="15" borderId="82" xfId="0" applyNumberFormat="1" applyFont="1" applyFill="1" applyBorder="1" applyAlignment="1">
      <alignment horizontal="center" vertical="center"/>
    </xf>
    <xf numFmtId="38" fontId="14" fillId="15" borderId="170" xfId="35" applyFont="1" applyFill="1" applyBorder="1" applyAlignment="1">
      <alignment horizontal="center" vertical="center"/>
    </xf>
    <xf numFmtId="38" fontId="16" fillId="15" borderId="52" xfId="35" applyFont="1" applyFill="1" applyBorder="1" applyAlignment="1">
      <alignment horizontal="center"/>
    </xf>
    <xf numFmtId="0" fontId="14" fillId="0" borderId="75" xfId="84" applyFont="1" applyBorder="1" applyAlignment="1">
      <alignment horizontal="center" vertical="center"/>
    </xf>
    <xf numFmtId="38" fontId="14" fillId="0" borderId="53" xfId="35" applyFont="1" applyFill="1" applyBorder="1" applyAlignment="1">
      <alignment horizontal="center" vertical="center"/>
    </xf>
    <xf numFmtId="38" fontId="16" fillId="0" borderId="237" xfId="35" applyFont="1" applyFill="1" applyBorder="1" applyAlignment="1">
      <alignment horizontal="center"/>
    </xf>
    <xf numFmtId="0" fontId="61" fillId="0" borderId="58" xfId="0" applyFont="1" applyBorder="1" applyAlignment="1">
      <alignment horizontal="center" vertical="center"/>
    </xf>
    <xf numFmtId="0" fontId="61" fillId="0" borderId="35" xfId="0" applyFont="1" applyBorder="1" applyAlignment="1">
      <alignment horizontal="center" vertical="center"/>
    </xf>
    <xf numFmtId="0" fontId="63" fillId="0" borderId="58" xfId="0" applyFont="1" applyBorder="1" applyAlignment="1">
      <alignment horizontal="center" vertical="center"/>
    </xf>
    <xf numFmtId="0" fontId="64" fillId="0" borderId="5" xfId="0" applyFont="1" applyBorder="1" applyAlignment="1">
      <alignment vertical="center" wrapText="1"/>
    </xf>
    <xf numFmtId="0" fontId="64" fillId="0" borderId="35" xfId="0" applyFont="1" applyBorder="1" applyAlignment="1">
      <alignment vertical="center" wrapText="1"/>
    </xf>
    <xf numFmtId="0" fontId="54" fillId="0" borderId="57" xfId="0" applyFont="1" applyBorder="1" applyAlignment="1">
      <alignment horizontal="center" vertical="center" wrapText="1"/>
    </xf>
    <xf numFmtId="0" fontId="54" fillId="16" borderId="57" xfId="0" applyFont="1" applyFill="1" applyBorder="1" applyAlignment="1">
      <alignment horizontal="center" vertical="center" wrapText="1"/>
    </xf>
    <xf numFmtId="0" fontId="14" fillId="15" borderId="120" xfId="86" applyFont="1" applyFill="1" applyBorder="1" applyAlignment="1">
      <alignment horizontal="center" vertical="center"/>
    </xf>
    <xf numFmtId="0" fontId="14" fillId="15" borderId="139" xfId="86" applyFont="1" applyFill="1" applyBorder="1" applyAlignment="1">
      <alignment horizontal="center" vertical="center"/>
    </xf>
    <xf numFmtId="0" fontId="14" fillId="15" borderId="157" xfId="86" applyFont="1" applyFill="1" applyBorder="1" applyAlignment="1">
      <alignment horizontal="center" vertical="center"/>
    </xf>
    <xf numFmtId="5" fontId="14" fillId="15" borderId="36" xfId="86" applyNumberFormat="1" applyFont="1" applyFill="1" applyBorder="1" applyAlignment="1">
      <alignment horizontal="center" vertical="center"/>
    </xf>
    <xf numFmtId="0" fontId="14" fillId="15" borderId="242" xfId="86" applyFont="1" applyFill="1" applyBorder="1" applyAlignment="1">
      <alignment horizontal="center" vertical="center"/>
    </xf>
    <xf numFmtId="5" fontId="16" fillId="15" borderId="184" xfId="86" applyNumberFormat="1" applyFont="1" applyFill="1" applyBorder="1" applyAlignment="1">
      <alignment horizontal="center"/>
    </xf>
    <xf numFmtId="0" fontId="43" fillId="15" borderId="44" xfId="86" applyFont="1" applyFill="1" applyBorder="1" applyAlignment="1" applyProtection="1">
      <alignment horizontal="center" vertical="center"/>
      <protection locked="0"/>
    </xf>
    <xf numFmtId="0" fontId="64" fillId="0" borderId="57" xfId="0" applyFont="1" applyBorder="1" applyAlignment="1">
      <alignment vertical="center" wrapText="1"/>
    </xf>
    <xf numFmtId="0" fontId="54" fillId="17" borderId="57" xfId="0" applyFont="1" applyFill="1" applyBorder="1" applyAlignment="1">
      <alignment horizontal="center" vertical="center" wrapText="1"/>
    </xf>
    <xf numFmtId="0" fontId="14" fillId="15" borderId="120" xfId="87" applyFont="1" applyFill="1" applyBorder="1" applyAlignment="1">
      <alignment horizontal="center" vertical="center"/>
    </xf>
    <xf numFmtId="0" fontId="14" fillId="15" borderId="139" xfId="87" applyFont="1" applyFill="1" applyBorder="1" applyAlignment="1">
      <alignment horizontal="center" vertical="center"/>
    </xf>
    <xf numFmtId="0" fontId="14" fillId="15" borderId="157" xfId="87" applyFont="1" applyFill="1" applyBorder="1" applyAlignment="1">
      <alignment horizontal="center" vertical="center"/>
    </xf>
    <xf numFmtId="5" fontId="14" fillId="15" borderId="36" xfId="87" applyNumberFormat="1" applyFont="1" applyFill="1" applyBorder="1" applyAlignment="1">
      <alignment horizontal="center" vertical="center"/>
    </xf>
    <xf numFmtId="0" fontId="14" fillId="15" borderId="242" xfId="87" applyFont="1" applyFill="1" applyBorder="1" applyAlignment="1">
      <alignment horizontal="center" vertical="center"/>
    </xf>
    <xf numFmtId="5" fontId="16" fillId="15" borderId="184" xfId="87" applyNumberFormat="1" applyFont="1" applyFill="1" applyBorder="1" applyAlignment="1">
      <alignment horizontal="center"/>
    </xf>
    <xf numFmtId="0" fontId="43" fillId="15" borderId="44" xfId="87" applyFont="1" applyFill="1" applyBorder="1" applyAlignment="1" applyProtection="1">
      <alignment horizontal="center" vertical="center"/>
      <protection locked="0"/>
    </xf>
    <xf numFmtId="38" fontId="15" fillId="0" borderId="63" xfId="35" applyFont="1" applyFill="1" applyBorder="1" applyAlignment="1">
      <alignment horizontal="center" vertical="center" wrapText="1"/>
    </xf>
    <xf numFmtId="38" fontId="29" fillId="0" borderId="63" xfId="35" applyFont="1" applyFill="1" applyBorder="1" applyAlignment="1">
      <alignment vertical="center" wrapText="1"/>
    </xf>
    <xf numFmtId="0" fontId="43" fillId="0" borderId="11" xfId="74" applyFont="1" applyBorder="1" applyAlignment="1">
      <alignment horizontal="center" vertical="center" wrapText="1"/>
    </xf>
    <xf numFmtId="0" fontId="14" fillId="0" borderId="63" xfId="74" applyFont="1" applyBorder="1" applyAlignment="1">
      <alignment horizontal="center" vertical="center" wrapText="1"/>
    </xf>
    <xf numFmtId="0" fontId="43" fillId="0" borderId="63" xfId="75" applyFont="1" applyBorder="1" applyAlignment="1">
      <alignment horizontal="center" vertical="center" wrapText="1"/>
    </xf>
    <xf numFmtId="0" fontId="15" fillId="0" borderId="63" xfId="75" applyFont="1" applyBorder="1" applyAlignment="1">
      <alignment horizontal="center" vertical="center" wrapText="1"/>
    </xf>
    <xf numFmtId="0" fontId="15" fillId="0" borderId="74" xfId="75" applyFont="1" applyBorder="1" applyAlignment="1">
      <alignment horizontal="center" vertical="center"/>
    </xf>
    <xf numFmtId="38" fontId="63" fillId="0" borderId="32" xfId="0" applyNumberFormat="1" applyFont="1" applyBorder="1" applyAlignment="1">
      <alignment horizontal="center" vertical="center"/>
    </xf>
    <xf numFmtId="0" fontId="63" fillId="0" borderId="115" xfId="0" applyFont="1" applyBorder="1" applyAlignment="1">
      <alignment horizontal="center" vertical="center"/>
    </xf>
    <xf numFmtId="0" fontId="54" fillId="0" borderId="58" xfId="0" applyFont="1" applyBorder="1" applyAlignment="1">
      <alignment horizontal="center" vertical="center"/>
    </xf>
    <xf numFmtId="0" fontId="64" fillId="0" borderId="35" xfId="0" applyFont="1" applyBorder="1" applyAlignment="1">
      <alignment horizontal="center" vertical="center"/>
    </xf>
    <xf numFmtId="0" fontId="54" fillId="0" borderId="35" xfId="0" applyFont="1" applyBorder="1" applyAlignment="1">
      <alignment horizontal="center" vertical="center"/>
    </xf>
    <xf numFmtId="0" fontId="64" fillId="0" borderId="58" xfId="0" applyFont="1" applyBorder="1" applyAlignment="1">
      <alignment horizontal="center" vertical="center"/>
    </xf>
    <xf numFmtId="0" fontId="54" fillId="0" borderId="31" xfId="0" applyFont="1" applyBorder="1" applyAlignment="1">
      <alignment horizontal="center" vertical="center"/>
    </xf>
    <xf numFmtId="0" fontId="63" fillId="0" borderId="35" xfId="0" applyFont="1" applyBorder="1" applyAlignment="1">
      <alignment horizontal="center" vertical="center"/>
    </xf>
    <xf numFmtId="0" fontId="54" fillId="0" borderId="39" xfId="0" applyFont="1" applyBorder="1" applyAlignment="1">
      <alignment horizontal="center" vertical="center"/>
    </xf>
    <xf numFmtId="0" fontId="64" fillId="0" borderId="31" xfId="0" applyFont="1" applyBorder="1" applyAlignment="1">
      <alignment horizontal="center" vertical="center"/>
    </xf>
    <xf numFmtId="0" fontId="43" fillId="0" borderId="5" xfId="80" applyFont="1" applyBorder="1" applyAlignment="1">
      <alignment horizontal="center" vertical="center"/>
    </xf>
    <xf numFmtId="0" fontId="43" fillId="15" borderId="5" xfId="80" applyFont="1" applyFill="1" applyBorder="1" applyAlignment="1">
      <alignment horizontal="center" vertical="center"/>
    </xf>
    <xf numFmtId="0" fontId="43" fillId="0" borderId="7" xfId="80" applyFont="1" applyBorder="1" applyAlignment="1">
      <alignment horizontal="center" vertical="center"/>
    </xf>
    <xf numFmtId="0" fontId="14" fillId="15" borderId="16" xfId="38" applyFont="1" applyFill="1" applyBorder="1" applyAlignment="1">
      <alignment horizontal="center" vertical="center"/>
    </xf>
    <xf numFmtId="0" fontId="14" fillId="15" borderId="35" xfId="38" applyFont="1" applyFill="1" applyBorder="1" applyAlignment="1">
      <alignment horizontal="center" vertical="center"/>
    </xf>
    <xf numFmtId="6" fontId="14" fillId="15" borderId="36" xfId="38" applyNumberFormat="1" applyFont="1" applyFill="1" applyBorder="1" applyAlignment="1">
      <alignment horizontal="center" vertical="center"/>
    </xf>
    <xf numFmtId="38" fontId="14" fillId="15" borderId="242" xfId="20" applyFont="1" applyFill="1" applyBorder="1" applyAlignment="1" applyProtection="1">
      <alignment horizontal="center" vertical="center"/>
      <protection locked="0"/>
    </xf>
    <xf numFmtId="38" fontId="16" fillId="15" borderId="175" xfId="20" applyFont="1" applyFill="1" applyBorder="1" applyAlignment="1">
      <alignment horizontal="center"/>
    </xf>
    <xf numFmtId="0" fontId="14" fillId="15" borderId="135" xfId="0" applyFont="1" applyFill="1" applyBorder="1" applyAlignment="1" applyProtection="1">
      <alignment horizontal="center" vertical="center"/>
      <protection locked="0"/>
    </xf>
    <xf numFmtId="0" fontId="54" fillId="15" borderId="35" xfId="0" applyFont="1" applyFill="1" applyBorder="1" applyAlignment="1">
      <alignment horizontal="center" vertical="center"/>
    </xf>
    <xf numFmtId="0" fontId="14" fillId="15" borderId="16" xfId="0" applyFont="1" applyFill="1" applyBorder="1" applyAlignment="1">
      <alignment horizontal="center" vertical="center"/>
    </xf>
    <xf numFmtId="0" fontId="14" fillId="15" borderId="35" xfId="0" applyFont="1" applyFill="1" applyBorder="1" applyAlignment="1">
      <alignment horizontal="center" vertical="center"/>
    </xf>
    <xf numFmtId="0" fontId="14" fillId="15" borderId="21" xfId="0" applyFont="1" applyFill="1" applyBorder="1" applyAlignment="1">
      <alignment horizontal="center" vertical="center"/>
    </xf>
    <xf numFmtId="177" fontId="14" fillId="15" borderId="22" xfId="0" applyNumberFormat="1" applyFont="1" applyFill="1" applyBorder="1" applyAlignment="1">
      <alignment horizontal="center" vertical="center"/>
    </xf>
    <xf numFmtId="0" fontId="14" fillId="15" borderId="5" xfId="0" applyFont="1" applyFill="1" applyBorder="1" applyAlignment="1">
      <alignment horizontal="center" vertical="center"/>
    </xf>
    <xf numFmtId="0" fontId="14" fillId="15" borderId="58" xfId="0" applyFont="1" applyFill="1" applyBorder="1" applyAlignment="1">
      <alignment horizontal="center" vertical="center"/>
    </xf>
    <xf numFmtId="0" fontId="63" fillId="0" borderId="64" xfId="0" applyFont="1" applyBorder="1" applyAlignment="1">
      <alignment horizontal="center" vertical="center"/>
    </xf>
    <xf numFmtId="0" fontId="61" fillId="0" borderId="92" xfId="0" applyFont="1" applyBorder="1" applyAlignment="1">
      <alignment horizontal="center" vertical="center"/>
    </xf>
    <xf numFmtId="0" fontId="61" fillId="0" borderId="35" xfId="0" applyFont="1" applyBorder="1" applyAlignment="1">
      <alignment horizontal="left" vertical="center"/>
    </xf>
    <xf numFmtId="0" fontId="65" fillId="0" borderId="35" xfId="0" applyFont="1" applyBorder="1" applyAlignment="1">
      <alignment horizontal="center" vertical="center"/>
    </xf>
    <xf numFmtId="0" fontId="66" fillId="0" borderId="35" xfId="0" applyFont="1" applyBorder="1" applyAlignment="1">
      <alignment horizontal="center" vertical="center"/>
    </xf>
    <xf numFmtId="0" fontId="63" fillId="0" borderId="31" xfId="0" applyFont="1" applyBorder="1" applyAlignment="1">
      <alignment horizontal="center" vertical="center"/>
    </xf>
    <xf numFmtId="0" fontId="67" fillId="0" borderId="35" xfId="0" applyFont="1" applyBorder="1" applyAlignment="1">
      <alignment vertical="center"/>
    </xf>
    <xf numFmtId="0" fontId="54" fillId="17" borderId="35" xfId="0" applyFont="1" applyFill="1" applyBorder="1" applyAlignment="1">
      <alignment horizontal="center" vertical="center"/>
    </xf>
    <xf numFmtId="0" fontId="14" fillId="15" borderId="11" xfId="0" applyFont="1" applyFill="1" applyBorder="1" applyAlignment="1">
      <alignment horizontal="center" vertical="center"/>
    </xf>
    <xf numFmtId="177" fontId="14" fillId="15" borderId="84" xfId="0" applyNumberFormat="1" applyFont="1" applyFill="1" applyBorder="1" applyAlignment="1">
      <alignment horizontal="center" vertical="center"/>
    </xf>
    <xf numFmtId="38" fontId="14" fillId="15" borderId="171" xfId="20" applyFont="1" applyFill="1" applyBorder="1" applyAlignment="1">
      <alignment horizontal="center" vertical="center"/>
    </xf>
    <xf numFmtId="38" fontId="16" fillId="15" borderId="150" xfId="20" applyFont="1" applyFill="1" applyBorder="1" applyAlignment="1">
      <alignment horizontal="center"/>
    </xf>
    <xf numFmtId="0" fontId="14" fillId="15" borderId="42" xfId="0" applyFont="1" applyFill="1" applyBorder="1" applyAlignment="1">
      <alignment horizontal="center" vertical="center"/>
    </xf>
    <xf numFmtId="0" fontId="15" fillId="0" borderId="10" xfId="84" applyFont="1" applyBorder="1" applyAlignment="1">
      <alignment horizontal="center" vertical="center"/>
    </xf>
    <xf numFmtId="0" fontId="15" fillId="0" borderId="9" xfId="84" applyFont="1" applyBorder="1" applyAlignment="1">
      <alignment horizontal="center" vertical="center"/>
    </xf>
    <xf numFmtId="0" fontId="68" fillId="15" borderId="61" xfId="0" applyFont="1" applyFill="1" applyBorder="1" applyAlignment="1">
      <alignment horizontal="center" vertical="center"/>
    </xf>
    <xf numFmtId="0" fontId="46" fillId="15" borderId="120" xfId="0" applyFont="1" applyFill="1" applyBorder="1" applyAlignment="1">
      <alignment horizontal="center" vertical="center"/>
    </xf>
    <xf numFmtId="177" fontId="16" fillId="15" borderId="136" xfId="0" applyNumberFormat="1" applyFont="1" applyFill="1" applyBorder="1" applyAlignment="1">
      <alignment horizontal="center"/>
    </xf>
    <xf numFmtId="0" fontId="14" fillId="15" borderId="22" xfId="0" applyFont="1" applyFill="1" applyBorder="1" applyAlignment="1">
      <alignment horizontal="center" vertical="center"/>
    </xf>
    <xf numFmtId="0" fontId="15" fillId="0" borderId="30" xfId="62" applyFont="1" applyBorder="1" applyAlignment="1">
      <alignment horizontal="center" vertical="center"/>
    </xf>
    <xf numFmtId="0" fontId="14" fillId="0" borderId="74" xfId="74" applyFont="1" applyBorder="1" applyAlignment="1">
      <alignment horizontal="center" vertical="center" wrapText="1"/>
    </xf>
    <xf numFmtId="0" fontId="14" fillId="0" borderId="63" xfId="74" applyFont="1" applyBorder="1" applyAlignment="1">
      <alignment vertical="center" wrapText="1"/>
    </xf>
    <xf numFmtId="0" fontId="17" fillId="15" borderId="75" xfId="0" applyFont="1" applyFill="1" applyBorder="1" applyAlignment="1">
      <alignment horizontal="center" vertical="center"/>
    </xf>
    <xf numFmtId="0" fontId="14" fillId="15" borderId="75" xfId="0" applyFont="1" applyFill="1" applyBorder="1" applyAlignment="1">
      <alignment horizontal="center" vertical="center"/>
    </xf>
    <xf numFmtId="0" fontId="54" fillId="15" borderId="10" xfId="0" applyFont="1" applyFill="1" applyBorder="1" applyAlignment="1">
      <alignment horizontal="center" vertical="center"/>
    </xf>
    <xf numFmtId="177" fontId="14" fillId="15" borderId="111" xfId="0" applyNumberFormat="1" applyFont="1" applyFill="1" applyBorder="1" applyAlignment="1">
      <alignment horizontal="center" vertical="center"/>
    </xf>
    <xf numFmtId="38" fontId="14" fillId="15" borderId="238" xfId="20" applyFont="1" applyFill="1" applyBorder="1" applyAlignment="1">
      <alignment horizontal="center" vertical="center"/>
    </xf>
    <xf numFmtId="0" fontId="16" fillId="15" borderId="289" xfId="0" applyFont="1" applyFill="1" applyBorder="1" applyAlignment="1">
      <alignment horizontal="center" vertical="center"/>
    </xf>
    <xf numFmtId="0" fontId="14" fillId="15" borderId="288" xfId="0" applyFont="1" applyFill="1" applyBorder="1" applyAlignment="1" applyProtection="1">
      <alignment horizontal="center" vertical="center"/>
      <protection locked="0"/>
    </xf>
    <xf numFmtId="0" fontId="14" fillId="2" borderId="59" xfId="75" applyFont="1" applyFill="1" applyBorder="1" applyAlignment="1">
      <alignment horizontal="center" vertical="center"/>
    </xf>
    <xf numFmtId="0" fontId="43" fillId="0" borderId="9" xfId="0" applyFont="1" applyBorder="1" applyAlignment="1">
      <alignment horizontal="center" vertical="center" wrapText="1"/>
    </xf>
    <xf numFmtId="38" fontId="14" fillId="0" borderId="170" xfId="35" applyFont="1" applyFill="1" applyBorder="1" applyAlignment="1">
      <alignment horizontal="center" vertical="center"/>
    </xf>
    <xf numFmtId="38" fontId="16" fillId="0" borderId="176" xfId="35" applyFont="1" applyFill="1" applyBorder="1" applyAlignment="1">
      <alignment horizontal="center"/>
    </xf>
    <xf numFmtId="38" fontId="14" fillId="0" borderId="172" xfId="35" applyFont="1" applyFill="1" applyBorder="1" applyAlignment="1">
      <alignment horizontal="center" vertical="center"/>
    </xf>
    <xf numFmtId="38" fontId="16" fillId="0" borderId="175" xfId="35" applyFont="1" applyBorder="1" applyAlignment="1">
      <alignment horizontal="center"/>
    </xf>
    <xf numFmtId="38" fontId="16" fillId="0" borderId="175" xfId="35" applyFont="1" applyFill="1" applyBorder="1" applyAlignment="1">
      <alignment horizontal="center"/>
    </xf>
    <xf numFmtId="38" fontId="14" fillId="15" borderId="172" xfId="35" applyFont="1" applyFill="1" applyBorder="1" applyAlignment="1">
      <alignment horizontal="center" vertical="center"/>
    </xf>
    <xf numFmtId="38" fontId="16" fillId="15" borderId="175" xfId="35" applyFont="1" applyFill="1" applyBorder="1" applyAlignment="1">
      <alignment horizontal="center"/>
    </xf>
    <xf numFmtId="0" fontId="54" fillId="0" borderId="64" xfId="0" applyFont="1" applyBorder="1" applyAlignment="1">
      <alignment horizontal="center" vertical="center"/>
    </xf>
    <xf numFmtId="38" fontId="16" fillId="0" borderId="245" xfId="35" applyFont="1" applyFill="1" applyBorder="1" applyAlignment="1">
      <alignment horizontal="center"/>
    </xf>
    <xf numFmtId="0" fontId="29" fillId="0" borderId="74" xfId="84" applyFont="1" applyBorder="1" applyAlignment="1">
      <alignment vertical="center"/>
    </xf>
    <xf numFmtId="0" fontId="29" fillId="0" borderId="63" xfId="84" applyFont="1" applyBorder="1" applyAlignment="1">
      <alignment vertical="center"/>
    </xf>
    <xf numFmtId="0" fontId="29" fillId="0" borderId="75" xfId="84" applyFont="1" applyBorder="1" applyAlignment="1">
      <alignment vertical="center"/>
    </xf>
    <xf numFmtId="0" fontId="14" fillId="0" borderId="281" xfId="0" applyFont="1" applyBorder="1" applyAlignment="1">
      <alignment horizontal="center" vertical="center"/>
    </xf>
    <xf numFmtId="0" fontId="29" fillId="0" borderId="5" xfId="74" applyFont="1" applyBorder="1" applyAlignment="1">
      <alignment vertical="center"/>
    </xf>
    <xf numFmtId="0" fontId="29" fillId="0" borderId="58" xfId="74" applyFont="1" applyBorder="1" applyAlignment="1">
      <alignment vertical="center"/>
    </xf>
    <xf numFmtId="0" fontId="29" fillId="0" borderId="57" xfId="74" applyFont="1" applyBorder="1" applyAlignment="1">
      <alignment vertical="center"/>
    </xf>
    <xf numFmtId="38" fontId="14" fillId="0" borderId="177" xfId="20" applyFont="1" applyFill="1" applyBorder="1" applyAlignment="1">
      <alignment vertical="center"/>
    </xf>
    <xf numFmtId="38" fontId="46" fillId="0" borderId="75" xfId="35" applyFont="1" applyFill="1" applyBorder="1" applyAlignment="1">
      <alignment vertical="center" wrapText="1"/>
    </xf>
    <xf numFmtId="177" fontId="14" fillId="0" borderId="164" xfId="0" applyNumberFormat="1" applyFont="1" applyBorder="1" applyAlignment="1">
      <alignment horizontal="center" vertical="center"/>
    </xf>
    <xf numFmtId="38" fontId="14" fillId="0" borderId="251" xfId="20" applyFont="1" applyFill="1" applyBorder="1" applyAlignment="1">
      <alignment horizontal="center" vertical="center"/>
    </xf>
    <xf numFmtId="38" fontId="16" fillId="0" borderId="187" xfId="20" applyFont="1" applyFill="1" applyBorder="1" applyAlignment="1">
      <alignment horizontal="center"/>
    </xf>
    <xf numFmtId="0" fontId="29" fillId="0" borderId="235" xfId="0" applyFont="1" applyBorder="1" applyAlignment="1">
      <alignment vertical="center" wrapText="1"/>
    </xf>
    <xf numFmtId="0" fontId="29" fillId="0" borderId="63" xfId="0" applyFont="1" applyBorder="1" applyAlignment="1">
      <alignment vertical="center" wrapText="1"/>
    </xf>
    <xf numFmtId="0" fontId="29" fillId="0" borderId="11" xfId="0" applyFont="1" applyBorder="1" applyAlignment="1">
      <alignment vertical="center" wrapText="1"/>
    </xf>
    <xf numFmtId="0" fontId="29" fillId="0" borderId="73" xfId="0" applyFont="1" applyBorder="1" applyAlignment="1">
      <alignment vertical="center" wrapText="1"/>
    </xf>
    <xf numFmtId="38" fontId="29" fillId="0" borderId="73" xfId="20" applyFont="1" applyFill="1" applyBorder="1" applyAlignment="1">
      <alignment vertical="center" wrapText="1"/>
    </xf>
    <xf numFmtId="38" fontId="29" fillId="0" borderId="63" xfId="20" applyFont="1" applyFill="1" applyBorder="1" applyAlignment="1">
      <alignment vertical="center" wrapText="1"/>
    </xf>
    <xf numFmtId="38" fontId="14" fillId="0" borderId="240" xfId="20" applyFont="1" applyFill="1" applyBorder="1" applyAlignment="1">
      <alignment horizontal="center" vertical="center"/>
    </xf>
    <xf numFmtId="0" fontId="34" fillId="0" borderId="13" xfId="0" applyFont="1" applyBorder="1" applyAlignment="1">
      <alignment horizontal="center" vertical="center" wrapText="1"/>
    </xf>
    <xf numFmtId="38" fontId="14" fillId="0" borderId="137" xfId="35" applyFont="1" applyFill="1" applyBorder="1" applyAlignment="1">
      <alignment horizontal="center" vertical="center"/>
    </xf>
    <xf numFmtId="38" fontId="16" fillId="0" borderId="150" xfId="35" applyFont="1" applyFill="1" applyBorder="1" applyAlignment="1">
      <alignment horizontal="center"/>
    </xf>
    <xf numFmtId="0" fontId="34" fillId="0" borderId="16" xfId="0" applyFont="1" applyBorder="1" applyAlignment="1">
      <alignment horizontal="center" vertical="center" wrapText="1"/>
    </xf>
    <xf numFmtId="38" fontId="14" fillId="0" borderId="112" xfId="35" applyFont="1" applyFill="1" applyBorder="1" applyAlignment="1">
      <alignment horizontal="center" vertical="center"/>
    </xf>
    <xf numFmtId="38" fontId="16" fillId="0" borderId="136" xfId="35" applyFont="1" applyFill="1" applyBorder="1" applyAlignment="1">
      <alignment horizontal="center"/>
    </xf>
    <xf numFmtId="0" fontId="34" fillId="0" borderId="15" xfId="0" applyFont="1" applyBorder="1" applyAlignment="1">
      <alignment horizontal="center" vertical="center" wrapText="1"/>
    </xf>
    <xf numFmtId="0" fontId="34" fillId="0" borderId="138" xfId="0" applyFont="1" applyBorder="1" applyAlignment="1">
      <alignment horizontal="center" vertical="center" wrapText="1"/>
    </xf>
    <xf numFmtId="177" fontId="14" fillId="0" borderId="262" xfId="0" applyNumberFormat="1" applyFont="1" applyBorder="1" applyAlignment="1">
      <alignment horizontal="center" vertical="center"/>
    </xf>
    <xf numFmtId="38" fontId="14" fillId="0" borderId="138" xfId="35" applyFont="1" applyFill="1" applyBorder="1" applyAlignment="1">
      <alignment horizontal="center" vertical="center"/>
    </xf>
    <xf numFmtId="38" fontId="16" fillId="0" borderId="181" xfId="35" applyFont="1" applyFill="1" applyBorder="1" applyAlignment="1">
      <alignment horizontal="center"/>
    </xf>
    <xf numFmtId="177" fontId="14" fillId="0" borderId="263" xfId="0" applyNumberFormat="1" applyFont="1" applyBorder="1" applyAlignment="1">
      <alignment horizontal="center" vertical="center"/>
    </xf>
    <xf numFmtId="0" fontId="29" fillId="0" borderId="27" xfId="0" applyFont="1" applyBorder="1" applyAlignment="1">
      <alignment vertical="center"/>
    </xf>
    <xf numFmtId="0" fontId="29" fillId="0" borderId="5" xfId="0" applyFont="1" applyBorder="1" applyAlignment="1">
      <alignment vertical="center"/>
    </xf>
    <xf numFmtId="0" fontId="29" fillId="0" borderId="8" xfId="0" applyFont="1" applyBorder="1" applyAlignment="1">
      <alignment vertical="center"/>
    </xf>
    <xf numFmtId="0" fontId="29" fillId="0" borderId="21" xfId="0" applyFont="1" applyBorder="1" applyAlignment="1">
      <alignment vertical="center"/>
    </xf>
    <xf numFmtId="0" fontId="29" fillId="0" borderId="75" xfId="0" applyFont="1" applyBorder="1" applyAlignment="1">
      <alignment vertical="center" wrapText="1"/>
    </xf>
    <xf numFmtId="0" fontId="29" fillId="0" borderId="74" xfId="0" applyFont="1" applyBorder="1" applyAlignment="1">
      <alignment vertical="center" wrapText="1"/>
    </xf>
    <xf numFmtId="0" fontId="29" fillId="0" borderId="73" xfId="0" applyFont="1" applyBorder="1" applyAlignment="1">
      <alignment vertical="center"/>
    </xf>
    <xf numFmtId="0" fontId="29" fillId="0" borderId="63" xfId="0" applyFont="1" applyBorder="1" applyAlignment="1">
      <alignment vertical="center"/>
    </xf>
    <xf numFmtId="0" fontId="29" fillId="0" borderId="75" xfId="0" applyFont="1" applyBorder="1" applyAlignment="1">
      <alignment vertical="center"/>
    </xf>
    <xf numFmtId="0" fontId="45" fillId="0" borderId="235" xfId="0" applyFont="1" applyBorder="1" applyAlignment="1">
      <alignment horizontal="center" vertical="center" wrapText="1"/>
    </xf>
    <xf numFmtId="177" fontId="14" fillId="0" borderId="250" xfId="0" applyNumberFormat="1" applyFont="1" applyBorder="1" applyAlignment="1">
      <alignment horizontal="center" vertical="center"/>
    </xf>
    <xf numFmtId="0" fontId="46" fillId="0" borderId="11" xfId="0" applyFont="1" applyBorder="1" applyAlignment="1">
      <alignment horizontal="center" vertical="center" wrapText="1"/>
    </xf>
    <xf numFmtId="177" fontId="14" fillId="0" borderId="284" xfId="0" applyNumberFormat="1" applyFont="1" applyBorder="1" applyAlignment="1">
      <alignment horizontal="center" vertical="center"/>
    </xf>
    <xf numFmtId="38" fontId="14" fillId="0" borderId="113" xfId="35" applyFont="1" applyFill="1" applyBorder="1" applyAlignment="1">
      <alignment horizontal="center" vertical="center"/>
    </xf>
    <xf numFmtId="0" fontId="46" fillId="0" borderId="9" xfId="0" applyFont="1" applyBorder="1" applyAlignment="1">
      <alignment horizontal="center" vertical="center" wrapText="1"/>
    </xf>
    <xf numFmtId="0" fontId="46" fillId="0" borderId="10" xfId="0" applyFont="1" applyBorder="1" applyAlignment="1">
      <alignment horizontal="center" vertical="center" wrapText="1"/>
    </xf>
    <xf numFmtId="177" fontId="14" fillId="0" borderId="285" xfId="0" applyNumberFormat="1" applyFont="1" applyBorder="1" applyAlignment="1">
      <alignment horizontal="center" vertical="center"/>
    </xf>
    <xf numFmtId="38" fontId="14" fillId="0" borderId="112" xfId="20" applyFont="1" applyFill="1" applyBorder="1" applyAlignment="1">
      <alignment horizontal="center" vertical="center"/>
    </xf>
    <xf numFmtId="0" fontId="46" fillId="0" borderId="31" xfId="0" applyFont="1" applyBorder="1" applyAlignment="1">
      <alignment horizontal="center" vertical="center"/>
    </xf>
    <xf numFmtId="38" fontId="16" fillId="0" borderId="191" xfId="20" applyFont="1" applyFill="1" applyBorder="1" applyAlignment="1">
      <alignment horizontal="center" vertical="center"/>
    </xf>
    <xf numFmtId="0" fontId="29" fillId="0" borderId="235" xfId="84" applyFont="1" applyBorder="1" applyAlignment="1">
      <alignment vertical="center"/>
    </xf>
    <xf numFmtId="0" fontId="46" fillId="0" borderId="74" xfId="0" applyFont="1" applyBorder="1" applyAlignment="1">
      <alignment vertical="center"/>
    </xf>
    <xf numFmtId="0" fontId="46" fillId="0" borderId="63" xfId="0" applyFont="1" applyBorder="1" applyAlignment="1">
      <alignment vertical="center"/>
    </xf>
    <xf numFmtId="0" fontId="46" fillId="0" borderId="75" xfId="0" applyFont="1" applyBorder="1" applyAlignment="1">
      <alignment vertical="center"/>
    </xf>
    <xf numFmtId="0" fontId="49" fillId="0" borderId="8" xfId="0" applyFont="1" applyBorder="1" applyAlignment="1">
      <alignment vertical="center"/>
    </xf>
    <xf numFmtId="0" fontId="49" fillId="0" borderId="5" xfId="0" applyFont="1" applyBorder="1" applyAlignment="1">
      <alignment vertical="center"/>
    </xf>
    <xf numFmtId="0" fontId="49" fillId="0" borderId="7" xfId="0" applyFont="1" applyBorder="1" applyAlignment="1">
      <alignment vertical="center"/>
    </xf>
    <xf numFmtId="0" fontId="43" fillId="15" borderId="9" xfId="0" applyFont="1" applyFill="1" applyBorder="1" applyAlignment="1">
      <alignment horizontal="center" vertical="center" wrapText="1"/>
    </xf>
    <xf numFmtId="177" fontId="14" fillId="15" borderId="36" xfId="0" applyNumberFormat="1" applyFont="1" applyFill="1" applyBorder="1" applyAlignment="1">
      <alignment horizontal="center" vertical="center"/>
    </xf>
    <xf numFmtId="38" fontId="14" fillId="15" borderId="51" xfId="20" applyFont="1" applyFill="1" applyBorder="1" applyAlignment="1">
      <alignment horizontal="center" vertical="center"/>
    </xf>
    <xf numFmtId="0" fontId="15" fillId="0" borderId="74" xfId="84" applyFont="1" applyBorder="1" applyAlignment="1">
      <alignment horizontal="center" vertical="center"/>
    </xf>
    <xf numFmtId="0" fontId="15" fillId="0" borderId="75" xfId="84" applyFont="1" applyBorder="1" applyAlignment="1">
      <alignment horizontal="center" vertical="center"/>
    </xf>
    <xf numFmtId="0" fontId="14" fillId="15" borderId="5" xfId="38" applyFont="1" applyFill="1" applyBorder="1" applyAlignment="1">
      <alignment horizontal="center" vertical="center"/>
    </xf>
    <xf numFmtId="0" fontId="14" fillId="15" borderId="58" xfId="38" applyFont="1" applyFill="1" applyBorder="1" applyAlignment="1">
      <alignment horizontal="center" vertical="center"/>
    </xf>
    <xf numFmtId="0" fontId="14" fillId="15" borderId="13" xfId="38" applyFont="1" applyFill="1" applyBorder="1" applyAlignment="1">
      <alignment horizontal="center" vertical="center"/>
    </xf>
    <xf numFmtId="0" fontId="14" fillId="15" borderId="92" xfId="38" applyFont="1" applyFill="1" applyBorder="1" applyAlignment="1">
      <alignment horizontal="center" vertical="center"/>
    </xf>
    <xf numFmtId="6" fontId="14" fillId="15" borderId="61" xfId="38" applyNumberFormat="1" applyFont="1" applyFill="1" applyBorder="1" applyAlignment="1">
      <alignment horizontal="center" vertical="center"/>
    </xf>
    <xf numFmtId="38" fontId="14" fillId="15" borderId="241" xfId="20" applyFont="1" applyFill="1" applyBorder="1" applyAlignment="1" applyProtection="1">
      <alignment horizontal="center" vertical="center"/>
      <protection locked="0"/>
    </xf>
    <xf numFmtId="38" fontId="16" fillId="15" borderId="176" xfId="20" applyFont="1" applyFill="1" applyBorder="1" applyAlignment="1">
      <alignment horizontal="center"/>
    </xf>
    <xf numFmtId="0" fontId="43" fillId="0" borderId="64" xfId="80" applyFont="1" applyBorder="1" applyAlignment="1">
      <alignment horizontal="center" vertical="center"/>
    </xf>
    <xf numFmtId="0" fontId="17" fillId="0" borderId="143" xfId="0" applyFont="1" applyBorder="1" applyAlignment="1">
      <alignment horizontal="center" vertical="center"/>
    </xf>
    <xf numFmtId="0" fontId="14" fillId="0" borderId="144" xfId="0" applyFont="1" applyBorder="1" applyAlignment="1">
      <alignment vertical="center"/>
    </xf>
    <xf numFmtId="0" fontId="15" fillId="0" borderId="9" xfId="41" applyFont="1" applyBorder="1" applyAlignment="1">
      <alignment horizontal="center" vertical="center"/>
    </xf>
    <xf numFmtId="0" fontId="14" fillId="15" borderId="92" xfId="0" applyFont="1" applyFill="1" applyBorder="1" applyAlignment="1">
      <alignment horizontal="center" vertical="center"/>
    </xf>
    <xf numFmtId="177" fontId="14" fillId="15" borderId="101" xfId="0" applyNumberFormat="1" applyFont="1" applyFill="1" applyBorder="1" applyAlignment="1">
      <alignment horizontal="center" vertical="center"/>
    </xf>
    <xf numFmtId="38" fontId="14" fillId="15" borderId="172" xfId="20" applyFont="1" applyFill="1" applyBorder="1" applyAlignment="1">
      <alignment horizontal="center" vertical="center"/>
    </xf>
    <xf numFmtId="0" fontId="16" fillId="15" borderId="118" xfId="0" applyFont="1" applyFill="1" applyBorder="1" applyAlignment="1">
      <alignment horizontal="center" vertical="center"/>
    </xf>
    <xf numFmtId="0" fontId="14" fillId="15" borderId="39" xfId="85" applyFont="1" applyFill="1" applyBorder="1" applyAlignment="1">
      <alignment horizontal="center" vertical="center"/>
    </xf>
    <xf numFmtId="0" fontId="46" fillId="15" borderId="64" xfId="0" applyFont="1" applyFill="1" applyBorder="1" applyAlignment="1">
      <alignment horizontal="center" vertical="center"/>
    </xf>
    <xf numFmtId="177" fontId="14" fillId="15" borderId="20" xfId="0" applyNumberFormat="1" applyFont="1" applyFill="1" applyBorder="1" applyAlignment="1">
      <alignment horizontal="center" vertical="center"/>
    </xf>
    <xf numFmtId="38" fontId="14" fillId="15" borderId="173" xfId="20" applyFont="1" applyFill="1" applyBorder="1" applyAlignment="1">
      <alignment horizontal="center" vertical="center"/>
    </xf>
    <xf numFmtId="177" fontId="16" fillId="15" borderId="181" xfId="0" applyNumberFormat="1" applyFont="1" applyFill="1" applyBorder="1" applyAlignment="1">
      <alignment horizontal="center"/>
    </xf>
    <xf numFmtId="0" fontId="14" fillId="15" borderId="196" xfId="0" applyFont="1" applyFill="1" applyBorder="1" applyAlignment="1">
      <alignment horizontal="center" vertical="center"/>
    </xf>
    <xf numFmtId="38" fontId="15" fillId="0" borderId="74" xfId="35" applyFont="1" applyFill="1" applyBorder="1" applyAlignment="1">
      <alignment horizontal="center" vertical="center" wrapText="1"/>
    </xf>
    <xf numFmtId="0" fontId="43" fillId="0" borderId="11" xfId="0" applyFont="1" applyBorder="1" applyAlignment="1">
      <alignment horizontal="center" vertical="center"/>
    </xf>
    <xf numFmtId="0" fontId="43" fillId="0" borderId="9" xfId="0" applyFont="1" applyBorder="1" applyAlignment="1">
      <alignment horizontal="center" vertical="center"/>
    </xf>
    <xf numFmtId="0" fontId="14" fillId="15" borderId="93" xfId="38" applyFont="1" applyFill="1" applyBorder="1" applyAlignment="1">
      <alignment horizontal="center" vertical="center"/>
    </xf>
    <xf numFmtId="0" fontId="15" fillId="0" borderId="9" xfId="75" applyFont="1" applyBorder="1" applyAlignment="1">
      <alignment horizontal="center" vertical="center"/>
    </xf>
    <xf numFmtId="177" fontId="14" fillId="0" borderId="254" xfId="0" applyNumberFormat="1" applyFont="1" applyBorder="1" applyAlignment="1">
      <alignment horizontal="center" vertical="center"/>
    </xf>
    <xf numFmtId="0" fontId="14" fillId="0" borderId="275" xfId="0" applyFont="1" applyBorder="1" applyAlignment="1">
      <alignment horizontal="center" vertical="center"/>
    </xf>
    <xf numFmtId="6" fontId="14" fillId="0" borderId="276" xfId="0" applyNumberFormat="1" applyFont="1" applyBorder="1" applyAlignment="1">
      <alignment horizontal="center"/>
    </xf>
    <xf numFmtId="6" fontId="14" fillId="0" borderId="277" xfId="0" applyNumberFormat="1" applyFont="1" applyBorder="1" applyAlignment="1">
      <alignment horizontal="center"/>
    </xf>
    <xf numFmtId="6" fontId="14" fillId="0" borderId="278" xfId="0" applyNumberFormat="1" applyFont="1" applyBorder="1" applyAlignment="1">
      <alignment horizontal="center"/>
    </xf>
    <xf numFmtId="0" fontId="29" fillId="0" borderId="63" xfId="51" applyFont="1" applyBorder="1" applyAlignment="1">
      <alignment vertical="center" wrapText="1"/>
    </xf>
    <xf numFmtId="0" fontId="46" fillId="0" borderId="236" xfId="51" applyFont="1" applyBorder="1" applyAlignment="1">
      <alignment vertical="center" wrapText="1"/>
    </xf>
    <xf numFmtId="0" fontId="46" fillId="0" borderId="63" xfId="51" applyFont="1" applyBorder="1" applyAlignment="1">
      <alignment vertical="center" wrapText="1"/>
    </xf>
    <xf numFmtId="0" fontId="46" fillId="0" borderId="75" xfId="51" applyFont="1" applyBorder="1" applyAlignment="1">
      <alignment vertical="center" wrapText="1"/>
    </xf>
    <xf numFmtId="177" fontId="14" fillId="0" borderId="271" xfId="0" applyNumberFormat="1" applyFont="1" applyBorder="1" applyAlignment="1">
      <alignment horizontal="center" vertical="center"/>
    </xf>
    <xf numFmtId="0" fontId="29" fillId="0" borderId="5" xfId="41" applyFont="1" applyBorder="1" applyAlignment="1">
      <alignment vertical="center"/>
    </xf>
    <xf numFmtId="0" fontId="26" fillId="0" borderId="59" xfId="0" applyFont="1" applyBorder="1" applyAlignment="1">
      <alignment horizontal="center" vertical="center" wrapText="1"/>
    </xf>
    <xf numFmtId="0" fontId="26" fillId="0" borderId="138" xfId="0" applyFont="1" applyBorder="1" applyAlignment="1">
      <alignment horizontal="center" vertical="center" wrapText="1"/>
    </xf>
    <xf numFmtId="0" fontId="29" fillId="0" borderId="58" xfId="0" applyFont="1" applyBorder="1" applyAlignment="1">
      <alignment vertical="center"/>
    </xf>
    <xf numFmtId="0" fontId="26" fillId="0" borderId="19" xfId="0" applyFont="1" applyBorder="1" applyAlignment="1">
      <alignment horizontal="center" vertical="center" wrapText="1"/>
    </xf>
    <xf numFmtId="38" fontId="16" fillId="0" borderId="151" xfId="35" applyFont="1" applyFill="1" applyBorder="1" applyAlignment="1">
      <alignment horizontal="center"/>
    </xf>
    <xf numFmtId="0" fontId="15" fillId="0" borderId="27" xfId="0" applyFont="1" applyBorder="1" applyAlignment="1">
      <alignment horizontal="center" vertical="center"/>
    </xf>
    <xf numFmtId="0" fontId="43" fillId="0" borderId="59" xfId="0" applyFont="1" applyBorder="1" applyAlignment="1">
      <alignment horizontal="center" vertical="center" wrapText="1"/>
    </xf>
    <xf numFmtId="38" fontId="16" fillId="0" borderId="149" xfId="20" applyFont="1" applyFill="1" applyBorder="1" applyAlignment="1">
      <alignment horizontal="center"/>
    </xf>
    <xf numFmtId="0" fontId="43" fillId="0" borderId="10" xfId="0" applyFont="1" applyBorder="1" applyAlignment="1">
      <alignment horizontal="center" vertical="center" wrapText="1"/>
    </xf>
    <xf numFmtId="0" fontId="49" fillId="0" borderId="293" xfId="0" applyFont="1" applyBorder="1" applyAlignment="1">
      <alignment vertical="center"/>
    </xf>
    <xf numFmtId="177" fontId="14" fillId="0" borderId="256" xfId="0" applyNumberFormat="1" applyFont="1" applyBorder="1" applyAlignment="1">
      <alignment horizontal="center" vertical="center"/>
    </xf>
    <xf numFmtId="38" fontId="14" fillId="0" borderId="257" xfId="20" applyFont="1" applyFill="1" applyBorder="1" applyAlignment="1">
      <alignment horizontal="center" vertical="center"/>
    </xf>
    <xf numFmtId="177" fontId="16" fillId="0" borderId="258" xfId="0" applyNumberFormat="1" applyFont="1" applyBorder="1" applyAlignment="1">
      <alignment horizontal="center"/>
    </xf>
    <xf numFmtId="0" fontId="29" fillId="0" borderId="59" xfId="61" applyFont="1" applyBorder="1" applyAlignment="1">
      <alignment horizontal="center" vertical="center"/>
    </xf>
    <xf numFmtId="0" fontId="46" fillId="0" borderId="8" xfId="41" applyFont="1" applyBorder="1" applyAlignment="1">
      <alignment vertical="center"/>
    </xf>
    <xf numFmtId="0" fontId="46" fillId="0" borderId="266" xfId="0" applyFont="1" applyBorder="1" applyAlignment="1">
      <alignment horizontal="center" vertical="center"/>
    </xf>
    <xf numFmtId="0" fontId="29" fillId="0" borderId="294" xfId="0" applyFont="1" applyBorder="1" applyAlignment="1">
      <alignment vertical="center"/>
    </xf>
    <xf numFmtId="0" fontId="29" fillId="0" borderId="123" xfId="0" applyFont="1" applyBorder="1" applyAlignment="1">
      <alignment vertical="center"/>
    </xf>
    <xf numFmtId="0" fontId="29" fillId="0" borderId="69" xfId="0" applyFont="1" applyBorder="1" applyAlignment="1">
      <alignment vertical="center"/>
    </xf>
    <xf numFmtId="0" fontId="29" fillId="0" borderId="295" xfId="62" applyFont="1" applyBorder="1" applyAlignment="1">
      <alignment vertical="center"/>
    </xf>
    <xf numFmtId="0" fontId="29" fillId="0" borderId="90" xfId="62" applyFont="1" applyBorder="1" applyAlignment="1">
      <alignment vertical="center"/>
    </xf>
    <xf numFmtId="0" fontId="29" fillId="0" borderId="91" xfId="62" applyFont="1" applyBorder="1" applyAlignment="1">
      <alignment vertical="center"/>
    </xf>
    <xf numFmtId="0" fontId="29" fillId="0" borderId="56" xfId="0" applyFont="1" applyBorder="1" applyAlignment="1">
      <alignment vertical="center"/>
    </xf>
    <xf numFmtId="0" fontId="14" fillId="0" borderId="63" xfId="0" applyFont="1" applyBorder="1" applyAlignment="1">
      <alignment horizontal="center" vertical="center" wrapText="1"/>
    </xf>
    <xf numFmtId="0" fontId="14" fillId="0" borderId="74" xfId="61" applyFont="1" applyBorder="1" applyAlignment="1">
      <alignment horizontal="center" vertical="center"/>
    </xf>
    <xf numFmtId="0" fontId="14" fillId="0" borderId="10" xfId="61" applyFont="1" applyBorder="1" applyAlignment="1">
      <alignment horizontal="center" vertical="center"/>
    </xf>
    <xf numFmtId="0" fontId="42" fillId="15" borderId="84" xfId="0" applyFont="1" applyFill="1" applyBorder="1" applyAlignment="1">
      <alignment horizontal="center" vertical="center"/>
    </xf>
    <xf numFmtId="0" fontId="43" fillId="15" borderId="56" xfId="0" applyFont="1" applyFill="1" applyBorder="1" applyAlignment="1">
      <alignment horizontal="center" vertical="center"/>
    </xf>
    <xf numFmtId="0" fontId="46" fillId="15" borderId="57" xfId="0" applyFont="1" applyFill="1" applyBorder="1" applyAlignment="1">
      <alignment horizontal="center" vertical="center"/>
    </xf>
    <xf numFmtId="177" fontId="14" fillId="15" borderId="1" xfId="0" applyNumberFormat="1" applyFont="1" applyFill="1" applyBorder="1" applyAlignment="1">
      <alignment horizontal="center" vertical="center"/>
    </xf>
    <xf numFmtId="0" fontId="15" fillId="0" borderId="10" xfId="70" applyFont="1" applyBorder="1" applyAlignment="1">
      <alignment horizontal="center" vertical="center"/>
    </xf>
    <xf numFmtId="0" fontId="68" fillId="0" borderId="59" xfId="52" applyFont="1" applyBorder="1" applyAlignment="1">
      <alignment horizontal="center" vertical="center"/>
    </xf>
    <xf numFmtId="0" fontId="14" fillId="15" borderId="10" xfId="0" applyFont="1" applyFill="1" applyBorder="1" applyAlignment="1">
      <alignment horizontal="center" vertical="center"/>
    </xf>
    <xf numFmtId="0" fontId="54" fillId="15" borderId="4" xfId="0" applyFont="1" applyFill="1" applyBorder="1" applyAlignment="1">
      <alignment horizontal="center" vertical="center"/>
    </xf>
    <xf numFmtId="177" fontId="14" fillId="15" borderId="81" xfId="0" applyNumberFormat="1" applyFont="1" applyFill="1" applyBorder="1" applyAlignment="1">
      <alignment horizontal="center" vertical="center"/>
    </xf>
    <xf numFmtId="0" fontId="16" fillId="15" borderId="189" xfId="0" applyFont="1" applyFill="1" applyBorder="1" applyAlignment="1">
      <alignment horizontal="center" vertical="center"/>
    </xf>
    <xf numFmtId="0" fontId="14" fillId="15" borderId="196" xfId="0" applyFont="1" applyFill="1" applyBorder="1" applyAlignment="1" applyProtection="1">
      <alignment horizontal="center" vertical="center"/>
      <protection locked="0"/>
    </xf>
    <xf numFmtId="0" fontId="14" fillId="0" borderId="5" xfId="74" applyFont="1" applyBorder="1" applyAlignment="1">
      <alignment horizontal="center" vertical="center"/>
    </xf>
    <xf numFmtId="0" fontId="14" fillId="15" borderId="37" xfId="0" applyFont="1" applyFill="1" applyBorder="1" applyAlignment="1">
      <alignment horizontal="center" vertical="center"/>
    </xf>
    <xf numFmtId="0" fontId="14" fillId="15" borderId="139" xfId="69" applyFont="1" applyFill="1" applyBorder="1" applyAlignment="1">
      <alignment horizontal="center" vertical="center"/>
    </xf>
    <xf numFmtId="0" fontId="14" fillId="15" borderId="63" xfId="74" applyFont="1" applyFill="1" applyBorder="1" applyAlignment="1">
      <alignment horizontal="center" vertical="center" wrapText="1"/>
    </xf>
    <xf numFmtId="0" fontId="14" fillId="15" borderId="157" xfId="0" applyFont="1" applyFill="1" applyBorder="1" applyAlignment="1">
      <alignment horizontal="center" vertical="center"/>
    </xf>
    <xf numFmtId="6" fontId="14" fillId="15" borderId="277" xfId="0" applyNumberFormat="1" applyFont="1" applyFill="1" applyBorder="1" applyAlignment="1">
      <alignment horizontal="center"/>
    </xf>
    <xf numFmtId="0" fontId="14" fillId="15" borderId="242" xfId="0" applyFont="1" applyFill="1" applyBorder="1" applyAlignment="1">
      <alignment horizontal="center" vertical="center"/>
    </xf>
    <xf numFmtId="176" fontId="16" fillId="15" borderId="184" xfId="0" applyNumberFormat="1" applyFont="1" applyFill="1" applyBorder="1" applyAlignment="1">
      <alignment horizontal="center"/>
    </xf>
    <xf numFmtId="0" fontId="14" fillId="15" borderId="44" xfId="0" applyFont="1" applyFill="1" applyBorder="1" applyAlignment="1" applyProtection="1">
      <alignment horizontal="center" vertical="center"/>
      <protection locked="0"/>
    </xf>
    <xf numFmtId="0" fontId="15" fillId="0" borderId="10" xfId="75" applyFont="1" applyBorder="1" applyAlignment="1">
      <alignment horizontal="center" vertical="center"/>
    </xf>
    <xf numFmtId="38" fontId="43" fillId="0" borderId="3" xfId="20" applyFont="1" applyFill="1" applyBorder="1" applyAlignment="1">
      <alignment horizontal="center" vertical="center"/>
    </xf>
    <xf numFmtId="38" fontId="43" fillId="0" borderId="7" xfId="20" applyFont="1" applyFill="1" applyBorder="1" applyAlignment="1">
      <alignment horizontal="center" vertical="center"/>
    </xf>
    <xf numFmtId="0" fontId="39" fillId="0" borderId="11" xfId="74" applyFont="1" applyBorder="1" applyAlignment="1">
      <alignment horizontal="center" vertical="center" wrapText="1"/>
    </xf>
    <xf numFmtId="0" fontId="14" fillId="15" borderId="75" xfId="84" applyFont="1" applyFill="1" applyBorder="1" applyAlignment="1">
      <alignment horizontal="center" vertical="center"/>
    </xf>
    <xf numFmtId="0" fontId="34" fillId="15" borderId="75" xfId="0" applyFont="1" applyFill="1" applyBorder="1" applyAlignment="1">
      <alignment horizontal="center" vertical="center" wrapText="1"/>
    </xf>
    <xf numFmtId="38" fontId="14" fillId="15" borderId="169" xfId="20" applyFont="1" applyFill="1" applyBorder="1" applyAlignment="1">
      <alignment horizontal="center" vertical="center"/>
    </xf>
    <xf numFmtId="38" fontId="16" fillId="15" borderId="183" xfId="20" applyFont="1" applyFill="1" applyBorder="1" applyAlignment="1">
      <alignment horizontal="center"/>
    </xf>
    <xf numFmtId="0" fontId="14" fillId="15" borderId="147" xfId="0" applyFont="1" applyFill="1" applyBorder="1" applyAlignment="1">
      <alignment horizontal="center" vertical="center"/>
    </xf>
    <xf numFmtId="38" fontId="14" fillId="15" borderId="177" xfId="20" applyFont="1" applyFill="1" applyBorder="1" applyAlignment="1">
      <alignment horizontal="center" vertical="center"/>
    </xf>
    <xf numFmtId="0" fontId="39" fillId="0" borderId="39" xfId="62" applyFont="1" applyBorder="1" applyAlignment="1">
      <alignment horizontal="center" vertical="center"/>
    </xf>
    <xf numFmtId="0" fontId="26" fillId="15" borderId="11" xfId="0" applyFont="1" applyFill="1" applyBorder="1" applyAlignment="1">
      <alignment horizontal="center" vertical="center" wrapText="1"/>
    </xf>
    <xf numFmtId="38" fontId="16" fillId="15" borderId="194" xfId="20" applyFont="1" applyFill="1" applyBorder="1" applyAlignment="1">
      <alignment horizontal="center"/>
    </xf>
    <xf numFmtId="0" fontId="14" fillId="15" borderId="198" xfId="0" applyFont="1" applyFill="1" applyBorder="1" applyAlignment="1">
      <alignment horizontal="center" vertical="center"/>
    </xf>
    <xf numFmtId="0" fontId="43" fillId="0" borderId="63" xfId="74" applyFont="1" applyBorder="1" applyAlignment="1">
      <alignment horizontal="center" vertical="center" wrapText="1"/>
    </xf>
    <xf numFmtId="0" fontId="29" fillId="0" borderId="74" xfId="0" applyFont="1" applyBorder="1" applyAlignment="1">
      <alignment vertical="center"/>
    </xf>
    <xf numFmtId="0" fontId="14" fillId="0" borderId="8" xfId="41" applyFont="1" applyBorder="1" applyAlignment="1">
      <alignment horizontal="center" vertical="center"/>
    </xf>
    <xf numFmtId="0" fontId="14" fillId="15" borderId="246" xfId="0" applyFont="1" applyFill="1" applyBorder="1" applyAlignment="1">
      <alignment horizontal="center" vertical="center"/>
    </xf>
    <xf numFmtId="38" fontId="43" fillId="0" borderId="63" xfId="35" applyFont="1" applyFill="1" applyBorder="1" applyAlignment="1">
      <alignment horizontal="center" vertical="center" wrapText="1"/>
    </xf>
    <xf numFmtId="177" fontId="14" fillId="15" borderId="108" xfId="0" applyNumberFormat="1" applyFont="1" applyFill="1" applyBorder="1" applyAlignment="1">
      <alignment horizontal="center" vertical="center"/>
    </xf>
    <xf numFmtId="38" fontId="16" fillId="15" borderId="52" xfId="20" applyFont="1" applyFill="1" applyBorder="1" applyAlignment="1">
      <alignment horizontal="center"/>
    </xf>
    <xf numFmtId="0" fontId="15" fillId="0" borderId="59" xfId="84" applyFont="1" applyBorder="1" applyAlignment="1">
      <alignment horizontal="center" vertical="center"/>
    </xf>
    <xf numFmtId="0" fontId="14" fillId="15" borderId="73" xfId="0" applyFont="1" applyFill="1" applyBorder="1" applyAlignment="1">
      <alignment horizontal="center" vertical="center"/>
    </xf>
    <xf numFmtId="0" fontId="14" fillId="15" borderId="9" xfId="61" applyFont="1" applyFill="1" applyBorder="1" applyAlignment="1">
      <alignment horizontal="center" vertical="center"/>
    </xf>
    <xf numFmtId="177" fontId="14" fillId="15" borderId="83" xfId="0" applyNumberFormat="1" applyFont="1" applyFill="1" applyBorder="1" applyAlignment="1">
      <alignment horizontal="center" vertical="center"/>
    </xf>
    <xf numFmtId="38" fontId="16" fillId="15" borderId="190" xfId="20" applyFont="1" applyFill="1" applyBorder="1" applyAlignment="1">
      <alignment horizontal="center"/>
    </xf>
    <xf numFmtId="0" fontId="14" fillId="15" borderId="197" xfId="0" applyFont="1" applyFill="1" applyBorder="1" applyAlignment="1">
      <alignment horizontal="center" vertical="center"/>
    </xf>
    <xf numFmtId="0" fontId="17" fillId="15" borderId="11" xfId="0" applyFont="1" applyFill="1" applyBorder="1" applyAlignment="1">
      <alignment horizontal="center" vertical="center"/>
    </xf>
    <xf numFmtId="0" fontId="14" fillId="15" borderId="59" xfId="75" applyFont="1" applyFill="1" applyBorder="1" applyAlignment="1">
      <alignment horizontal="center" vertical="center"/>
    </xf>
    <xf numFmtId="0" fontId="16" fillId="15" borderId="194" xfId="0" applyFont="1" applyFill="1" applyBorder="1" applyAlignment="1">
      <alignment horizontal="center" vertical="center"/>
    </xf>
    <xf numFmtId="0" fontId="14" fillId="15" borderId="62" xfId="0" applyFont="1" applyFill="1" applyBorder="1" applyAlignment="1" applyProtection="1">
      <alignment horizontal="center" vertical="center"/>
      <protection locked="0"/>
    </xf>
    <xf numFmtId="0" fontId="15" fillId="0" borderId="75" xfId="61" applyFont="1" applyBorder="1" applyAlignment="1">
      <alignment horizontal="center" vertical="center"/>
    </xf>
    <xf numFmtId="0" fontId="14" fillId="0" borderId="7" xfId="41" applyFont="1" applyBorder="1" applyAlignment="1">
      <alignment horizontal="center" vertical="center"/>
    </xf>
    <xf numFmtId="0" fontId="14" fillId="0" borderId="75" xfId="74" applyFont="1" applyBorder="1" applyAlignment="1">
      <alignment horizontal="center" vertical="center" wrapText="1"/>
    </xf>
    <xf numFmtId="0" fontId="14" fillId="0" borderId="63" xfId="75" applyFont="1" applyBorder="1" applyAlignment="1">
      <alignment horizontal="center" vertical="center" wrapText="1"/>
    </xf>
    <xf numFmtId="0" fontId="15" fillId="0" borderId="11" xfId="0" applyFont="1" applyBorder="1" applyAlignment="1">
      <alignment horizontal="center" vertical="center" wrapText="1"/>
    </xf>
    <xf numFmtId="0" fontId="43" fillId="0" borderId="75" xfId="75" applyFont="1" applyBorder="1" applyAlignment="1">
      <alignment horizontal="center" vertical="center"/>
    </xf>
    <xf numFmtId="0" fontId="43" fillId="0" borderId="9" xfId="75" applyFont="1" applyBorder="1" applyAlignment="1">
      <alignment horizontal="center" vertical="center"/>
    </xf>
    <xf numFmtId="0" fontId="63" fillId="0" borderId="39" xfId="0" applyFont="1" applyBorder="1" applyAlignment="1">
      <alignment horizontal="center" vertical="center"/>
    </xf>
    <xf numFmtId="0" fontId="43" fillId="0" borderId="74" xfId="41" applyFont="1" applyBorder="1" applyAlignment="1">
      <alignment horizontal="center" vertical="center"/>
    </xf>
    <xf numFmtId="0" fontId="14" fillId="15" borderId="17" xfId="0" applyFont="1" applyFill="1" applyBorder="1" applyAlignment="1">
      <alignment horizontal="center" vertical="center"/>
    </xf>
    <xf numFmtId="0" fontId="14" fillId="15" borderId="63" xfId="0" applyFont="1" applyFill="1" applyBorder="1" applyAlignment="1">
      <alignment horizontal="center" vertical="center"/>
    </xf>
    <xf numFmtId="0" fontId="34" fillId="15" borderId="15" xfId="0" applyFont="1" applyFill="1" applyBorder="1" applyAlignment="1">
      <alignment horizontal="center" vertical="center" wrapText="1"/>
    </xf>
    <xf numFmtId="177" fontId="14" fillId="15" borderId="261" xfId="0" applyNumberFormat="1" applyFont="1" applyFill="1" applyBorder="1" applyAlignment="1">
      <alignment horizontal="center" vertical="center"/>
    </xf>
    <xf numFmtId="38" fontId="14" fillId="15" borderId="112" xfId="35" applyFont="1" applyFill="1" applyBorder="1" applyAlignment="1">
      <alignment horizontal="center" vertical="center"/>
    </xf>
    <xf numFmtId="38" fontId="16" fillId="15" borderId="136" xfId="35" applyFont="1" applyFill="1" applyBorder="1" applyAlignment="1">
      <alignment horizontal="center"/>
    </xf>
    <xf numFmtId="0" fontId="14" fillId="15" borderId="197" xfId="0" applyFont="1" applyFill="1" applyBorder="1" applyAlignment="1" applyProtection="1">
      <alignment horizontal="center" vertical="center"/>
      <protection locked="0"/>
    </xf>
    <xf numFmtId="0" fontId="22" fillId="0" borderId="1" xfId="0" applyFont="1" applyBorder="1" applyAlignment="1">
      <alignment horizontal="center" vertical="center" wrapText="1"/>
    </xf>
    <xf numFmtId="0" fontId="11" fillId="0" borderId="1" xfId="0" applyFont="1" applyBorder="1" applyAlignment="1">
      <alignment horizontal="center" vertical="center"/>
    </xf>
    <xf numFmtId="0" fontId="17" fillId="0" borderId="45" xfId="0" applyFont="1" applyBorder="1" applyAlignment="1">
      <alignment horizontal="center" vertical="center" wrapText="1"/>
    </xf>
    <xf numFmtId="0" fontId="17" fillId="0" borderId="46" xfId="0" applyFont="1" applyBorder="1" applyAlignment="1">
      <alignment horizontal="center" vertical="center"/>
    </xf>
    <xf numFmtId="0" fontId="17" fillId="0" borderId="46" xfId="0" applyFont="1" applyBorder="1" applyAlignment="1" applyProtection="1">
      <alignment horizontal="left" vertical="center" wrapText="1"/>
      <protection locked="0"/>
    </xf>
    <xf numFmtId="0" fontId="17" fillId="0" borderId="47" xfId="0" applyFont="1" applyBorder="1" applyAlignment="1" applyProtection="1">
      <alignment horizontal="left" vertical="center" wrapText="1"/>
      <protection locked="0"/>
    </xf>
    <xf numFmtId="0" fontId="14" fillId="0" borderId="1" xfId="0" applyFont="1" applyBorder="1" applyAlignment="1">
      <alignment horizontal="left" vertical="center"/>
    </xf>
    <xf numFmtId="0" fontId="14" fillId="0" borderId="1" xfId="0" applyFont="1" applyBorder="1" applyAlignment="1" applyProtection="1">
      <alignment horizontal="left" vertical="center"/>
      <protection locked="0"/>
    </xf>
    <xf numFmtId="0" fontId="17" fillId="0" borderId="48" xfId="0" applyFont="1" applyBorder="1" applyAlignment="1" applyProtection="1">
      <alignment horizontal="left" vertical="center" wrapText="1"/>
      <protection locked="0"/>
    </xf>
    <xf numFmtId="0" fontId="17" fillId="0" borderId="49" xfId="0" applyFont="1" applyBorder="1" applyAlignment="1" applyProtection="1">
      <alignment horizontal="left" vertical="center" wrapText="1"/>
      <protection locked="0"/>
    </xf>
    <xf numFmtId="0" fontId="17" fillId="0" borderId="50" xfId="0" applyFont="1" applyBorder="1" applyAlignment="1" applyProtection="1">
      <alignment horizontal="left" vertical="center" wrapText="1"/>
      <protection locked="0"/>
    </xf>
    <xf numFmtId="0" fontId="17" fillId="0" borderId="51" xfId="0" applyFont="1" applyBorder="1" applyAlignment="1" applyProtection="1">
      <alignment horizontal="left" vertical="center" wrapText="1"/>
      <protection locked="0"/>
    </xf>
    <xf numFmtId="0" fontId="17" fillId="0" borderId="1" xfId="0" applyFont="1" applyBorder="1" applyAlignment="1" applyProtection="1">
      <alignment horizontal="left" vertical="center" wrapText="1"/>
      <protection locked="0"/>
    </xf>
    <xf numFmtId="0" fontId="17" fillId="0" borderId="52" xfId="0" applyFont="1" applyBorder="1" applyAlignment="1" applyProtection="1">
      <alignment horizontal="left" vertical="center" wrapText="1"/>
      <protection locked="0"/>
    </xf>
    <xf numFmtId="0" fontId="17" fillId="0" borderId="53" xfId="0" applyFont="1" applyBorder="1" applyAlignment="1" applyProtection="1">
      <alignment horizontal="left" vertical="center" wrapText="1"/>
      <protection locked="0"/>
    </xf>
    <xf numFmtId="0" fontId="17" fillId="0" borderId="54" xfId="0" applyFont="1" applyBorder="1" applyAlignment="1" applyProtection="1">
      <alignment horizontal="left" vertical="center" wrapText="1"/>
      <protection locked="0"/>
    </xf>
    <xf numFmtId="0" fontId="17" fillId="0" borderId="55" xfId="0" applyFont="1" applyBorder="1" applyAlignment="1" applyProtection="1">
      <alignment horizontal="left" vertical="center" wrapText="1"/>
      <protection locked="0"/>
    </xf>
    <xf numFmtId="0" fontId="13" fillId="0" borderId="1" xfId="0" applyFont="1" applyBorder="1" applyAlignment="1">
      <alignment horizontal="center" vertical="center" wrapText="1"/>
    </xf>
    <xf numFmtId="0" fontId="13" fillId="0" borderId="2" xfId="0" applyFont="1" applyBorder="1" applyAlignment="1">
      <alignment horizontal="center" vertical="center" wrapText="1"/>
    </xf>
    <xf numFmtId="0" fontId="40" fillId="0" borderId="74" xfId="0" applyFont="1" applyBorder="1" applyAlignment="1">
      <alignment horizontal="center" vertical="center" wrapText="1"/>
    </xf>
    <xf numFmtId="0" fontId="40" fillId="0" borderId="63" xfId="0" applyFont="1" applyBorder="1" applyAlignment="1">
      <alignment horizontal="center" vertical="center" wrapText="1"/>
    </xf>
    <xf numFmtId="0" fontId="19" fillId="0" borderId="1" xfId="0" applyFont="1" applyBorder="1" applyAlignment="1">
      <alignment horizontal="center" wrapText="1"/>
    </xf>
    <xf numFmtId="0" fontId="13" fillId="0" borderId="59" xfId="0" applyFont="1" applyBorder="1" applyAlignment="1">
      <alignment horizontal="center" vertical="center" wrapText="1"/>
    </xf>
    <xf numFmtId="0" fontId="13" fillId="0" borderId="9" xfId="0" applyFont="1" applyBorder="1" applyAlignment="1">
      <alignment horizontal="center" vertical="center" wrapText="1"/>
    </xf>
    <xf numFmtId="0" fontId="13" fillId="0" borderId="10" xfId="0" applyFont="1" applyBorder="1" applyAlignment="1">
      <alignment horizontal="center" vertical="center" wrapText="1"/>
    </xf>
    <xf numFmtId="0" fontId="14" fillId="0" borderId="13" xfId="0" applyFont="1" applyBorder="1" applyAlignment="1">
      <alignment horizontal="center" vertical="center" wrapText="1"/>
    </xf>
    <xf numFmtId="0" fontId="14" fillId="0" borderId="7" xfId="0" applyFont="1" applyBorder="1" applyAlignment="1">
      <alignment horizontal="center" vertical="center" wrapText="1"/>
    </xf>
    <xf numFmtId="38" fontId="14" fillId="0" borderId="94" xfId="20" applyFont="1" applyFill="1" applyBorder="1" applyAlignment="1">
      <alignment horizontal="center" vertical="center" wrapText="1"/>
    </xf>
    <xf numFmtId="38" fontId="14" fillId="0" borderId="108" xfId="20" applyFont="1" applyFill="1" applyBorder="1" applyAlignment="1">
      <alignment horizontal="center" vertical="center" wrapText="1"/>
    </xf>
    <xf numFmtId="0" fontId="14" fillId="0" borderId="63" xfId="0" applyFont="1" applyBorder="1" applyAlignment="1">
      <alignment horizontal="center" vertical="center" wrapText="1"/>
    </xf>
    <xf numFmtId="0" fontId="14" fillId="0" borderId="75" xfId="0" applyFont="1" applyBorder="1" applyAlignment="1">
      <alignment horizontal="center" vertical="center" wrapText="1"/>
    </xf>
    <xf numFmtId="0" fontId="14" fillId="0" borderId="108" xfId="0" applyFont="1" applyBorder="1" applyAlignment="1">
      <alignment horizontal="center" vertical="center" wrapText="1"/>
    </xf>
    <xf numFmtId="0" fontId="14" fillId="0" borderId="108" xfId="0" applyFont="1" applyBorder="1" applyAlignment="1">
      <alignment horizontal="center" vertical="center"/>
    </xf>
    <xf numFmtId="0" fontId="14" fillId="0" borderId="111" xfId="0" applyFont="1" applyBorder="1" applyAlignment="1">
      <alignment horizontal="center" vertical="center"/>
    </xf>
    <xf numFmtId="177" fontId="14" fillId="3" borderId="167" xfId="0" applyNumberFormat="1" applyFont="1" applyFill="1" applyBorder="1" applyAlignment="1">
      <alignment horizontal="center" vertical="center"/>
    </xf>
    <xf numFmtId="177" fontId="14" fillId="3" borderId="168" xfId="0" applyNumberFormat="1" applyFont="1" applyFill="1" applyBorder="1" applyAlignment="1">
      <alignment horizontal="center" vertical="center"/>
    </xf>
    <xf numFmtId="0" fontId="14" fillId="0" borderId="59" xfId="0" applyFont="1" applyBorder="1" applyAlignment="1">
      <alignment horizontal="center" vertical="center" wrapText="1"/>
    </xf>
    <xf numFmtId="0" fontId="14" fillId="0" borderId="9" xfId="0" applyFont="1" applyBorder="1" applyAlignment="1">
      <alignment horizontal="center" vertical="center" wrapText="1"/>
    </xf>
    <xf numFmtId="0" fontId="14" fillId="0" borderId="10" xfId="0" applyFont="1" applyBorder="1" applyAlignment="1">
      <alignment horizontal="center" vertical="center" wrapText="1"/>
    </xf>
    <xf numFmtId="0" fontId="40" fillId="0" borderId="31" xfId="0" applyFont="1" applyBorder="1" applyAlignment="1">
      <alignment horizontal="center" vertical="center" wrapText="1"/>
    </xf>
    <xf numFmtId="0" fontId="40" fillId="0" borderId="64" xfId="0" applyFont="1" applyBorder="1" applyAlignment="1">
      <alignment horizontal="center" vertical="center" wrapText="1"/>
    </xf>
    <xf numFmtId="177" fontId="14" fillId="0" borderId="253" xfId="0" applyNumberFormat="1" applyFont="1" applyBorder="1" applyAlignment="1">
      <alignment horizontal="center" vertical="center"/>
    </xf>
    <xf numFmtId="177" fontId="14" fillId="0" borderId="254" xfId="0" applyNumberFormat="1" applyFont="1" applyBorder="1" applyAlignment="1">
      <alignment horizontal="center" vertical="center"/>
    </xf>
    <xf numFmtId="0" fontId="13" fillId="0" borderId="157" xfId="0" applyFont="1" applyBorder="1" applyAlignment="1">
      <alignment horizontal="center" vertical="center" wrapText="1"/>
    </xf>
    <xf numFmtId="0" fontId="14" fillId="0" borderId="37" xfId="0" applyFont="1" applyBorder="1" applyAlignment="1">
      <alignment horizontal="center" vertical="center" wrapText="1"/>
    </xf>
    <xf numFmtId="0" fontId="13" fillId="0" borderId="37" xfId="0" applyFont="1" applyBorder="1" applyAlignment="1">
      <alignment horizontal="center" vertical="center" wrapText="1"/>
    </xf>
    <xf numFmtId="0" fontId="13" fillId="0" borderId="76" xfId="0" applyFont="1" applyBorder="1" applyAlignment="1">
      <alignment horizontal="center" vertical="center" wrapText="1"/>
    </xf>
    <xf numFmtId="0" fontId="14" fillId="0" borderId="127" xfId="0" applyFont="1" applyBorder="1" applyAlignment="1">
      <alignment horizontal="center" vertical="center" wrapText="1"/>
    </xf>
    <xf numFmtId="0" fontId="13" fillId="0" borderId="127" xfId="0" applyFont="1" applyBorder="1" applyAlignment="1">
      <alignment horizontal="center" vertical="center" wrapText="1"/>
    </xf>
    <xf numFmtId="0" fontId="14" fillId="0" borderId="274" xfId="0" applyFont="1" applyBorder="1" applyAlignment="1">
      <alignment horizontal="center" vertical="center" wrapText="1"/>
    </xf>
    <xf numFmtId="0" fontId="13" fillId="0" borderId="63" xfId="86" applyFont="1" applyBorder="1" applyAlignment="1">
      <alignment horizontal="center" vertical="center" wrapText="1"/>
    </xf>
    <xf numFmtId="0" fontId="13" fillId="0" borderId="63" xfId="87" applyFont="1" applyBorder="1" applyAlignment="1">
      <alignment horizontal="center" vertical="center" wrapText="1"/>
    </xf>
    <xf numFmtId="0" fontId="13" fillId="0" borderId="73" xfId="119" applyFont="1" applyBorder="1" applyAlignment="1">
      <alignment horizontal="center" vertical="center" wrapText="1"/>
    </xf>
    <xf numFmtId="0" fontId="13" fillId="0" borderId="63" xfId="119" applyFont="1" applyBorder="1" applyAlignment="1">
      <alignment horizontal="center" vertical="center" wrapText="1"/>
    </xf>
    <xf numFmtId="0" fontId="13" fillId="0" borderId="75" xfId="119" applyFont="1" applyBorder="1" applyAlignment="1">
      <alignment horizontal="center" vertical="center" wrapText="1"/>
    </xf>
    <xf numFmtId="0" fontId="13" fillId="0" borderId="56" xfId="119" applyFont="1" applyBorder="1" applyAlignment="1">
      <alignment horizontal="center" vertical="center" wrapText="1"/>
    </xf>
    <xf numFmtId="0" fontId="13" fillId="0" borderId="122" xfId="119" applyFont="1" applyBorder="1" applyAlignment="1">
      <alignment horizontal="center" vertical="center" wrapText="1"/>
    </xf>
    <xf numFmtId="0" fontId="13" fillId="0" borderId="132" xfId="119" applyFont="1" applyBorder="1" applyAlignment="1">
      <alignment horizontal="center" vertical="center" wrapText="1"/>
    </xf>
    <xf numFmtId="0" fontId="14" fillId="0" borderId="31" xfId="0" applyFont="1" applyBorder="1" applyAlignment="1">
      <alignment horizontal="center" vertical="center" wrapText="1"/>
    </xf>
    <xf numFmtId="0" fontId="14" fillId="0" borderId="35" xfId="0" applyFont="1" applyBorder="1" applyAlignment="1">
      <alignment horizontal="center" vertical="center" wrapText="1"/>
    </xf>
    <xf numFmtId="0" fontId="13" fillId="0" borderId="66" xfId="0" applyFont="1" applyBorder="1" applyAlignment="1">
      <alignment horizontal="center" vertical="center" wrapText="1"/>
    </xf>
    <xf numFmtId="0" fontId="13" fillId="0" borderId="213" xfId="0" applyFont="1" applyBorder="1" applyAlignment="1">
      <alignment horizontal="center" vertical="center" wrapText="1"/>
    </xf>
    <xf numFmtId="0" fontId="14" fillId="0" borderId="279" xfId="0" applyFont="1" applyBorder="1" applyAlignment="1">
      <alignment horizontal="center" vertical="center" wrapText="1"/>
    </xf>
    <xf numFmtId="0" fontId="13" fillId="0" borderId="158" xfId="0" applyFont="1" applyBorder="1" applyAlignment="1">
      <alignment horizontal="center" vertical="center" wrapText="1"/>
    </xf>
    <xf numFmtId="0" fontId="13" fillId="0" borderId="279" xfId="0" applyFont="1" applyBorder="1" applyAlignment="1">
      <alignment horizontal="center" vertical="center" wrapText="1"/>
    </xf>
    <xf numFmtId="0" fontId="14" fillId="0" borderId="58" xfId="0" applyFont="1" applyBorder="1" applyAlignment="1">
      <alignment horizontal="center" vertical="center" wrapText="1"/>
    </xf>
    <xf numFmtId="0" fontId="13" fillId="0" borderId="35" xfId="0" applyFont="1" applyBorder="1" applyAlignment="1">
      <alignment horizontal="center" vertical="center" wrapText="1"/>
    </xf>
    <xf numFmtId="0" fontId="12" fillId="0" borderId="35" xfId="0" applyFont="1" applyBorder="1" applyAlignment="1">
      <alignment vertical="center" wrapText="1"/>
    </xf>
    <xf numFmtId="0" fontId="12" fillId="0" borderId="39" xfId="0" applyFont="1" applyBorder="1" applyAlignment="1">
      <alignment vertical="center" wrapText="1"/>
    </xf>
    <xf numFmtId="0" fontId="13" fillId="0" borderId="1" xfId="87" applyFont="1" applyAlignment="1">
      <alignment horizontal="center" vertical="center" wrapText="1"/>
    </xf>
    <xf numFmtId="0" fontId="13" fillId="0" borderId="60" xfId="87" applyFont="1" applyBorder="1" applyAlignment="1">
      <alignment horizontal="center" vertical="center" wrapText="1"/>
    </xf>
    <xf numFmtId="0" fontId="26" fillId="0" borderId="74" xfId="0" applyFont="1" applyBorder="1" applyAlignment="1">
      <alignment horizontal="center" vertical="center" wrapText="1"/>
    </xf>
    <xf numFmtId="0" fontId="26" fillId="0" borderId="75" xfId="0" applyFont="1" applyBorder="1" applyAlignment="1">
      <alignment horizontal="center" vertical="center"/>
    </xf>
    <xf numFmtId="0" fontId="14" fillId="0" borderId="219" xfId="0" applyFont="1" applyBorder="1" applyAlignment="1">
      <alignment horizontal="center" vertical="center" wrapText="1"/>
    </xf>
    <xf numFmtId="0" fontId="14" fillId="0" borderId="124" xfId="0" applyFont="1" applyBorder="1" applyAlignment="1">
      <alignment horizontal="center" vertical="center" wrapText="1"/>
    </xf>
    <xf numFmtId="0" fontId="14" fillId="0" borderId="195" xfId="0" applyFont="1" applyBorder="1" applyAlignment="1">
      <alignment horizontal="center" vertical="center" wrapText="1"/>
    </xf>
    <xf numFmtId="0" fontId="14" fillId="0" borderId="18" xfId="0" applyFont="1" applyBorder="1" applyAlignment="1">
      <alignment horizontal="center" vertical="center"/>
    </xf>
    <xf numFmtId="0" fontId="14" fillId="0" borderId="122" xfId="0" applyFont="1" applyBorder="1" applyAlignment="1">
      <alignment horizontal="center" vertical="center" wrapText="1"/>
    </xf>
    <xf numFmtId="0" fontId="26" fillId="0" borderId="63" xfId="0" applyFont="1" applyBorder="1" applyAlignment="1">
      <alignment horizontal="center" vertical="center" wrapText="1"/>
    </xf>
    <xf numFmtId="0" fontId="12" fillId="0" borderId="75" xfId="0" applyFont="1" applyBorder="1" applyAlignment="1">
      <alignment horizontal="center" vertical="center"/>
    </xf>
    <xf numFmtId="0" fontId="14" fillId="0" borderId="74" xfId="0" applyFont="1" applyBorder="1" applyAlignment="1">
      <alignment horizontal="center" vertical="center" wrapText="1"/>
    </xf>
    <xf numFmtId="0" fontId="14" fillId="0" borderId="74" xfId="0" applyFont="1" applyBorder="1" applyAlignment="1">
      <alignment horizontal="center" vertical="center"/>
    </xf>
    <xf numFmtId="0" fontId="14" fillId="0" borderId="75" xfId="0" applyFont="1" applyBorder="1" applyAlignment="1">
      <alignment horizontal="center" vertical="center"/>
    </xf>
    <xf numFmtId="0" fontId="13" fillId="0" borderId="8" xfId="0" applyFont="1" applyBorder="1" applyAlignment="1">
      <alignment horizontal="center" vertical="center" wrapText="1"/>
    </xf>
    <xf numFmtId="0" fontId="13" fillId="0" borderId="5" xfId="0" applyFont="1" applyBorder="1" applyAlignment="1">
      <alignment horizontal="center" vertical="center" wrapText="1"/>
    </xf>
    <xf numFmtId="0" fontId="13" fillId="0" borderId="7" xfId="0" applyFont="1" applyBorder="1" applyAlignment="1">
      <alignment horizontal="center" vertical="center" wrapText="1"/>
    </xf>
    <xf numFmtId="0" fontId="14" fillId="0" borderId="21" xfId="0" applyFont="1" applyBorder="1" applyAlignment="1">
      <alignment horizontal="center" vertical="center" wrapText="1"/>
    </xf>
    <xf numFmtId="0" fontId="14" fillId="0" borderId="19" xfId="0" applyFont="1" applyBorder="1" applyAlignment="1">
      <alignment horizontal="center" vertical="center"/>
    </xf>
    <xf numFmtId="0" fontId="17" fillId="0" borderId="223" xfId="0" applyFont="1" applyBorder="1" applyAlignment="1" applyProtection="1">
      <alignment horizontal="left" vertical="center" wrapText="1"/>
      <protection locked="0"/>
    </xf>
    <xf numFmtId="0" fontId="17" fillId="0" borderId="224" xfId="0" applyFont="1" applyBorder="1" applyAlignment="1" applyProtection="1">
      <alignment horizontal="left" vertical="center" wrapText="1"/>
      <protection locked="0"/>
    </xf>
    <xf numFmtId="0" fontId="17" fillId="0" borderId="220" xfId="0" applyFont="1" applyBorder="1" applyAlignment="1" applyProtection="1">
      <alignment horizontal="left" vertical="center" wrapText="1"/>
      <protection locked="0"/>
    </xf>
    <xf numFmtId="0" fontId="17" fillId="0" borderId="222" xfId="0" applyFont="1" applyBorder="1" applyAlignment="1" applyProtection="1">
      <alignment horizontal="left" vertical="center" wrapText="1"/>
      <protection locked="0"/>
    </xf>
    <xf numFmtId="0" fontId="17" fillId="0" borderId="225" xfId="0" applyFont="1" applyBorder="1" applyAlignment="1" applyProtection="1">
      <alignment horizontal="left" vertical="center" wrapText="1"/>
      <protection locked="0"/>
    </xf>
    <xf numFmtId="0" fontId="17" fillId="0" borderId="226" xfId="0" applyFont="1" applyBorder="1" applyAlignment="1" applyProtection="1">
      <alignment horizontal="left" vertical="center" wrapText="1"/>
      <protection locked="0"/>
    </xf>
    <xf numFmtId="0" fontId="13" fillId="0" borderId="103" xfId="0" applyFont="1" applyBorder="1" applyAlignment="1">
      <alignment horizontal="center" vertical="center" wrapText="1"/>
    </xf>
    <xf numFmtId="0" fontId="13" fillId="0" borderId="95" xfId="0" applyFont="1" applyBorder="1" applyAlignment="1">
      <alignment horizontal="center" vertical="center" wrapText="1"/>
    </xf>
    <xf numFmtId="0" fontId="13" fillId="0" borderId="102" xfId="0" applyFont="1" applyBorder="1" applyAlignment="1">
      <alignment horizontal="center" vertical="center" wrapText="1"/>
    </xf>
    <xf numFmtId="0" fontId="13" fillId="0" borderId="31" xfId="0" applyFont="1" applyBorder="1" applyAlignment="1">
      <alignment horizontal="center" vertical="center" wrapText="1"/>
    </xf>
    <xf numFmtId="0" fontId="14" fillId="0" borderId="95" xfId="0" applyFont="1" applyBorder="1" applyAlignment="1">
      <alignment horizontal="center" vertical="center" wrapText="1"/>
    </xf>
    <xf numFmtId="0" fontId="14" fillId="0" borderId="87" xfId="0" applyFont="1" applyBorder="1" applyAlignment="1">
      <alignment horizontal="center" vertical="center" wrapText="1"/>
    </xf>
    <xf numFmtId="0" fontId="14" fillId="0" borderId="90" xfId="0" applyFont="1" applyBorder="1" applyAlignment="1">
      <alignment horizontal="center" vertical="center" wrapText="1"/>
    </xf>
    <xf numFmtId="0" fontId="14" fillId="0" borderId="89" xfId="0" applyFont="1" applyBorder="1" applyAlignment="1">
      <alignment horizontal="center" vertical="center" wrapText="1"/>
    </xf>
    <xf numFmtId="0" fontId="14" fillId="0" borderId="96" xfId="0" applyFont="1" applyBorder="1" applyAlignment="1">
      <alignment horizontal="center" vertical="center" wrapText="1"/>
    </xf>
    <xf numFmtId="0" fontId="14" fillId="0" borderId="5" xfId="0" applyFont="1" applyBorder="1" applyAlignment="1">
      <alignment horizontal="center" vertical="center" wrapText="1"/>
    </xf>
    <xf numFmtId="0" fontId="14" fillId="0" borderId="102" xfId="0" applyFont="1" applyBorder="1" applyAlignment="1">
      <alignment horizontal="center" vertical="center" wrapText="1"/>
    </xf>
    <xf numFmtId="0" fontId="13" fillId="0" borderId="89" xfId="120" applyFont="1" applyBorder="1" applyAlignment="1">
      <alignment horizontal="center" vertical="center" wrapText="1"/>
    </xf>
    <xf numFmtId="0" fontId="13" fillId="0" borderId="90" xfId="120" applyFont="1" applyBorder="1" applyAlignment="1">
      <alignment horizontal="center" vertical="center" wrapText="1"/>
    </xf>
    <xf numFmtId="0" fontId="13" fillId="0" borderId="96" xfId="120" applyFont="1" applyBorder="1" applyAlignment="1">
      <alignment horizontal="center" vertical="center" wrapText="1"/>
    </xf>
    <xf numFmtId="0" fontId="13" fillId="0" borderId="95" xfId="120" applyFont="1" applyBorder="1" applyAlignment="1">
      <alignment horizontal="center" vertical="center" wrapText="1"/>
    </xf>
    <xf numFmtId="0" fontId="13" fillId="0" borderId="102" xfId="120" applyFont="1" applyBorder="1" applyAlignment="1">
      <alignment horizontal="center" vertical="center" wrapText="1"/>
    </xf>
    <xf numFmtId="0" fontId="14" fillId="0" borderId="90" xfId="38" applyFont="1" applyBorder="1" applyAlignment="1">
      <alignment horizontal="center" vertical="center" wrapText="1"/>
    </xf>
    <xf numFmtId="0" fontId="14" fillId="0" borderId="91" xfId="38" applyFont="1" applyBorder="1" applyAlignment="1">
      <alignment horizontal="center" vertical="center" wrapText="1"/>
    </xf>
    <xf numFmtId="0" fontId="14" fillId="0" borderId="16" xfId="0" applyFont="1" applyBorder="1" applyAlignment="1">
      <alignment horizontal="center" vertical="center" wrapText="1"/>
    </xf>
    <xf numFmtId="0" fontId="14" fillId="0" borderId="112" xfId="0" applyFont="1" applyBorder="1" applyAlignment="1">
      <alignment horizontal="center" vertical="center" wrapText="1"/>
    </xf>
    <xf numFmtId="0" fontId="14" fillId="0" borderId="138" xfId="0" applyFont="1" applyBorder="1" applyAlignment="1">
      <alignment horizontal="center" vertical="center" wrapText="1"/>
    </xf>
    <xf numFmtId="0" fontId="14" fillId="0" borderId="15" xfId="0" applyFont="1" applyBorder="1" applyAlignment="1">
      <alignment horizontal="center" vertical="center" wrapText="1"/>
    </xf>
    <xf numFmtId="38" fontId="14" fillId="3" borderId="48" xfId="20" applyFont="1" applyFill="1" applyBorder="1" applyAlignment="1">
      <alignment horizontal="center" vertical="center"/>
    </xf>
    <xf numFmtId="38" fontId="14" fillId="3" borderId="168" xfId="20" applyFont="1" applyFill="1" applyBorder="1" applyAlignment="1">
      <alignment horizontal="center" vertical="center"/>
    </xf>
    <xf numFmtId="0" fontId="14" fillId="0" borderId="152" xfId="0" applyFont="1" applyBorder="1" applyAlignment="1">
      <alignment horizontal="center" vertical="center" wrapText="1"/>
    </xf>
    <xf numFmtId="0" fontId="17" fillId="0" borderId="9" xfId="0" applyFont="1" applyBorder="1" applyAlignment="1">
      <alignment horizontal="center" vertical="center" wrapText="1"/>
    </xf>
    <xf numFmtId="0" fontId="14" fillId="0" borderId="89" xfId="38" applyFont="1" applyBorder="1" applyAlignment="1">
      <alignment horizontal="center" vertical="center" wrapText="1"/>
    </xf>
    <xf numFmtId="0" fontId="14" fillId="0" borderId="91" xfId="0" applyFont="1" applyBorder="1" applyAlignment="1">
      <alignment horizontal="center" vertical="center" wrapText="1"/>
    </xf>
    <xf numFmtId="0" fontId="26" fillId="0" borderId="31" xfId="0" applyFont="1" applyBorder="1" applyAlignment="1">
      <alignment horizontal="center" vertical="center" wrapText="1"/>
    </xf>
    <xf numFmtId="0" fontId="12" fillId="0" borderId="35" xfId="0" applyFont="1" applyBorder="1" applyAlignment="1">
      <alignment horizontal="center" vertical="center" wrapText="1"/>
    </xf>
    <xf numFmtId="0" fontId="12" fillId="0" borderId="57" xfId="0" applyFont="1" applyBorder="1" applyAlignment="1">
      <alignment horizontal="center" vertical="center" wrapText="1"/>
    </xf>
    <xf numFmtId="0" fontId="13" fillId="0" borderId="92" xfId="0" applyFont="1" applyBorder="1" applyAlignment="1">
      <alignment horizontal="center" vertical="center" wrapText="1"/>
    </xf>
    <xf numFmtId="0" fontId="12" fillId="0" borderId="64" xfId="0" applyFont="1" applyBorder="1" applyAlignment="1">
      <alignment vertical="center" wrapText="1"/>
    </xf>
    <xf numFmtId="0" fontId="12" fillId="0" borderId="39" xfId="0" applyFont="1" applyBorder="1" applyAlignment="1">
      <alignment horizontal="center" vertical="center" wrapText="1"/>
    </xf>
    <xf numFmtId="0" fontId="14" fillId="0" borderId="63" xfId="0" applyFont="1" applyBorder="1" applyAlignment="1">
      <alignment horizontal="center" vertical="center"/>
    </xf>
    <xf numFmtId="0" fontId="17" fillId="0" borderId="48" xfId="0" applyFont="1" applyBorder="1" applyAlignment="1">
      <alignment horizontal="left" vertical="center" wrapText="1"/>
    </xf>
    <xf numFmtId="0" fontId="17" fillId="0" borderId="49" xfId="0" applyFont="1" applyBorder="1" applyAlignment="1">
      <alignment horizontal="left" vertical="center" wrapText="1"/>
    </xf>
    <xf numFmtId="0" fontId="17" fillId="0" borderId="50" xfId="0" applyFont="1" applyBorder="1" applyAlignment="1">
      <alignment horizontal="left" vertical="center" wrapText="1"/>
    </xf>
    <xf numFmtId="0" fontId="17" fillId="0" borderId="51" xfId="0" applyFont="1" applyBorder="1" applyAlignment="1">
      <alignment horizontal="left" vertical="center" wrapText="1"/>
    </xf>
    <xf numFmtId="0" fontId="17" fillId="0" borderId="1" xfId="0" applyFont="1" applyBorder="1" applyAlignment="1">
      <alignment horizontal="left" vertical="center" wrapText="1"/>
    </xf>
    <xf numFmtId="0" fontId="17" fillId="0" borderId="52" xfId="0" applyFont="1" applyBorder="1" applyAlignment="1">
      <alignment horizontal="left" vertical="center" wrapText="1"/>
    </xf>
    <xf numFmtId="0" fontId="17" fillId="0" borderId="53" xfId="0" applyFont="1" applyBorder="1" applyAlignment="1">
      <alignment horizontal="left" vertical="center" wrapText="1"/>
    </xf>
    <xf numFmtId="0" fontId="17" fillId="0" borderId="54" xfId="0" applyFont="1" applyBorder="1" applyAlignment="1">
      <alignment horizontal="left" vertical="center" wrapText="1"/>
    </xf>
    <xf numFmtId="0" fontId="17" fillId="0" borderId="55" xfId="0" applyFont="1" applyBorder="1" applyAlignment="1">
      <alignment horizontal="left" vertical="center" wrapText="1"/>
    </xf>
    <xf numFmtId="0" fontId="26" fillId="0" borderId="103" xfId="0" applyFont="1" applyBorder="1" applyAlignment="1">
      <alignment horizontal="center" vertical="center" wrapText="1"/>
    </xf>
    <xf numFmtId="0" fontId="12" fillId="0" borderId="95" xfId="0" applyFont="1" applyBorder="1" applyAlignment="1">
      <alignment horizontal="center" vertical="center" wrapText="1"/>
    </xf>
    <xf numFmtId="0" fontId="12" fillId="0" borderId="102" xfId="0" applyFont="1" applyBorder="1" applyAlignment="1">
      <alignment horizontal="center" vertical="center" wrapText="1"/>
    </xf>
    <xf numFmtId="0" fontId="26" fillId="0" borderId="75" xfId="0" applyFont="1" applyBorder="1" applyAlignment="1">
      <alignment horizontal="center" vertical="center" wrapText="1"/>
    </xf>
    <xf numFmtId="0" fontId="12" fillId="0" borderId="63" xfId="0" applyFont="1" applyBorder="1" applyAlignment="1">
      <alignment horizontal="center" vertical="center"/>
    </xf>
    <xf numFmtId="38" fontId="14" fillId="3" borderId="167" xfId="20" applyFont="1" applyFill="1" applyBorder="1" applyAlignment="1">
      <alignment horizontal="center" vertical="center"/>
    </xf>
    <xf numFmtId="0" fontId="26" fillId="0" borderId="74" xfId="0" applyFont="1" applyBorder="1" applyAlignment="1">
      <alignment horizontal="center" vertical="center"/>
    </xf>
    <xf numFmtId="0" fontId="40" fillId="0" borderId="92" xfId="0" applyFont="1" applyBorder="1" applyAlignment="1">
      <alignment horizontal="center" vertical="center" wrapText="1"/>
    </xf>
    <xf numFmtId="0" fontId="14" fillId="0" borderId="59" xfId="0" applyFont="1" applyBorder="1" applyAlignment="1">
      <alignment horizontal="center" vertical="center"/>
    </xf>
    <xf numFmtId="0" fontId="14" fillId="0" borderId="9" xfId="0" applyFont="1" applyBorder="1" applyAlignment="1">
      <alignment horizontal="center" vertical="center"/>
    </xf>
    <xf numFmtId="0" fontId="14" fillId="0" borderId="10" xfId="0" applyFont="1" applyBorder="1" applyAlignment="1">
      <alignment horizontal="center" vertical="center"/>
    </xf>
    <xf numFmtId="0" fontId="13" fillId="0" borderId="63" xfId="0" applyFont="1" applyBorder="1" applyAlignment="1">
      <alignment horizontal="center" vertical="center" wrapText="1"/>
    </xf>
    <xf numFmtId="0" fontId="13" fillId="0" borderId="75" xfId="0" applyFont="1" applyBorder="1" applyAlignment="1">
      <alignment horizontal="center" vertical="center" wrapText="1"/>
    </xf>
    <xf numFmtId="38" fontId="14" fillId="0" borderId="235" xfId="20" applyFont="1" applyBorder="1" applyAlignment="1">
      <alignment horizontal="center" vertical="center" wrapText="1"/>
    </xf>
    <xf numFmtId="38" fontId="14" fillId="0" borderId="63" xfId="20" applyFont="1" applyBorder="1" applyAlignment="1">
      <alignment horizontal="center" vertical="center" wrapText="1"/>
    </xf>
    <xf numFmtId="38" fontId="14" fillId="0" borderId="75" xfId="20" applyFont="1" applyBorder="1" applyAlignment="1">
      <alignment horizontal="center" vertical="center" wrapText="1"/>
    </xf>
    <xf numFmtId="0" fontId="26" fillId="0" borderId="92" xfId="0" applyFont="1" applyBorder="1" applyAlignment="1">
      <alignment horizontal="center" vertical="center" wrapText="1"/>
    </xf>
    <xf numFmtId="0" fontId="12" fillId="0" borderId="64" xfId="0" applyFont="1" applyBorder="1" applyAlignment="1">
      <alignment horizontal="center" vertical="center" wrapText="1"/>
    </xf>
    <xf numFmtId="38" fontId="17" fillId="0" borderId="74" xfId="20" applyFont="1" applyBorder="1" applyAlignment="1">
      <alignment horizontal="center" vertical="center" wrapText="1"/>
    </xf>
    <xf numFmtId="38" fontId="17" fillId="0" borderId="63" xfId="20" applyFont="1" applyBorder="1" applyAlignment="1">
      <alignment horizontal="center" vertical="center" wrapText="1"/>
    </xf>
    <xf numFmtId="38" fontId="17" fillId="0" borderId="75" xfId="20" applyFont="1" applyBorder="1" applyAlignment="1">
      <alignment horizontal="center" vertical="center" wrapText="1"/>
    </xf>
    <xf numFmtId="0" fontId="58" fillId="0" borderId="8" xfId="0" applyFont="1" applyBorder="1" applyAlignment="1">
      <alignment horizontal="center" vertical="center" wrapText="1"/>
    </xf>
    <xf numFmtId="0" fontId="58" fillId="0" borderId="5" xfId="0" applyFont="1" applyBorder="1" applyAlignment="1">
      <alignment horizontal="center" vertical="center" wrapText="1"/>
    </xf>
    <xf numFmtId="0" fontId="58" fillId="0" borderId="7" xfId="0" applyFont="1" applyBorder="1" applyAlignment="1">
      <alignment horizontal="center" vertical="center" wrapText="1"/>
    </xf>
    <xf numFmtId="0" fontId="58" fillId="0" borderId="3" xfId="0" applyFont="1" applyBorder="1" applyAlignment="1">
      <alignment horizontal="center" vertical="center" wrapText="1"/>
    </xf>
    <xf numFmtId="0" fontId="59" fillId="0" borderId="8" xfId="0" applyFont="1" applyBorder="1" applyAlignment="1">
      <alignment horizontal="center" vertical="center" wrapText="1"/>
    </xf>
    <xf numFmtId="0" fontId="59" fillId="0" borderId="5" xfId="0" applyFont="1" applyBorder="1" applyAlignment="1">
      <alignment horizontal="center" vertical="center" wrapText="1"/>
    </xf>
    <xf numFmtId="0" fontId="59" fillId="0" borderId="4" xfId="0" applyFont="1" applyBorder="1" applyAlignment="1">
      <alignment horizontal="center" vertical="center" wrapText="1"/>
    </xf>
    <xf numFmtId="0" fontId="59" fillId="0" borderId="3" xfId="0" applyFont="1" applyBorder="1" applyAlignment="1">
      <alignment horizontal="center" vertical="center" wrapText="1"/>
    </xf>
    <xf numFmtId="0" fontId="59" fillId="0" borderId="7" xfId="0" applyFont="1" applyBorder="1" applyAlignment="1">
      <alignment horizontal="center" vertical="center" wrapText="1"/>
    </xf>
    <xf numFmtId="0" fontId="59" fillId="0" borderId="79" xfId="0" applyFont="1" applyBorder="1" applyAlignment="1">
      <alignment horizontal="center" vertical="center" wrapText="1"/>
    </xf>
    <xf numFmtId="0" fontId="59" fillId="0" borderId="61" xfId="0" applyFont="1" applyBorder="1" applyAlignment="1">
      <alignment horizontal="center" vertical="center" wrapText="1"/>
    </xf>
    <xf numFmtId="0" fontId="59" fillId="0" borderId="165" xfId="0" applyFont="1" applyBorder="1" applyAlignment="1">
      <alignment horizontal="center" vertical="center" wrapText="1"/>
    </xf>
    <xf numFmtId="0" fontId="19" fillId="0" borderId="3" xfId="0" applyFont="1" applyBorder="1" applyAlignment="1">
      <alignment horizontal="center" vertical="center" wrapText="1"/>
    </xf>
    <xf numFmtId="0" fontId="19" fillId="0" borderId="5" xfId="0" applyFont="1" applyBorder="1" applyAlignment="1">
      <alignment horizontal="center" vertical="center" wrapText="1"/>
    </xf>
    <xf numFmtId="0" fontId="19" fillId="0" borderId="4" xfId="0" applyFont="1" applyBorder="1" applyAlignment="1">
      <alignment horizontal="center" vertical="center" wrapText="1"/>
    </xf>
    <xf numFmtId="0" fontId="60" fillId="0" borderId="3" xfId="0" applyFont="1" applyBorder="1" applyAlignment="1">
      <alignment horizontal="center" vertical="center" wrapText="1"/>
    </xf>
    <xf numFmtId="0" fontId="60" fillId="0" borderId="5" xfId="0" applyFont="1" applyBorder="1" applyAlignment="1">
      <alignment horizontal="center" vertical="center" wrapText="1"/>
    </xf>
    <xf numFmtId="0" fontId="60" fillId="0" borderId="4" xfId="0" applyFont="1" applyBorder="1" applyAlignment="1">
      <alignment horizontal="center" vertical="center" wrapText="1"/>
    </xf>
    <xf numFmtId="0" fontId="19" fillId="0" borderId="8" xfId="0" applyFont="1" applyBorder="1" applyAlignment="1">
      <alignment horizontal="center" vertical="center" wrapText="1"/>
    </xf>
    <xf numFmtId="0" fontId="19" fillId="0" borderId="7" xfId="0" applyFont="1" applyBorder="1" applyAlignment="1">
      <alignment horizontal="center" vertical="center" wrapText="1"/>
    </xf>
    <xf numFmtId="0" fontId="14" fillId="0" borderId="3" xfId="0" applyFont="1" applyBorder="1" applyAlignment="1">
      <alignment horizontal="center" vertical="center" wrapText="1"/>
    </xf>
    <xf numFmtId="0" fontId="13" fillId="0" borderId="39" xfId="0" applyFont="1" applyBorder="1" applyAlignment="1">
      <alignment horizontal="center" vertical="center" wrapText="1"/>
    </xf>
    <xf numFmtId="0" fontId="0" fillId="0" borderId="5" xfId="0" applyBorder="1" applyAlignment="1">
      <alignment horizontal="center" vertical="center"/>
    </xf>
    <xf numFmtId="0" fontId="0" fillId="0" borderId="7" xfId="0" applyBorder="1" applyAlignment="1">
      <alignment horizontal="center" vertical="center"/>
    </xf>
    <xf numFmtId="0" fontId="14" fillId="0" borderId="34" xfId="0" applyFont="1" applyBorder="1" applyAlignment="1">
      <alignment horizontal="center" vertical="center" wrapText="1"/>
    </xf>
    <xf numFmtId="0" fontId="0" fillId="0" borderId="1" xfId="0" applyBorder="1" applyAlignment="1">
      <alignment vertical="center"/>
    </xf>
    <xf numFmtId="0" fontId="0" fillId="0" borderId="60" xfId="0" applyBorder="1" applyAlignment="1">
      <alignment vertical="center"/>
    </xf>
    <xf numFmtId="0" fontId="0" fillId="0" borderId="0" xfId="0" applyAlignment="1">
      <alignment vertical="center"/>
    </xf>
    <xf numFmtId="0" fontId="14" fillId="0" borderId="122" xfId="0" applyFont="1" applyBorder="1" applyAlignment="1">
      <alignment horizontal="center" vertical="center"/>
    </xf>
    <xf numFmtId="0" fontId="14" fillId="0" borderId="124" xfId="0" applyFont="1" applyBorder="1" applyAlignment="1">
      <alignment horizontal="center" vertical="center"/>
    </xf>
    <xf numFmtId="0" fontId="14" fillId="0" borderId="5" xfId="0" applyFont="1" applyBorder="1" applyAlignment="1">
      <alignment horizontal="center" vertical="center"/>
    </xf>
    <xf numFmtId="0" fontId="14" fillId="0" borderId="4" xfId="0" applyFont="1" applyBorder="1" applyAlignment="1">
      <alignment horizontal="center" vertical="center"/>
    </xf>
    <xf numFmtId="0" fontId="26" fillId="0" borderId="5" xfId="0" applyFont="1" applyBorder="1" applyAlignment="1">
      <alignment horizontal="center" vertical="center" wrapText="1"/>
    </xf>
    <xf numFmtId="0" fontId="26" fillId="0" borderId="4" xfId="0" applyFont="1" applyBorder="1" applyAlignment="1">
      <alignment horizontal="center" vertical="center" wrapText="1"/>
    </xf>
    <xf numFmtId="0" fontId="14" fillId="0" borderId="107" xfId="0" applyFont="1" applyBorder="1" applyAlignment="1">
      <alignment horizontal="center" vertical="center" wrapText="1"/>
    </xf>
    <xf numFmtId="0" fontId="14" fillId="0" borderId="95" xfId="0" applyFont="1" applyBorder="1" applyAlignment="1">
      <alignment horizontal="center" vertical="center"/>
    </xf>
    <xf numFmtId="0" fontId="14" fillId="0" borderId="102" xfId="0" applyFont="1" applyBorder="1" applyAlignment="1">
      <alignment horizontal="center" vertical="center"/>
    </xf>
    <xf numFmtId="0" fontId="14" fillId="0" borderId="90" xfId="0" applyFont="1" applyBorder="1" applyAlignment="1">
      <alignment horizontal="center" vertical="center"/>
    </xf>
    <xf numFmtId="0" fontId="14" fillId="0" borderId="91" xfId="0" applyFont="1" applyBorder="1" applyAlignment="1">
      <alignment horizontal="center" vertical="center"/>
    </xf>
    <xf numFmtId="0" fontId="17" fillId="0" borderId="89" xfId="0" applyFont="1" applyBorder="1" applyAlignment="1">
      <alignment horizontal="center" vertical="center" wrapText="1"/>
    </xf>
    <xf numFmtId="0" fontId="17" fillId="0" borderId="90" xfId="0" applyFont="1" applyBorder="1" applyAlignment="1">
      <alignment horizontal="center" vertical="center" wrapText="1"/>
    </xf>
    <xf numFmtId="0" fontId="17" fillId="0" borderId="91" xfId="0" applyFont="1" applyBorder="1" applyAlignment="1">
      <alignment horizontal="center" vertical="center" wrapText="1"/>
    </xf>
    <xf numFmtId="0" fontId="14" fillId="0" borderId="103" xfId="0" applyFont="1" applyBorder="1" applyAlignment="1">
      <alignment horizontal="center" vertical="center" wrapText="1"/>
    </xf>
    <xf numFmtId="0" fontId="14" fillId="0" borderId="115" xfId="0" applyFont="1" applyBorder="1" applyAlignment="1">
      <alignment horizontal="center" vertical="center"/>
    </xf>
    <xf numFmtId="0" fontId="16" fillId="0" borderId="74" xfId="0" applyFont="1" applyBorder="1" applyAlignment="1">
      <alignment horizontal="center" vertical="center" wrapText="1"/>
    </xf>
    <xf numFmtId="0" fontId="16" fillId="0" borderId="63" xfId="0" applyFont="1" applyBorder="1" applyAlignment="1">
      <alignment horizontal="center" vertical="center" wrapText="1"/>
    </xf>
    <xf numFmtId="0" fontId="16" fillId="0" borderId="75" xfId="0" applyFont="1" applyBorder="1" applyAlignment="1">
      <alignment horizontal="center" vertical="center" wrapText="1"/>
    </xf>
    <xf numFmtId="49" fontId="17" fillId="0" borderId="45" xfId="0" applyNumberFormat="1" applyFont="1" applyBorder="1" applyAlignment="1">
      <alignment horizontal="center" vertical="center" wrapText="1"/>
    </xf>
    <xf numFmtId="49" fontId="17" fillId="0" borderId="46" xfId="0" applyNumberFormat="1" applyFont="1" applyBorder="1" applyAlignment="1">
      <alignment horizontal="center" vertical="center"/>
    </xf>
    <xf numFmtId="0" fontId="14" fillId="0" borderId="79" xfId="0" applyFont="1" applyBorder="1" applyAlignment="1">
      <alignment horizontal="center" vertical="center" wrapText="1"/>
    </xf>
    <xf numFmtId="0" fontId="14" fillId="0" borderId="61" xfId="0" applyFont="1" applyBorder="1" applyAlignment="1">
      <alignment horizontal="center" vertical="center" wrapText="1"/>
    </xf>
    <xf numFmtId="0" fontId="14" fillId="0" borderId="165" xfId="0" applyFont="1" applyBorder="1" applyAlignment="1">
      <alignment horizontal="center" vertical="center" wrapText="1"/>
    </xf>
    <xf numFmtId="0" fontId="14" fillId="0" borderId="264" xfId="0" applyFont="1" applyBorder="1" applyAlignment="1">
      <alignment horizontal="center" vertical="center" wrapText="1"/>
    </xf>
    <xf numFmtId="0" fontId="59" fillId="0" borderId="293" xfId="0" applyFont="1" applyBorder="1" applyAlignment="1">
      <alignment horizontal="center" vertical="center" wrapText="1"/>
    </xf>
    <xf numFmtId="0" fontId="39" fillId="0" borderId="3" xfId="41" applyFont="1" applyBorder="1" applyAlignment="1">
      <alignment horizontal="center" vertical="center"/>
    </xf>
    <xf numFmtId="0" fontId="15" fillId="0" borderId="7" xfId="41" applyFont="1" applyBorder="1" applyAlignment="1">
      <alignment horizontal="center" vertical="center"/>
    </xf>
    <xf numFmtId="38" fontId="14" fillId="15" borderId="170" xfId="20" applyFont="1" applyFill="1" applyBorder="1" applyAlignment="1">
      <alignment horizontal="center" vertical="center"/>
    </xf>
    <xf numFmtId="38" fontId="16" fillId="15" borderId="149" xfId="20" applyFont="1" applyFill="1" applyBorder="1" applyAlignment="1">
      <alignment horizontal="center"/>
    </xf>
    <xf numFmtId="0" fontId="43" fillId="0" borderId="16" xfId="85" applyFont="1" applyBorder="1" applyAlignment="1">
      <alignment horizontal="center" vertical="center"/>
    </xf>
  </cellXfs>
  <cellStyles count="124">
    <cellStyle name="桁区切り" xfId="20" builtinId="6"/>
    <cellStyle name="桁区切り 2" xfId="35" xr:uid="{7DE79F86-06EE-4A0F-9EAA-4FB4792BB93C}"/>
    <cellStyle name="標準" xfId="0" builtinId="0"/>
    <cellStyle name="標準 10" xfId="10" xr:uid="{57938B65-A584-491C-A1C1-D12814E21917}"/>
    <cellStyle name="標準 10 2" xfId="27" xr:uid="{A275FBBA-8644-4B74-9A3B-49BEDD82D8EC}"/>
    <cellStyle name="標準 11" xfId="11" xr:uid="{AC1732E4-AE10-4BBA-887B-7594E00BB212}"/>
    <cellStyle name="標準 11 2" xfId="28" xr:uid="{5851B1DA-BD84-4074-BFB1-3777885157E4}"/>
    <cellStyle name="標準 12" xfId="12" xr:uid="{ABB70FE3-367B-4BC5-801A-47836C3DD0CB}"/>
    <cellStyle name="標準 12 2" xfId="29" xr:uid="{013017F4-EC49-4A42-86CF-580D95463EC9}"/>
    <cellStyle name="標準 13" xfId="13" xr:uid="{33F3C4E6-FB4E-4E5D-8208-E244716950CB}"/>
    <cellStyle name="標準 13 2" xfId="30" xr:uid="{AE371E9B-07BD-4789-8046-75F0B8FDA1B6}"/>
    <cellStyle name="標準 14" xfId="14" xr:uid="{C9864DB3-DB16-4FE8-B369-107E39CC5CF8}"/>
    <cellStyle name="標準 14 2" xfId="31" xr:uid="{2FEA7CE4-CD6C-478F-86A8-EC37418D2903}"/>
    <cellStyle name="標準 15" xfId="15" xr:uid="{1120DD8A-3063-4D11-9358-01606928110A}"/>
    <cellStyle name="標準 15 2" xfId="32" xr:uid="{D88D1011-E8DB-47E4-9DC0-7096464D16D4}"/>
    <cellStyle name="標準 16" xfId="16" xr:uid="{6768201C-E4FC-4730-A3E5-83EDF10FF685}"/>
    <cellStyle name="標準 16 2" xfId="33" xr:uid="{0E48BF6C-62FD-4B39-BF07-65A997F409F2}"/>
    <cellStyle name="標準 17" xfId="17" xr:uid="{5BF33FBC-16D5-4C83-94FB-4D3615020E05}"/>
    <cellStyle name="標準 17 2" xfId="34" xr:uid="{50D6CBC2-C649-4C9B-A97E-C65F35402225}"/>
    <cellStyle name="標準 18" xfId="18" xr:uid="{6E763966-B09F-4235-AC21-1246561EB3B5}"/>
    <cellStyle name="標準 19" xfId="19" xr:uid="{4FEE672D-20A8-485A-86F9-226EBAEDD6AC}"/>
    <cellStyle name="標準 19 2" xfId="43" xr:uid="{89875FA6-B3D0-4058-818A-3BC999B02342}"/>
    <cellStyle name="標準 19 2 2" xfId="72" xr:uid="{7415E9C9-6E55-4E65-8E8F-3A8E471618D6}"/>
    <cellStyle name="標準 19 2 3" xfId="94" xr:uid="{BE44786B-1ABD-416A-BD47-9B9548B7FADC}"/>
    <cellStyle name="標準 19 2 4" xfId="104" xr:uid="{A9EBF47F-6BFB-4A48-A642-91560FD6F6AF}"/>
    <cellStyle name="標準 19 2 5" xfId="114" xr:uid="{F4870993-7A33-4FF6-B531-24DCC9E023C2}"/>
    <cellStyle name="標準 19 3" xfId="54" xr:uid="{A45A90FE-1313-4F96-BBA7-3576D6FB7F58}"/>
    <cellStyle name="標準 19 3 2" xfId="77" xr:uid="{C5C405C5-6266-4540-9CAD-1714C2C81135}"/>
    <cellStyle name="標準 19 3 3" xfId="97" xr:uid="{3E90CAD8-E024-46CF-8A4A-0A86C9F93450}"/>
    <cellStyle name="標準 19 3 4" xfId="107" xr:uid="{E0550388-EF4B-4886-9300-9AC67DD84AF3}"/>
    <cellStyle name="標準 19 3 5" xfId="117" xr:uid="{CB64E7BE-9995-4C22-8D92-9C8C76B710F5}"/>
    <cellStyle name="標準 19 4" xfId="66" xr:uid="{2F629F51-F96F-4452-BDEB-DC52E33FBA58}"/>
    <cellStyle name="標準 19 5" xfId="90" xr:uid="{3B28774B-D906-4835-A5A3-031FBD1A559A}"/>
    <cellStyle name="標準 19 6" xfId="101" xr:uid="{CED5932B-9F4E-4877-BA21-F3AA6A4FC027}"/>
    <cellStyle name="標準 19 7" xfId="111" xr:uid="{92E6B6BA-9348-4843-B56B-0A112B93831B}"/>
    <cellStyle name="標準 19 8" xfId="122" xr:uid="{4D973AF4-30E4-4C4F-AE2D-9BE95838AD08}"/>
    <cellStyle name="標準 2" xfId="2" xr:uid="{87B12D99-488B-4234-BF06-D62AE0C2E9C2}"/>
    <cellStyle name="標準 20" xfId="21" xr:uid="{957F51D7-DAB6-4526-8D7F-86B2F75FAED0}"/>
    <cellStyle name="標準 20 2" xfId="44" xr:uid="{FD3B5D8C-E118-4134-926F-59C8C332B84F}"/>
    <cellStyle name="標準 21" xfId="36" xr:uid="{EFA37396-0C49-487F-8C39-441D72704BD9}"/>
    <cellStyle name="標準 21 2" xfId="46" xr:uid="{CEE95112-A69B-4FDF-8560-9E3E3746F62B}"/>
    <cellStyle name="標準 22" xfId="37" xr:uid="{11E9B720-DF9D-448C-B909-56DA6D53D309}"/>
    <cellStyle name="標準 22 2" xfId="47" xr:uid="{22ED0CC6-E722-449D-A4C6-35EB2B6D546D}"/>
    <cellStyle name="標準 23" xfId="38" xr:uid="{E9C7AD93-1FCF-4B7E-9747-656E4C57DD5A}"/>
    <cellStyle name="標準 23 2" xfId="48" xr:uid="{40399CF7-E7E2-4A31-A418-856BF45D63EB}"/>
    <cellStyle name="標準 24" xfId="39" xr:uid="{E50D2575-FDB5-4493-862B-2CBF64A57671}"/>
    <cellStyle name="標準 24 2" xfId="49" xr:uid="{A31499EE-21D6-4111-AF3F-019F34D549F1}"/>
    <cellStyle name="標準 25" xfId="40" xr:uid="{D17276FB-33C1-404F-ADD0-0ED301CAF83C}"/>
    <cellStyle name="標準 25 2" xfId="50" xr:uid="{D5866A01-4E26-4A8B-A6AA-60793426745C}"/>
    <cellStyle name="標準 26" xfId="41" xr:uid="{4177BBAF-51B5-4606-AC2D-AFE3DE74B7FD}"/>
    <cellStyle name="標準 26 2" xfId="70" xr:uid="{84E9BB8F-BA0A-470C-B828-B91445E04F05}"/>
    <cellStyle name="標準 27" xfId="51" xr:uid="{89722A07-FFE0-4288-857C-05A7DF2F3F70}"/>
    <cellStyle name="標準 27 2" xfId="74" xr:uid="{25CCE6A6-D7D5-4208-B08C-3650FF9D54C3}"/>
    <cellStyle name="標準 28" xfId="52" xr:uid="{48F3179A-7978-492A-A495-63F08F9EBF2B}"/>
    <cellStyle name="標準 28 2" xfId="75" xr:uid="{4A8DA443-B17A-42A1-8158-0532D29CDF02}"/>
    <cellStyle name="標準 29" xfId="56" xr:uid="{FE718CD0-2911-4C15-A180-C6FDC8500F91}"/>
    <cellStyle name="標準 29 2" xfId="79" xr:uid="{DA13F118-708D-4022-A423-3198F1858099}"/>
    <cellStyle name="標準 3" xfId="3" xr:uid="{20A255EE-8D8D-4DA4-8209-040BC975EA61}"/>
    <cellStyle name="標準 3 2" xfId="5" xr:uid="{80CAEBCC-43BF-4540-B128-2C99D66DB538}"/>
    <cellStyle name="標準 30" xfId="57" xr:uid="{4804F613-3920-4355-A2B9-58EF272E6AA1}"/>
    <cellStyle name="標準 30 2" xfId="80" xr:uid="{441CD72E-5C55-432F-82EE-187414489774}"/>
    <cellStyle name="標準 31" xfId="58" xr:uid="{0D6CAF0F-B0F3-4B29-986E-02439EBA9BD1}"/>
    <cellStyle name="標準 31 2" xfId="81" xr:uid="{B6FBD55D-A8C8-4777-8A74-D660B5896143}"/>
    <cellStyle name="標準 32" xfId="59" xr:uid="{DAD5BFE0-6354-4F63-A5F7-9D503396C476}"/>
    <cellStyle name="標準 32 2" xfId="82" xr:uid="{AE36C5BD-3AA9-430E-9060-D6FBBC809530}"/>
    <cellStyle name="標準 33" xfId="61" xr:uid="{E7B7B105-617F-494F-AC79-F5B3347501AE}"/>
    <cellStyle name="標準 33 2" xfId="84" xr:uid="{FC4D499E-B87E-4E5D-9A9B-FAEEB4E3413F}"/>
    <cellStyle name="標準 34" xfId="60" xr:uid="{9CEE9091-D27C-457E-A8D6-133FBBF7033E}"/>
    <cellStyle name="標準 34 2" xfId="83" xr:uid="{1CA60947-9AB3-43B1-83FC-B3EFE003B99A}"/>
    <cellStyle name="標準 35" xfId="62" xr:uid="{95FD6AEE-8565-4496-BFAD-047C4321B7A4}"/>
    <cellStyle name="標準 35 2" xfId="85" xr:uid="{56932FA5-563B-4B1C-A6A1-123AF3A56AFF}"/>
    <cellStyle name="標準 36" xfId="63" xr:uid="{79C3CBED-4BDE-4304-948B-459C96D09F93}"/>
    <cellStyle name="標準 37" xfId="68" xr:uid="{04CD2AB3-280E-4BAE-AC56-64DEB27AF8AB}"/>
    <cellStyle name="標準 38" xfId="65" xr:uid="{740ADD81-CED6-42AA-8039-9E2CAC193C1E}"/>
    <cellStyle name="標準 39" xfId="69" xr:uid="{318B8D66-9E8B-4B91-B72F-D2DCDB3E7A97}"/>
    <cellStyle name="標準 4" xfId="1" xr:uid="{177052F8-C283-40DE-A9DC-F7EF58C18A7E}"/>
    <cellStyle name="標準 40" xfId="86" xr:uid="{7045A3F6-99E9-4767-BF72-B8643726B9BA}"/>
    <cellStyle name="標準 41" xfId="87" xr:uid="{A04D4445-DCC1-4E7B-87E7-0A9FCDFDFF5F}"/>
    <cellStyle name="標準 42" xfId="88" xr:uid="{894F75B5-E764-4194-8430-6BC1668AD76A}"/>
    <cellStyle name="標準 43" xfId="92" xr:uid="{1DFBA863-D8B4-4CA2-BCA0-895C7FEF1CF4}"/>
    <cellStyle name="標準 44" xfId="99" xr:uid="{499DA1F0-3F83-4868-91CE-AA73EBEE9383}"/>
    <cellStyle name="標準 45" xfId="109" xr:uid="{C727F990-2C59-4FBE-AC80-2F74AD25F99E}"/>
    <cellStyle name="標準 46" xfId="119" xr:uid="{3F516F43-2B08-42DD-AD02-E7BDEFB9AE1D}"/>
    <cellStyle name="標準 47" xfId="120" xr:uid="{AABB33DC-41A3-45F9-A6E7-5E1AD8BD6458}"/>
    <cellStyle name="標準 5" xfId="4" xr:uid="{00B89BE5-7AB5-44DC-AB26-F3E69960EEAD}"/>
    <cellStyle name="標準 5 2" xfId="22" xr:uid="{9F747FE9-9964-4A97-B239-56344CDE220E}"/>
    <cellStyle name="標準 5 2 2" xfId="45" xr:uid="{94859272-BF24-4F3C-AB8A-9EDE76ABE6EE}"/>
    <cellStyle name="標準 5 2 2 2" xfId="73" xr:uid="{D93C4382-2986-4560-B9FF-141C21D2BE81}"/>
    <cellStyle name="標準 5 2 2 3" xfId="95" xr:uid="{CC22B2A1-136A-4C3B-B6F3-AF081B92E2C7}"/>
    <cellStyle name="標準 5 2 2 4" xfId="105" xr:uid="{A965FB87-8EEC-448A-9993-C9359B6DFD86}"/>
    <cellStyle name="標準 5 2 2 5" xfId="115" xr:uid="{3064353F-FFD4-4A48-9557-69ED707E69FF}"/>
    <cellStyle name="標準 5 2 3" xfId="55" xr:uid="{F143C980-3A75-4B60-8F5C-10CBEF7448A8}"/>
    <cellStyle name="標準 5 2 3 2" xfId="78" xr:uid="{3369D6EA-D3E9-4110-96F0-26EB2DDD8817}"/>
    <cellStyle name="標準 5 2 3 3" xfId="98" xr:uid="{4B522A2F-F2BF-4D2A-ADD4-48AF315B773F}"/>
    <cellStyle name="標準 5 2 3 4" xfId="108" xr:uid="{11DE1EB8-8EE4-40BA-85F1-325833977D8C}"/>
    <cellStyle name="標準 5 2 3 5" xfId="118" xr:uid="{90CC5AF3-7E78-4DCB-8B68-F93469211892}"/>
    <cellStyle name="標準 5 2 4" xfId="67" xr:uid="{B83A1045-21EC-45D5-A15D-D6B6EE9EFDDA}"/>
    <cellStyle name="標準 5 2 5" xfId="91" xr:uid="{EED0E2DE-727F-42E0-9A40-F674C2713E89}"/>
    <cellStyle name="標準 5 2 6" xfId="102" xr:uid="{36EA73B9-9D51-4089-93B1-B225247D1829}"/>
    <cellStyle name="標準 5 2 7" xfId="112" xr:uid="{13C42786-DD91-4378-BF09-DFAE741272C9}"/>
    <cellStyle name="標準 5 2 8" xfId="123" xr:uid="{852B5BAC-2D3F-4050-9D19-E05C69104EB6}"/>
    <cellStyle name="標準 5 3" xfId="42" xr:uid="{9CE246EE-EA35-4AA4-89A1-E57E618DD9E4}"/>
    <cellStyle name="標準 5 3 2" xfId="71" xr:uid="{33782AF4-A979-4AB5-B5BA-E52D1A599F8A}"/>
    <cellStyle name="標準 5 3 3" xfId="93" xr:uid="{3D5ED8D8-AEF4-4827-95AC-E980F49235C3}"/>
    <cellStyle name="標準 5 3 4" xfId="103" xr:uid="{71935FA9-D339-46BD-9D8E-2C0DB3859F4F}"/>
    <cellStyle name="標準 5 3 5" xfId="113" xr:uid="{F3CE7438-C0E9-450C-850E-4D8C3F4F19B3}"/>
    <cellStyle name="標準 5 4" xfId="53" xr:uid="{14A46126-F662-480F-9D26-A5D42E5B122E}"/>
    <cellStyle name="標準 5 4 2" xfId="76" xr:uid="{C0298C1C-175B-4AC0-AA1A-C74BAD4E2419}"/>
    <cellStyle name="標準 5 4 3" xfId="96" xr:uid="{127E2D7C-397E-419D-8B4D-DEF2C5F4CC58}"/>
    <cellStyle name="標準 5 4 4" xfId="106" xr:uid="{8440763A-43AC-428E-842B-F1DBFAB50567}"/>
    <cellStyle name="標準 5 4 5" xfId="116" xr:uid="{04E0319D-F10A-4B54-880E-727451D4E0B7}"/>
    <cellStyle name="標準 5 5" xfId="64" xr:uid="{88D940B1-B659-42F7-9394-C912E78574CE}"/>
    <cellStyle name="標準 5 6" xfId="89" xr:uid="{38C733BD-617C-4DFF-9C82-BE1E15C58534}"/>
    <cellStyle name="標準 5 7" xfId="100" xr:uid="{86BB0201-F842-4F44-A783-968369A4BAB8}"/>
    <cellStyle name="標準 5 8" xfId="110" xr:uid="{9F3375B0-F036-4382-8FE6-FA9E9084FC23}"/>
    <cellStyle name="標準 5 9" xfId="121" xr:uid="{38767A96-512F-4557-A76B-17EFBE250651}"/>
    <cellStyle name="標準 6" xfId="6" xr:uid="{2925D73E-5F86-4647-86D5-7B3993F32004}"/>
    <cellStyle name="標準 6 2" xfId="23" xr:uid="{DEE5199B-76A9-4D3A-90BB-32DC507F5199}"/>
    <cellStyle name="標準 7" xfId="7" xr:uid="{95238593-0624-4023-86CC-11B953AAD205}"/>
    <cellStyle name="標準 7 2" xfId="24" xr:uid="{39CB0CD4-5970-480D-8E17-218EF1A6B9CC}"/>
    <cellStyle name="標準 8" xfId="8" xr:uid="{B0EE99A6-4637-4FAB-995D-62741AA98634}"/>
    <cellStyle name="標準 8 2" xfId="25" xr:uid="{E295D9E6-6544-4DBA-83A2-5804A5B9A4FE}"/>
    <cellStyle name="標準 9" xfId="9" xr:uid="{343EA386-6E4D-407D-8369-67474D98181B}"/>
    <cellStyle name="標準 9 2" xfId="26" xr:uid="{D24CF56E-BB20-4496-9957-EBD7B3F1DEA2}"/>
  </cellStyles>
  <dxfs count="0"/>
  <tableStyles count="0" defaultTableStyle="TableStyleMedium2" defaultPivotStyle="PivotStyleLight16"/>
  <colors>
    <mruColors>
      <color rgb="FF000000"/>
      <color rgb="FFCCCCFF"/>
      <color rgb="FFAFFC9A"/>
      <color rgb="FFE4D7A6"/>
      <color rgb="FFC4E9EE"/>
      <color rgb="FFFFFF99"/>
      <color rgb="FFD6FDC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870629-F8DF-4F89-AE80-ABC3B84384BB}">
  <sheetPr codeName="Sheet1">
    <tabColor theme="0"/>
    <pageSetUpPr fitToPage="1"/>
  </sheetPr>
  <dimension ref="A1:S62"/>
  <sheetViews>
    <sheetView tabSelected="1" zoomScaleNormal="100" workbookViewId="0">
      <pane ySplit="6" topLeftCell="A7" activePane="bottomLeft" state="frozen"/>
      <selection pane="bottomLeft" activeCell="B2" sqref="B2"/>
    </sheetView>
  </sheetViews>
  <sheetFormatPr defaultColWidth="9.125" defaultRowHeight="13.5"/>
  <cols>
    <col min="1" max="1" width="5.5" customWidth="1"/>
    <col min="2" max="2" width="6.5" customWidth="1"/>
    <col min="3" max="3" width="6.5" bestFit="1" customWidth="1"/>
    <col min="4" max="4" width="7.125" bestFit="1" customWidth="1"/>
    <col min="5" max="5" width="19.125" bestFit="1" customWidth="1"/>
    <col min="6" max="6" width="27.125" customWidth="1"/>
    <col min="7" max="7" width="17.5" customWidth="1"/>
    <col min="8" max="8" width="5.125" bestFit="1" customWidth="1"/>
    <col min="9" max="9" width="20.625" customWidth="1"/>
    <col min="10" max="10" width="7.125" customWidth="1"/>
    <col min="11" max="11" width="11.5" bestFit="1" customWidth="1"/>
    <col min="12" max="12" width="6.625" customWidth="1"/>
    <col min="13" max="13" width="4" style="331" customWidth="1"/>
    <col min="14" max="14" width="10.625" customWidth="1"/>
    <col min="15" max="15" width="11.125" customWidth="1"/>
    <col min="16" max="16" width="10.75" customWidth="1"/>
    <col min="17" max="17" width="7.25" customWidth="1"/>
    <col min="18" max="18" width="11" bestFit="1" customWidth="1"/>
  </cols>
  <sheetData>
    <row r="1" spans="1:19" ht="53.25" customHeight="1" thickBot="1">
      <c r="A1" s="1"/>
      <c r="B1" s="1278" t="s">
        <v>879</v>
      </c>
      <c r="C1" s="1278"/>
      <c r="D1" s="1278"/>
      <c r="E1" s="1278"/>
      <c r="F1" s="1278"/>
      <c r="G1" s="1278"/>
      <c r="H1" s="1278"/>
      <c r="I1" s="1278"/>
      <c r="J1" s="1278"/>
      <c r="K1" s="1278"/>
      <c r="L1" s="381"/>
      <c r="M1" s="321"/>
      <c r="N1" s="234" t="s">
        <v>1630</v>
      </c>
      <c r="O1" s="1"/>
      <c r="P1" s="1277"/>
      <c r="Q1" s="1277"/>
      <c r="R1" s="1277"/>
    </row>
    <row r="2" spans="1:19" ht="49.5" customHeight="1" thickBot="1">
      <c r="A2" s="1"/>
      <c r="B2" s="381"/>
      <c r="C2" s="1279" t="s">
        <v>0</v>
      </c>
      <c r="D2" s="1280"/>
      <c r="E2" s="1281"/>
      <c r="F2" s="1282"/>
      <c r="G2" s="316" t="s">
        <v>1</v>
      </c>
      <c r="H2" s="316" t="s">
        <v>2</v>
      </c>
      <c r="I2" s="317"/>
      <c r="J2" s="4" t="s">
        <v>3</v>
      </c>
      <c r="K2" s="349"/>
      <c r="L2" s="1284" t="s">
        <v>4</v>
      </c>
      <c r="M2" s="1284"/>
      <c r="N2" s="350"/>
      <c r="O2" s="382" t="s">
        <v>5</v>
      </c>
      <c r="Q2" s="399"/>
      <c r="R2" s="399"/>
      <c r="S2" s="116"/>
    </row>
    <row r="3" spans="1:19" ht="26.25" customHeight="1">
      <c r="A3" s="1"/>
      <c r="B3" s="1283" t="s">
        <v>6</v>
      </c>
      <c r="C3" s="1283"/>
      <c r="D3" s="1283"/>
      <c r="E3" s="1283"/>
      <c r="F3" s="1283"/>
      <c r="G3" s="1283"/>
      <c r="H3" s="1283"/>
      <c r="I3" s="1283"/>
      <c r="J3" s="1283"/>
      <c r="K3" s="1283"/>
      <c r="L3" s="1283"/>
      <c r="M3" s="1283"/>
      <c r="N3" s="1283"/>
      <c r="O3" s="188"/>
      <c r="P3" s="1"/>
    </row>
    <row r="4" spans="1:19" ht="43.5" customHeight="1">
      <c r="A4" s="1"/>
      <c r="B4" s="4"/>
      <c r="C4" s="1294" t="s">
        <v>7</v>
      </c>
      <c r="D4" s="1294"/>
      <c r="E4" s="1294"/>
      <c r="F4" s="1294"/>
      <c r="G4" s="1294"/>
      <c r="H4" s="1294"/>
      <c r="I4" s="1294"/>
      <c r="J4" s="1294"/>
      <c r="K4" s="1294"/>
      <c r="L4" s="383"/>
      <c r="M4" s="322"/>
      <c r="N4" s="1298"/>
      <c r="O4" s="1298"/>
      <c r="P4" s="1"/>
    </row>
    <row r="5" spans="1:19" ht="24" customHeight="1" thickBot="1">
      <c r="A5" s="1"/>
      <c r="B5" s="5"/>
      <c r="C5" s="1295"/>
      <c r="D5" s="1295"/>
      <c r="E5" s="1295"/>
      <c r="F5" s="1295"/>
      <c r="G5" s="1295"/>
      <c r="H5" s="1295"/>
      <c r="I5" s="1295"/>
      <c r="J5" s="1295"/>
      <c r="K5" s="1295"/>
      <c r="L5" s="383"/>
      <c r="M5" s="322"/>
      <c r="N5" s="45"/>
      <c r="O5" s="1"/>
      <c r="P5" s="1"/>
    </row>
    <row r="6" spans="1:19" ht="27" customHeight="1" thickBot="1">
      <c r="A6" s="2"/>
      <c r="B6" s="549" t="s">
        <v>8</v>
      </c>
      <c r="C6" s="550" t="s">
        <v>9</v>
      </c>
      <c r="D6" s="550" t="s">
        <v>10</v>
      </c>
      <c r="E6" s="549" t="s">
        <v>11</v>
      </c>
      <c r="F6" s="549" t="s">
        <v>12</v>
      </c>
      <c r="G6" s="555" t="s">
        <v>13</v>
      </c>
      <c r="H6" s="549" t="s">
        <v>14</v>
      </c>
      <c r="I6" s="552" t="s">
        <v>15</v>
      </c>
      <c r="J6" s="553" t="s">
        <v>16</v>
      </c>
      <c r="K6" s="551" t="s">
        <v>17</v>
      </c>
      <c r="L6" s="1311" t="s">
        <v>18</v>
      </c>
      <c r="M6" s="1312"/>
      <c r="N6" s="8" t="s">
        <v>19</v>
      </c>
      <c r="R6" s="44"/>
    </row>
    <row r="7" spans="1:19" ht="17.25" customHeight="1" thickTop="1">
      <c r="A7" s="2"/>
      <c r="B7" s="393">
        <v>4505</v>
      </c>
      <c r="C7" s="157" t="s">
        <v>1201</v>
      </c>
      <c r="D7" s="157" t="s">
        <v>1226</v>
      </c>
      <c r="E7" s="86" t="s">
        <v>1227</v>
      </c>
      <c r="F7" s="1306" t="s">
        <v>1230</v>
      </c>
      <c r="G7" s="396" t="s">
        <v>30</v>
      </c>
      <c r="H7" s="393" t="s">
        <v>688</v>
      </c>
      <c r="I7" s="1084"/>
      <c r="J7" s="950">
        <v>1</v>
      </c>
      <c r="K7" s="171">
        <v>2600</v>
      </c>
      <c r="L7" s="411" t="str">
        <f>IFERROR(IF(N7=0,"",ROUNDUP(N7/J7,0)),"")</f>
        <v/>
      </c>
      <c r="M7" s="680" t="s">
        <v>23</v>
      </c>
      <c r="N7" s="491"/>
      <c r="R7" s="44"/>
    </row>
    <row r="8" spans="1:19" ht="17.25" customHeight="1">
      <c r="A8" s="2"/>
      <c r="B8" s="393">
        <v>4505</v>
      </c>
      <c r="C8" s="157" t="s">
        <v>1224</v>
      </c>
      <c r="D8" s="157" t="s">
        <v>1226</v>
      </c>
      <c r="E8" s="84" t="s">
        <v>1228</v>
      </c>
      <c r="F8" s="1306"/>
      <c r="G8" s="393" t="s">
        <v>25</v>
      </c>
      <c r="H8" s="58" t="s">
        <v>688</v>
      </c>
      <c r="I8" s="1085"/>
      <c r="J8" s="297">
        <v>1</v>
      </c>
      <c r="K8" s="59">
        <v>2600</v>
      </c>
      <c r="L8" s="409" t="str">
        <f>IFERROR(IF(N8=0,"",ROUNDUP(N8/J8,0)),"")</f>
        <v/>
      </c>
      <c r="M8" s="510" t="s">
        <v>23</v>
      </c>
      <c r="N8" s="493"/>
      <c r="R8" s="44"/>
    </row>
    <row r="9" spans="1:19" ht="17.25" customHeight="1">
      <c r="A9" s="2"/>
      <c r="B9" s="385">
        <v>4505</v>
      </c>
      <c r="C9" s="158" t="s">
        <v>1225</v>
      </c>
      <c r="D9" s="158" t="s">
        <v>1226</v>
      </c>
      <c r="E9" s="85" t="s">
        <v>1229</v>
      </c>
      <c r="F9" s="1307"/>
      <c r="G9" s="395" t="s">
        <v>1231</v>
      </c>
      <c r="H9" s="395" t="s">
        <v>688</v>
      </c>
      <c r="I9" s="1086"/>
      <c r="J9" s="679">
        <v>1</v>
      </c>
      <c r="K9" s="54">
        <v>2600</v>
      </c>
      <c r="L9" s="410" t="str">
        <f>IFERROR(IF(N9=0,"",ROUNDUP(N9/J9,0)),"")</f>
        <v/>
      </c>
      <c r="M9" s="426" t="s">
        <v>23</v>
      </c>
      <c r="N9" s="492"/>
      <c r="R9" s="44"/>
    </row>
    <row r="10" spans="1:19" ht="17.25" customHeight="1">
      <c r="A10" s="1"/>
      <c r="B10" s="16">
        <v>3406</v>
      </c>
      <c r="C10" s="17" t="s">
        <v>184</v>
      </c>
      <c r="D10" s="17" t="s">
        <v>880</v>
      </c>
      <c r="E10" s="122" t="s">
        <v>1451</v>
      </c>
      <c r="F10" s="1316" t="s">
        <v>1456</v>
      </c>
      <c r="G10" s="559" t="s">
        <v>185</v>
      </c>
      <c r="H10" s="179" t="s">
        <v>688</v>
      </c>
      <c r="I10" s="1231"/>
      <c r="J10" s="127">
        <v>1</v>
      </c>
      <c r="K10" s="1182">
        <v>6000</v>
      </c>
      <c r="L10" s="772" t="str">
        <f t="shared" ref="L10:L11" si="0">IFERROR(IF(N10=0,"",ROUNDUP(N10/J10,0)),"")</f>
        <v/>
      </c>
      <c r="M10" s="773" t="s">
        <v>23</v>
      </c>
      <c r="N10" s="560"/>
      <c r="O10" s="362"/>
      <c r="P10" s="1"/>
    </row>
    <row r="11" spans="1:19" ht="17.25" customHeight="1">
      <c r="A11" s="1"/>
      <c r="B11" s="49">
        <v>3406</v>
      </c>
      <c r="C11" s="90" t="s">
        <v>186</v>
      </c>
      <c r="D11" s="90" t="s">
        <v>880</v>
      </c>
      <c r="E11" s="81" t="s">
        <v>1452</v>
      </c>
      <c r="F11" s="1317"/>
      <c r="G11" s="791" t="s">
        <v>187</v>
      </c>
      <c r="H11" s="186" t="s">
        <v>688</v>
      </c>
      <c r="I11" s="1232"/>
      <c r="J11" s="392">
        <v>1</v>
      </c>
      <c r="K11" s="1173">
        <v>6000</v>
      </c>
      <c r="L11" s="696" t="str">
        <f t="shared" si="0"/>
        <v/>
      </c>
      <c r="M11" s="774" t="s">
        <v>23</v>
      </c>
      <c r="N11" s="561"/>
      <c r="O11" s="362"/>
      <c r="P11" s="1"/>
    </row>
    <row r="12" spans="1:19" ht="17.25" customHeight="1">
      <c r="A12" s="2"/>
      <c r="B12" s="396">
        <v>3505</v>
      </c>
      <c r="C12" s="214" t="s">
        <v>881</v>
      </c>
      <c r="D12" s="97" t="s">
        <v>880</v>
      </c>
      <c r="E12" s="315">
        <v>4571688457234</v>
      </c>
      <c r="F12" s="1308" t="s">
        <v>1458</v>
      </c>
      <c r="G12" s="266" t="s">
        <v>884</v>
      </c>
      <c r="H12" s="489" t="s">
        <v>889</v>
      </c>
      <c r="I12" s="1246"/>
      <c r="J12" s="311">
        <v>1</v>
      </c>
      <c r="K12" s="13">
        <v>7500</v>
      </c>
      <c r="L12" s="515" t="str">
        <f t="shared" ref="L12:L14" si="1">IFERROR(IF(N12=0,"",ROUNDUP(N12/J12,0)),"")</f>
        <v/>
      </c>
      <c r="M12" s="324" t="s">
        <v>23</v>
      </c>
      <c r="N12" s="804"/>
      <c r="O12" s="362"/>
      <c r="R12" s="44"/>
    </row>
    <row r="13" spans="1:19" ht="17.25" customHeight="1">
      <c r="A13" s="2"/>
      <c r="B13" s="398">
        <v>3505</v>
      </c>
      <c r="C13" s="268" t="s">
        <v>885</v>
      </c>
      <c r="D13" s="87" t="s">
        <v>880</v>
      </c>
      <c r="E13" s="270">
        <v>4571688457241</v>
      </c>
      <c r="F13" s="1309"/>
      <c r="G13" s="41" t="s">
        <v>887</v>
      </c>
      <c r="H13" s="506" t="s">
        <v>889</v>
      </c>
      <c r="I13" s="1183"/>
      <c r="J13" s="265">
        <v>1</v>
      </c>
      <c r="K13" s="11">
        <v>7500</v>
      </c>
      <c r="L13" s="448" t="str">
        <f t="shared" si="1"/>
        <v/>
      </c>
      <c r="M13" s="446" t="s">
        <v>23</v>
      </c>
      <c r="N13" s="493"/>
      <c r="O13" s="362"/>
      <c r="R13" s="44"/>
    </row>
    <row r="14" spans="1:19" ht="17.25" customHeight="1">
      <c r="A14" s="2"/>
      <c r="B14" s="385">
        <v>3505</v>
      </c>
      <c r="C14" s="269" t="s">
        <v>886</v>
      </c>
      <c r="D14" s="160" t="s">
        <v>880</v>
      </c>
      <c r="E14" s="271">
        <v>4571688457258</v>
      </c>
      <c r="F14" s="1310"/>
      <c r="G14" s="199" t="s">
        <v>888</v>
      </c>
      <c r="H14" s="793" t="s">
        <v>889</v>
      </c>
      <c r="I14" s="1262"/>
      <c r="J14" s="210">
        <v>1</v>
      </c>
      <c r="K14" s="125">
        <v>7500</v>
      </c>
      <c r="L14" s="412" t="str">
        <f t="shared" si="1"/>
        <v/>
      </c>
      <c r="M14" s="323" t="s">
        <v>23</v>
      </c>
      <c r="N14" s="819"/>
      <c r="O14" s="362"/>
      <c r="R14" s="44"/>
    </row>
    <row r="15" spans="1:19" ht="17.25" customHeight="1">
      <c r="A15" s="1"/>
      <c r="B15" s="14">
        <v>3501</v>
      </c>
      <c r="C15" s="79" t="s">
        <v>27</v>
      </c>
      <c r="D15" s="79" t="s">
        <v>21</v>
      </c>
      <c r="E15" s="136" t="s">
        <v>1584</v>
      </c>
      <c r="F15" s="1313" t="s">
        <v>1553</v>
      </c>
      <c r="G15" s="823" t="s">
        <v>30</v>
      </c>
      <c r="H15" s="14" t="s">
        <v>31</v>
      </c>
      <c r="I15" s="824"/>
      <c r="J15" s="14">
        <v>1</v>
      </c>
      <c r="K15" s="802">
        <v>15000</v>
      </c>
      <c r="L15" s="515" t="str">
        <f t="shared" ref="L15:L16" si="2">IFERROR(IF(N15=0,"",ROUNDUP(N15/J15,0)),"")</f>
        <v/>
      </c>
      <c r="M15" s="324" t="s">
        <v>23</v>
      </c>
      <c r="N15" s="825"/>
      <c r="O15" s="362"/>
      <c r="P15" s="1"/>
    </row>
    <row r="16" spans="1:19" ht="17.25" customHeight="1">
      <c r="A16" s="1"/>
      <c r="B16" s="9">
        <v>3501</v>
      </c>
      <c r="C16" s="87" t="s">
        <v>58</v>
      </c>
      <c r="D16" s="87" t="s">
        <v>21</v>
      </c>
      <c r="E16" s="977" t="s">
        <v>1585</v>
      </c>
      <c r="F16" s="1314"/>
      <c r="G16" s="313" t="s">
        <v>30</v>
      </c>
      <c r="H16" s="9" t="s">
        <v>34</v>
      </c>
      <c r="I16" s="1157"/>
      <c r="J16" s="9">
        <v>1</v>
      </c>
      <c r="K16" s="803">
        <v>18000</v>
      </c>
      <c r="L16" s="448" t="str">
        <f t="shared" si="2"/>
        <v/>
      </c>
      <c r="M16" s="446" t="s">
        <v>23</v>
      </c>
      <c r="N16" s="826"/>
      <c r="O16" s="362"/>
    </row>
    <row r="17" spans="1:18" ht="17.25" customHeight="1">
      <c r="A17" s="2"/>
      <c r="B17" s="398">
        <v>3501</v>
      </c>
      <c r="C17" s="84" t="s">
        <v>684</v>
      </c>
      <c r="D17" s="84" t="s">
        <v>685</v>
      </c>
      <c r="E17" s="976" t="s">
        <v>691</v>
      </c>
      <c r="F17" s="1314"/>
      <c r="G17" s="78" t="s">
        <v>70</v>
      </c>
      <c r="H17" s="398" t="s">
        <v>68</v>
      </c>
      <c r="I17" s="562"/>
      <c r="J17" s="297">
        <v>1</v>
      </c>
      <c r="K17" s="56">
        <v>15000</v>
      </c>
      <c r="L17" s="448" t="str">
        <f t="shared" ref="L17:L48" si="3">IFERROR(IF(N17=0,"",ROUNDUP(N17/J17,0)),"")</f>
        <v/>
      </c>
      <c r="M17" s="446" t="s">
        <v>26</v>
      </c>
      <c r="N17" s="499"/>
      <c r="O17" s="362"/>
      <c r="R17" s="44"/>
    </row>
    <row r="18" spans="1:18" ht="17.25" customHeight="1">
      <c r="A18" s="2"/>
      <c r="B18" s="395">
        <v>3501</v>
      </c>
      <c r="C18" s="85" t="s">
        <v>684</v>
      </c>
      <c r="D18" s="85" t="s">
        <v>686</v>
      </c>
      <c r="E18" s="641" t="s">
        <v>692</v>
      </c>
      <c r="F18" s="1315"/>
      <c r="G18" s="199" t="s">
        <v>70</v>
      </c>
      <c r="H18" s="395" t="s">
        <v>69</v>
      </c>
      <c r="I18" s="1214"/>
      <c r="J18" s="428">
        <v>1</v>
      </c>
      <c r="K18" s="54">
        <v>18000</v>
      </c>
      <c r="L18" s="410" t="str">
        <f t="shared" si="3"/>
        <v/>
      </c>
      <c r="M18" s="364" t="s">
        <v>687</v>
      </c>
      <c r="N18" s="421"/>
      <c r="O18" s="362"/>
      <c r="R18" s="44"/>
    </row>
    <row r="19" spans="1:18" ht="17.25" customHeight="1">
      <c r="A19" s="1"/>
      <c r="B19" s="397">
        <v>3202</v>
      </c>
      <c r="C19" s="86" t="s">
        <v>686</v>
      </c>
      <c r="D19" s="86" t="s">
        <v>685</v>
      </c>
      <c r="E19" s="86" t="s">
        <v>693</v>
      </c>
      <c r="F19" s="1299" t="s">
        <v>690</v>
      </c>
      <c r="G19" s="397" t="s">
        <v>1453</v>
      </c>
      <c r="H19" s="397" t="s">
        <v>68</v>
      </c>
      <c r="I19" s="408" t="s">
        <v>1613</v>
      </c>
      <c r="J19" s="397">
        <v>1</v>
      </c>
      <c r="K19" s="55">
        <v>5800</v>
      </c>
      <c r="L19" s="515" t="str">
        <f t="shared" si="3"/>
        <v/>
      </c>
      <c r="M19" s="324" t="s">
        <v>23</v>
      </c>
      <c r="N19" s="498"/>
      <c r="O19" s="362"/>
      <c r="P19" s="1"/>
    </row>
    <row r="20" spans="1:18" ht="17.25" customHeight="1">
      <c r="A20" s="1"/>
      <c r="B20" s="398">
        <v>3202</v>
      </c>
      <c r="C20" s="84" t="s">
        <v>686</v>
      </c>
      <c r="D20" s="84" t="s">
        <v>686</v>
      </c>
      <c r="E20" s="84" t="s">
        <v>694</v>
      </c>
      <c r="F20" s="1300"/>
      <c r="G20" s="398" t="s">
        <v>1454</v>
      </c>
      <c r="H20" s="398" t="s">
        <v>69</v>
      </c>
      <c r="I20" s="722"/>
      <c r="J20" s="398">
        <v>1</v>
      </c>
      <c r="K20" s="56">
        <v>5800</v>
      </c>
      <c r="L20" s="448" t="str">
        <f t="shared" si="3"/>
        <v/>
      </c>
      <c r="M20" s="446" t="s">
        <v>23</v>
      </c>
      <c r="N20" s="501"/>
      <c r="O20" s="362"/>
      <c r="P20" s="1"/>
    </row>
    <row r="21" spans="1:18" ht="17.25" customHeight="1">
      <c r="A21" s="1"/>
      <c r="B21" s="398">
        <v>3202</v>
      </c>
      <c r="C21" s="84">
        <v>10</v>
      </c>
      <c r="D21" s="84" t="s">
        <v>28</v>
      </c>
      <c r="E21" s="109">
        <v>4589750313418</v>
      </c>
      <c r="F21" s="1300"/>
      <c r="G21" s="78" t="s">
        <v>30</v>
      </c>
      <c r="H21" s="398" t="s">
        <v>68</v>
      </c>
      <c r="I21" s="563"/>
      <c r="J21" s="398">
        <v>1</v>
      </c>
      <c r="K21" s="56">
        <v>5800</v>
      </c>
      <c r="L21" s="448" t="str">
        <f t="shared" si="3"/>
        <v/>
      </c>
      <c r="M21" s="446" t="s">
        <v>23</v>
      </c>
      <c r="N21" s="499"/>
      <c r="O21" s="362"/>
    </row>
    <row r="22" spans="1:18" ht="17.25" customHeight="1">
      <c r="A22" s="1"/>
      <c r="B22" s="398">
        <v>3202</v>
      </c>
      <c r="C22" s="84">
        <v>10</v>
      </c>
      <c r="D22" s="84" t="s">
        <v>32</v>
      </c>
      <c r="E22" s="109">
        <v>4589750313425</v>
      </c>
      <c r="F22" s="1300"/>
      <c r="G22" s="78" t="s">
        <v>30</v>
      </c>
      <c r="H22" s="398" t="s">
        <v>69</v>
      </c>
      <c r="I22" s="562"/>
      <c r="J22" s="398">
        <v>1</v>
      </c>
      <c r="K22" s="56">
        <v>5800</v>
      </c>
      <c r="L22" s="448" t="str">
        <f t="shared" si="3"/>
        <v/>
      </c>
      <c r="M22" s="446" t="s">
        <v>23</v>
      </c>
      <c r="N22" s="501"/>
      <c r="O22" s="362"/>
      <c r="P22" s="1"/>
    </row>
    <row r="23" spans="1:18" ht="17.25" customHeight="1">
      <c r="A23" s="1"/>
      <c r="B23" s="398">
        <v>3202</v>
      </c>
      <c r="C23" s="84">
        <v>56</v>
      </c>
      <c r="D23" s="84" t="s">
        <v>28</v>
      </c>
      <c r="E23" s="109">
        <v>4589750313395</v>
      </c>
      <c r="F23" s="1300"/>
      <c r="G23" s="78" t="s">
        <v>59</v>
      </c>
      <c r="H23" s="398" t="s">
        <v>68</v>
      </c>
      <c r="I23" s="563"/>
      <c r="J23" s="398">
        <v>1</v>
      </c>
      <c r="K23" s="56">
        <v>5800</v>
      </c>
      <c r="L23" s="448" t="str">
        <f t="shared" si="3"/>
        <v/>
      </c>
      <c r="M23" s="446" t="s">
        <v>23</v>
      </c>
      <c r="N23" s="499"/>
      <c r="O23" s="362"/>
    </row>
    <row r="24" spans="1:18" ht="17.25" customHeight="1">
      <c r="A24" s="1"/>
      <c r="B24" s="395">
        <v>3202</v>
      </c>
      <c r="C24" s="85">
        <v>56</v>
      </c>
      <c r="D24" s="85" t="s">
        <v>32</v>
      </c>
      <c r="E24" s="107">
        <v>4589750313401</v>
      </c>
      <c r="F24" s="1301"/>
      <c r="G24" s="199" t="s">
        <v>59</v>
      </c>
      <c r="H24" s="395" t="s">
        <v>69</v>
      </c>
      <c r="I24" s="564"/>
      <c r="J24" s="395">
        <v>1</v>
      </c>
      <c r="K24" s="54">
        <v>5800</v>
      </c>
      <c r="L24" s="410" t="str">
        <f t="shared" si="3"/>
        <v/>
      </c>
      <c r="M24" s="364" t="s">
        <v>23</v>
      </c>
      <c r="N24" s="462"/>
      <c r="O24" s="362"/>
      <c r="P24" s="1"/>
    </row>
    <row r="25" spans="1:18" ht="51" customHeight="1">
      <c r="A25" s="2"/>
      <c r="B25" s="390">
        <v>3502</v>
      </c>
      <c r="C25" s="126" t="s">
        <v>27</v>
      </c>
      <c r="D25" s="126" t="s">
        <v>21</v>
      </c>
      <c r="E25" s="114" t="s">
        <v>695</v>
      </c>
      <c r="F25" s="928" t="s">
        <v>1554</v>
      </c>
      <c r="G25" s="192" t="s">
        <v>30</v>
      </c>
      <c r="H25" s="558" t="s">
        <v>688</v>
      </c>
      <c r="I25" s="777"/>
      <c r="J25" s="776">
        <v>1</v>
      </c>
      <c r="K25" s="171">
        <v>25000</v>
      </c>
      <c r="L25" s="411" t="str">
        <f t="shared" si="3"/>
        <v/>
      </c>
      <c r="M25" s="778" t="s">
        <v>23</v>
      </c>
      <c r="N25" s="821"/>
      <c r="O25" s="362"/>
      <c r="R25" s="44"/>
    </row>
    <row r="26" spans="1:18" ht="17.25" customHeight="1">
      <c r="A26" s="1"/>
      <c r="B26" s="16">
        <v>3503</v>
      </c>
      <c r="C26" s="17" t="s">
        <v>27</v>
      </c>
      <c r="D26" s="17" t="s">
        <v>21</v>
      </c>
      <c r="E26" s="122" t="s">
        <v>696</v>
      </c>
      <c r="F26" s="1316" t="s">
        <v>689</v>
      </c>
      <c r="G26" s="559" t="s">
        <v>30</v>
      </c>
      <c r="H26" s="179" t="s">
        <v>688</v>
      </c>
      <c r="I26" s="1490" t="s">
        <v>1620</v>
      </c>
      <c r="J26" s="16">
        <v>1</v>
      </c>
      <c r="K26" s="1318">
        <v>13500</v>
      </c>
      <c r="L26" s="772" t="str">
        <f t="shared" si="3"/>
        <v/>
      </c>
      <c r="M26" s="773" t="s">
        <v>23</v>
      </c>
      <c r="N26" s="822"/>
      <c r="O26" s="362"/>
      <c r="P26" s="1"/>
    </row>
    <row r="27" spans="1:18" ht="17.25" customHeight="1">
      <c r="A27" s="1"/>
      <c r="B27" s="49">
        <v>3503</v>
      </c>
      <c r="C27" s="90" t="s">
        <v>58</v>
      </c>
      <c r="D27" s="90" t="s">
        <v>21</v>
      </c>
      <c r="E27" s="81" t="s">
        <v>697</v>
      </c>
      <c r="F27" s="1317"/>
      <c r="G27" s="791" t="s">
        <v>59</v>
      </c>
      <c r="H27" s="186" t="s">
        <v>688</v>
      </c>
      <c r="I27" s="1491" t="s">
        <v>1629</v>
      </c>
      <c r="J27" s="49">
        <v>1</v>
      </c>
      <c r="K27" s="1319"/>
      <c r="L27" s="696" t="str">
        <f t="shared" si="3"/>
        <v/>
      </c>
      <c r="M27" s="774" t="s">
        <v>23</v>
      </c>
      <c r="N27" s="820"/>
      <c r="O27" s="362"/>
      <c r="P27" s="1"/>
    </row>
    <row r="28" spans="1:18" ht="17.25" customHeight="1">
      <c r="A28" s="2"/>
      <c r="B28" s="396">
        <v>3404</v>
      </c>
      <c r="C28" s="214" t="s">
        <v>27</v>
      </c>
      <c r="D28" s="97" t="s">
        <v>28</v>
      </c>
      <c r="E28" s="83" t="s">
        <v>29</v>
      </c>
      <c r="F28" s="1306" t="s">
        <v>1555</v>
      </c>
      <c r="G28" s="556" t="s">
        <v>30</v>
      </c>
      <c r="H28" s="391" t="s">
        <v>31</v>
      </c>
      <c r="I28" s="927"/>
      <c r="J28" s="156">
        <v>1</v>
      </c>
      <c r="K28" s="275">
        <v>3900</v>
      </c>
      <c r="L28" s="444" t="str">
        <f t="shared" si="3"/>
        <v/>
      </c>
      <c r="M28" s="325" t="s">
        <v>23</v>
      </c>
      <c r="N28" s="498"/>
      <c r="O28" s="362"/>
      <c r="R28" s="44"/>
    </row>
    <row r="29" spans="1:18" ht="17.25" customHeight="1">
      <c r="A29" s="2"/>
      <c r="B29" s="398">
        <v>3404</v>
      </c>
      <c r="C29" s="268" t="s">
        <v>27</v>
      </c>
      <c r="D29" s="87" t="s">
        <v>32</v>
      </c>
      <c r="E29" s="137" t="s">
        <v>33</v>
      </c>
      <c r="F29" s="1306"/>
      <c r="G29" s="495" t="s">
        <v>30</v>
      </c>
      <c r="H29" s="391" t="s">
        <v>34</v>
      </c>
      <c r="I29" s="723"/>
      <c r="J29" s="156">
        <v>1</v>
      </c>
      <c r="K29" s="275">
        <v>3900</v>
      </c>
      <c r="L29" s="444" t="str">
        <f t="shared" si="3"/>
        <v/>
      </c>
      <c r="M29" s="325" t="s">
        <v>23</v>
      </c>
      <c r="N29" s="499"/>
      <c r="O29" s="362"/>
      <c r="P29" s="362"/>
      <c r="R29" s="44"/>
    </row>
    <row r="30" spans="1:18" ht="17.25" customHeight="1">
      <c r="A30" s="2"/>
      <c r="B30" s="398">
        <v>3404</v>
      </c>
      <c r="C30" s="268" t="s">
        <v>24</v>
      </c>
      <c r="D30" s="87" t="s">
        <v>28</v>
      </c>
      <c r="E30" s="84" t="s">
        <v>35</v>
      </c>
      <c r="F30" s="1306"/>
      <c r="G30" s="313" t="s">
        <v>36</v>
      </c>
      <c r="H30" s="9" t="s">
        <v>31</v>
      </c>
      <c r="I30" s="759"/>
      <c r="J30" s="265">
        <v>1</v>
      </c>
      <c r="K30" s="11">
        <v>3900</v>
      </c>
      <c r="L30" s="448" t="str">
        <f t="shared" si="3"/>
        <v/>
      </c>
      <c r="M30" s="325" t="s">
        <v>23</v>
      </c>
      <c r="N30" s="498"/>
      <c r="O30" s="362"/>
      <c r="R30" s="44"/>
    </row>
    <row r="31" spans="1:18" ht="17.25" customHeight="1">
      <c r="A31" s="2"/>
      <c r="B31" s="398">
        <v>3404</v>
      </c>
      <c r="C31" s="312" t="s">
        <v>24</v>
      </c>
      <c r="D31" s="87" t="s">
        <v>32</v>
      </c>
      <c r="E31" s="137" t="s">
        <v>37</v>
      </c>
      <c r="F31" s="1306"/>
      <c r="G31" s="313" t="s">
        <v>36</v>
      </c>
      <c r="H31" s="9" t="s">
        <v>34</v>
      </c>
      <c r="I31" s="723"/>
      <c r="J31" s="265">
        <v>1</v>
      </c>
      <c r="K31" s="11">
        <v>3900</v>
      </c>
      <c r="L31" s="448" t="str">
        <f t="shared" si="3"/>
        <v/>
      </c>
      <c r="M31" s="325" t="s">
        <v>23</v>
      </c>
      <c r="N31" s="501"/>
      <c r="O31" s="362"/>
      <c r="R31" s="44"/>
    </row>
    <row r="32" spans="1:18" ht="17.25" customHeight="1">
      <c r="A32" s="2"/>
      <c r="B32" s="398">
        <v>3404</v>
      </c>
      <c r="C32" s="268" t="s">
        <v>38</v>
      </c>
      <c r="D32" s="87" t="s">
        <v>28</v>
      </c>
      <c r="E32" s="137" t="s">
        <v>39</v>
      </c>
      <c r="F32" s="1306"/>
      <c r="G32" s="313" t="s">
        <v>40</v>
      </c>
      <c r="H32" s="9" t="s">
        <v>31</v>
      </c>
      <c r="I32" s="760"/>
      <c r="J32" s="156">
        <v>1</v>
      </c>
      <c r="K32" s="11">
        <v>3900</v>
      </c>
      <c r="L32" s="448" t="str">
        <f t="shared" si="3"/>
        <v/>
      </c>
      <c r="M32" s="325" t="s">
        <v>23</v>
      </c>
      <c r="N32" s="499"/>
      <c r="O32" s="362"/>
      <c r="R32" s="44"/>
    </row>
    <row r="33" spans="1:18" ht="17.25" customHeight="1">
      <c r="A33" s="2"/>
      <c r="B33" s="398">
        <v>3404</v>
      </c>
      <c r="C33" s="268" t="s">
        <v>38</v>
      </c>
      <c r="D33" s="87" t="s">
        <v>32</v>
      </c>
      <c r="E33" s="137" t="s">
        <v>41</v>
      </c>
      <c r="F33" s="1306"/>
      <c r="G33" s="313" t="s">
        <v>40</v>
      </c>
      <c r="H33" s="9" t="s">
        <v>34</v>
      </c>
      <c r="I33" s="761"/>
      <c r="J33" s="265">
        <v>1</v>
      </c>
      <c r="K33" s="11">
        <v>3900</v>
      </c>
      <c r="L33" s="448" t="str">
        <f t="shared" si="3"/>
        <v/>
      </c>
      <c r="M33" s="325" t="s">
        <v>23</v>
      </c>
      <c r="N33" s="498"/>
      <c r="O33" s="362"/>
      <c r="R33" s="44"/>
    </row>
    <row r="34" spans="1:18" ht="17.25" customHeight="1">
      <c r="A34" s="2"/>
      <c r="B34" s="398">
        <v>3404</v>
      </c>
      <c r="C34" s="268" t="s">
        <v>42</v>
      </c>
      <c r="D34" s="87" t="s">
        <v>28</v>
      </c>
      <c r="E34" s="137" t="s">
        <v>43</v>
      </c>
      <c r="F34" s="1306"/>
      <c r="G34" s="314" t="s">
        <v>44</v>
      </c>
      <c r="H34" s="9" t="s">
        <v>31</v>
      </c>
      <c r="I34" s="760"/>
      <c r="J34" s="265">
        <v>1</v>
      </c>
      <c r="K34" s="11">
        <v>3900</v>
      </c>
      <c r="L34" s="448" t="str">
        <f t="shared" si="3"/>
        <v/>
      </c>
      <c r="M34" s="325" t="s">
        <v>23</v>
      </c>
      <c r="N34" s="501"/>
      <c r="O34" s="362"/>
      <c r="R34" s="44"/>
    </row>
    <row r="35" spans="1:18" ht="17.25" customHeight="1">
      <c r="A35" s="2"/>
      <c r="B35" s="398">
        <v>3404</v>
      </c>
      <c r="C35" s="268" t="s">
        <v>42</v>
      </c>
      <c r="D35" s="87" t="s">
        <v>32</v>
      </c>
      <c r="E35" s="137" t="s">
        <v>45</v>
      </c>
      <c r="F35" s="1306"/>
      <c r="G35" s="314" t="s">
        <v>44</v>
      </c>
      <c r="H35" s="9" t="s">
        <v>34</v>
      </c>
      <c r="I35" s="761"/>
      <c r="J35" s="265">
        <v>1</v>
      </c>
      <c r="K35" s="11">
        <v>3900</v>
      </c>
      <c r="L35" s="448" t="str">
        <f t="shared" si="3"/>
        <v/>
      </c>
      <c r="M35" s="325" t="s">
        <v>23</v>
      </c>
      <c r="N35" s="501"/>
      <c r="O35" s="362"/>
      <c r="R35" s="44"/>
    </row>
    <row r="36" spans="1:18" ht="17.25" customHeight="1">
      <c r="A36" s="2"/>
      <c r="B36" s="398">
        <v>3404</v>
      </c>
      <c r="C36" s="268" t="s">
        <v>46</v>
      </c>
      <c r="D36" s="87" t="s">
        <v>28</v>
      </c>
      <c r="E36" s="137" t="s">
        <v>47</v>
      </c>
      <c r="F36" s="1306"/>
      <c r="G36" s="313" t="s">
        <v>48</v>
      </c>
      <c r="H36" s="9" t="s">
        <v>31</v>
      </c>
      <c r="I36" s="760"/>
      <c r="J36" s="265">
        <v>1</v>
      </c>
      <c r="K36" s="11">
        <v>3900</v>
      </c>
      <c r="L36" s="448" t="str">
        <f t="shared" si="3"/>
        <v/>
      </c>
      <c r="M36" s="325" t="s">
        <v>23</v>
      </c>
      <c r="N36" s="499"/>
      <c r="O36" s="362"/>
      <c r="R36" s="44"/>
    </row>
    <row r="37" spans="1:18" ht="17.25" customHeight="1">
      <c r="A37" s="2"/>
      <c r="B37" s="398">
        <v>3404</v>
      </c>
      <c r="C37" s="268" t="s">
        <v>46</v>
      </c>
      <c r="D37" s="87" t="s">
        <v>32</v>
      </c>
      <c r="E37" s="137" t="s">
        <v>49</v>
      </c>
      <c r="F37" s="1306"/>
      <c r="G37" s="313" t="s">
        <v>48</v>
      </c>
      <c r="H37" s="9" t="s">
        <v>34</v>
      </c>
      <c r="I37" s="760"/>
      <c r="J37" s="265">
        <v>1</v>
      </c>
      <c r="K37" s="11">
        <v>3900</v>
      </c>
      <c r="L37" s="448" t="str">
        <f t="shared" si="3"/>
        <v/>
      </c>
      <c r="M37" s="325" t="s">
        <v>23</v>
      </c>
      <c r="N37" s="499"/>
      <c r="O37" s="362"/>
      <c r="R37" s="44"/>
    </row>
    <row r="38" spans="1:18" ht="17.25" customHeight="1">
      <c r="A38" s="400"/>
      <c r="B38" s="398">
        <v>3404</v>
      </c>
      <c r="C38" s="268" t="s">
        <v>50</v>
      </c>
      <c r="D38" s="312" t="s">
        <v>28</v>
      </c>
      <c r="E38" s="84" t="s">
        <v>51</v>
      </c>
      <c r="F38" s="1306"/>
      <c r="G38" s="78" t="s">
        <v>52</v>
      </c>
      <c r="H38" s="9" t="s">
        <v>31</v>
      </c>
      <c r="I38" s="762"/>
      <c r="J38" s="297">
        <v>1</v>
      </c>
      <c r="K38" s="11">
        <v>3900</v>
      </c>
      <c r="L38" s="448" t="str">
        <f t="shared" si="3"/>
        <v/>
      </c>
      <c r="M38" s="325" t="s">
        <v>23</v>
      </c>
      <c r="N38" s="499"/>
      <c r="O38" s="362"/>
      <c r="R38" s="44"/>
    </row>
    <row r="39" spans="1:18" ht="17.25" customHeight="1">
      <c r="A39" s="2"/>
      <c r="B39" s="380">
        <v>3404</v>
      </c>
      <c r="C39" s="190" t="s">
        <v>50</v>
      </c>
      <c r="D39" s="160" t="s">
        <v>32</v>
      </c>
      <c r="E39" s="206" t="s">
        <v>53</v>
      </c>
      <c r="F39" s="1307"/>
      <c r="G39" s="272" t="s">
        <v>52</v>
      </c>
      <c r="H39" s="392" t="s">
        <v>34</v>
      </c>
      <c r="I39" s="763"/>
      <c r="J39" s="210">
        <v>1</v>
      </c>
      <c r="K39" s="125">
        <v>3900</v>
      </c>
      <c r="L39" s="412" t="str">
        <f t="shared" si="3"/>
        <v/>
      </c>
      <c r="M39" s="364" t="s">
        <v>23</v>
      </c>
      <c r="N39" s="462"/>
      <c r="O39" s="362"/>
      <c r="R39" s="44"/>
    </row>
    <row r="40" spans="1:18" ht="17.25" customHeight="1">
      <c r="A40" s="2"/>
      <c r="B40" s="396">
        <v>3405</v>
      </c>
      <c r="C40" s="214" t="s">
        <v>27</v>
      </c>
      <c r="D40" s="97" t="s">
        <v>21</v>
      </c>
      <c r="E40" s="315">
        <v>4582325285615</v>
      </c>
      <c r="F40" s="1308" t="s">
        <v>54</v>
      </c>
      <c r="G40" s="266" t="s">
        <v>55</v>
      </c>
      <c r="H40" s="391"/>
      <c r="I40" s="496"/>
      <c r="J40" s="311">
        <v>1</v>
      </c>
      <c r="K40" s="13">
        <v>17000</v>
      </c>
      <c r="L40" s="515" t="str">
        <f t="shared" si="3"/>
        <v/>
      </c>
      <c r="M40" s="324" t="s">
        <v>23</v>
      </c>
      <c r="N40" s="500"/>
      <c r="O40" s="362"/>
      <c r="R40" s="44"/>
    </row>
    <row r="41" spans="1:18" ht="17.25" customHeight="1">
      <c r="A41" s="2"/>
      <c r="B41" s="398">
        <v>3405</v>
      </c>
      <c r="C41" s="268" t="s">
        <v>56</v>
      </c>
      <c r="D41" s="87" t="s">
        <v>21</v>
      </c>
      <c r="E41" s="270">
        <v>4582325285622</v>
      </c>
      <c r="F41" s="1309"/>
      <c r="G41" s="41" t="s">
        <v>57</v>
      </c>
      <c r="H41" s="9"/>
      <c r="I41" s="497"/>
      <c r="J41" s="265">
        <v>1</v>
      </c>
      <c r="K41" s="11">
        <v>17000</v>
      </c>
      <c r="L41" s="448" t="str">
        <f t="shared" si="3"/>
        <v/>
      </c>
      <c r="M41" s="446" t="s">
        <v>23</v>
      </c>
      <c r="N41" s="499"/>
      <c r="O41" s="362"/>
      <c r="R41" s="44"/>
    </row>
    <row r="42" spans="1:18" ht="17.25" customHeight="1">
      <c r="A42" s="2"/>
      <c r="B42" s="385">
        <v>3405</v>
      </c>
      <c r="C42" s="269" t="s">
        <v>58</v>
      </c>
      <c r="D42" s="160" t="s">
        <v>21</v>
      </c>
      <c r="E42" s="271">
        <v>4582325285639</v>
      </c>
      <c r="F42" s="1310"/>
      <c r="G42" s="199" t="s">
        <v>59</v>
      </c>
      <c r="H42" s="392"/>
      <c r="I42" s="407"/>
      <c r="J42" s="210">
        <v>1</v>
      </c>
      <c r="K42" s="125">
        <v>17000</v>
      </c>
      <c r="L42" s="412" t="str">
        <f t="shared" si="3"/>
        <v/>
      </c>
      <c r="M42" s="323" t="s">
        <v>23</v>
      </c>
      <c r="N42" s="462"/>
      <c r="O42" s="362"/>
      <c r="R42" s="44"/>
    </row>
    <row r="43" spans="1:18" ht="17.25" customHeight="1">
      <c r="A43" s="2"/>
      <c r="B43" s="397">
        <v>3303</v>
      </c>
      <c r="C43" s="198" t="s">
        <v>58</v>
      </c>
      <c r="D43" s="86" t="s">
        <v>21</v>
      </c>
      <c r="E43" s="147" t="s">
        <v>60</v>
      </c>
      <c r="F43" s="1304" t="s">
        <v>1459</v>
      </c>
      <c r="G43" s="43" t="s">
        <v>59</v>
      </c>
      <c r="H43" s="397"/>
      <c r="I43" s="779"/>
      <c r="J43" s="215">
        <v>1</v>
      </c>
      <c r="K43" s="57">
        <v>8000</v>
      </c>
      <c r="L43" s="444" t="str">
        <f t="shared" si="3"/>
        <v/>
      </c>
      <c r="M43" s="325" t="s">
        <v>23</v>
      </c>
      <c r="N43" s="498"/>
      <c r="O43" s="362"/>
      <c r="R43" s="44"/>
    </row>
    <row r="44" spans="1:18" ht="17.25" customHeight="1">
      <c r="A44" s="2"/>
      <c r="B44" s="396">
        <v>3303</v>
      </c>
      <c r="C44" s="214" t="s">
        <v>27</v>
      </c>
      <c r="D44" s="83" t="s">
        <v>21</v>
      </c>
      <c r="E44" s="150" t="s">
        <v>61</v>
      </c>
      <c r="F44" s="1305"/>
      <c r="G44" s="816" t="s">
        <v>30</v>
      </c>
      <c r="H44" s="396"/>
      <c r="I44" s="779"/>
      <c r="J44" s="384">
        <v>1</v>
      </c>
      <c r="K44" s="57">
        <v>8000</v>
      </c>
      <c r="L44" s="444" t="str">
        <f t="shared" si="3"/>
        <v/>
      </c>
      <c r="M44" s="364" t="s">
        <v>23</v>
      </c>
      <c r="N44" s="499"/>
      <c r="O44" s="362"/>
      <c r="R44" s="44"/>
    </row>
    <row r="45" spans="1:18" ht="17.25" customHeight="1">
      <c r="A45" s="2"/>
      <c r="B45" s="388">
        <v>3302</v>
      </c>
      <c r="C45" s="388">
        <v>10</v>
      </c>
      <c r="D45" s="122" t="s">
        <v>21</v>
      </c>
      <c r="E45" s="138" t="s">
        <v>65</v>
      </c>
      <c r="F45" s="1296" t="s">
        <v>1460</v>
      </c>
      <c r="G45" s="40" t="s">
        <v>30</v>
      </c>
      <c r="H45" s="388"/>
      <c r="I45" s="1269" t="s">
        <v>1596</v>
      </c>
      <c r="J45" s="386">
        <v>1</v>
      </c>
      <c r="K45" s="320">
        <v>11500</v>
      </c>
      <c r="L45" s="413" t="str">
        <f t="shared" si="3"/>
        <v/>
      </c>
      <c r="M45" s="325" t="s">
        <v>23</v>
      </c>
      <c r="N45" s="500"/>
      <c r="O45" s="362"/>
      <c r="R45" s="44"/>
    </row>
    <row r="46" spans="1:18" ht="17.25" customHeight="1">
      <c r="A46" s="2"/>
      <c r="B46" s="398">
        <v>3302</v>
      </c>
      <c r="C46" s="398">
        <v>56</v>
      </c>
      <c r="D46" s="84" t="s">
        <v>21</v>
      </c>
      <c r="E46" s="146" t="s">
        <v>66</v>
      </c>
      <c r="F46" s="1297"/>
      <c r="G46" s="199" t="s">
        <v>59</v>
      </c>
      <c r="H46" s="395"/>
      <c r="I46" s="817"/>
      <c r="J46" s="120">
        <v>1</v>
      </c>
      <c r="K46" s="818">
        <v>11500</v>
      </c>
      <c r="L46" s="410" t="str">
        <f t="shared" si="3"/>
        <v/>
      </c>
      <c r="M46" s="364" t="s">
        <v>23</v>
      </c>
      <c r="N46" s="421"/>
      <c r="O46" s="362" t="s">
        <v>67</v>
      </c>
      <c r="R46" s="44"/>
    </row>
    <row r="47" spans="1:18" ht="17.25" customHeight="1">
      <c r="A47" s="1"/>
      <c r="B47" s="14">
        <v>3206</v>
      </c>
      <c r="C47" s="79" t="s">
        <v>27</v>
      </c>
      <c r="D47" s="79" t="s">
        <v>21</v>
      </c>
      <c r="E47" s="80">
        <v>4589750319038</v>
      </c>
      <c r="F47" s="1302" t="s">
        <v>1461</v>
      </c>
      <c r="G47" s="43" t="s">
        <v>30</v>
      </c>
      <c r="H47" s="919"/>
      <c r="I47" s="920"/>
      <c r="J47" s="14">
        <v>1</v>
      </c>
      <c r="K47" s="13">
        <v>12000</v>
      </c>
      <c r="L47" s="515" t="str">
        <f t="shared" si="3"/>
        <v/>
      </c>
      <c r="M47" s="324" t="s">
        <v>23</v>
      </c>
      <c r="N47" s="821"/>
      <c r="O47" s="362"/>
      <c r="P47" s="1"/>
    </row>
    <row r="48" spans="1:18" ht="17.25" customHeight="1" thickBot="1">
      <c r="A48" s="1"/>
      <c r="B48" s="392">
        <v>3206</v>
      </c>
      <c r="C48" s="160" t="s">
        <v>58</v>
      </c>
      <c r="D48" s="160" t="s">
        <v>21</v>
      </c>
      <c r="E48" s="921">
        <v>4589750319045</v>
      </c>
      <c r="F48" s="1303"/>
      <c r="G48" s="922" t="s">
        <v>59</v>
      </c>
      <c r="H48" s="923"/>
      <c r="I48" s="924"/>
      <c r="J48" s="392">
        <v>1</v>
      </c>
      <c r="K48" s="125">
        <v>12000</v>
      </c>
      <c r="L48" s="690" t="str">
        <f t="shared" si="3"/>
        <v/>
      </c>
      <c r="M48" s="926" t="s">
        <v>23</v>
      </c>
      <c r="N48" s="925"/>
      <c r="O48" s="362"/>
      <c r="P48" s="1"/>
    </row>
    <row r="49" spans="1:16" ht="16.5" thickBot="1">
      <c r="A49" s="1"/>
      <c r="B49" s="1"/>
      <c r="C49" s="22"/>
      <c r="D49" s="22"/>
      <c r="E49" s="1"/>
      <c r="F49" s="1"/>
      <c r="G49" s="1"/>
      <c r="H49" s="23"/>
      <c r="I49" s="1"/>
      <c r="J49" s="1"/>
      <c r="K49" s="1"/>
      <c r="L49" s="1"/>
      <c r="M49" s="329"/>
      <c r="N49" s="377">
        <f>SUM(N7:N48)</f>
        <v>0</v>
      </c>
      <c r="O49" s="1"/>
      <c r="P49" s="1"/>
    </row>
    <row r="50" spans="1:16" ht="17.25" thickTop="1" thickBot="1">
      <c r="A50" s="1"/>
      <c r="B50" s="1" t="s">
        <v>75</v>
      </c>
      <c r="C50" s="22"/>
      <c r="D50" s="22"/>
      <c r="E50" s="1"/>
      <c r="F50" s="1"/>
      <c r="G50" s="1"/>
      <c r="H50" s="23"/>
      <c r="I50" s="1"/>
      <c r="J50" s="1"/>
      <c r="K50" s="24"/>
      <c r="L50" s="24"/>
      <c r="M50" s="330"/>
      <c r="N50" s="2"/>
      <c r="O50" s="1"/>
      <c r="P50" s="1"/>
    </row>
    <row r="51" spans="1:16" ht="15.75">
      <c r="A51" s="1"/>
      <c r="B51" s="1285"/>
      <c r="C51" s="1286"/>
      <c r="D51" s="1286"/>
      <c r="E51" s="1286"/>
      <c r="F51" s="1286"/>
      <c r="G51" s="1286"/>
      <c r="H51" s="1286"/>
      <c r="I51" s="1286"/>
      <c r="J51" s="1286"/>
      <c r="K51" s="1286"/>
      <c r="L51" s="1286"/>
      <c r="M51" s="1286"/>
      <c r="N51" s="1287"/>
      <c r="O51" s="1"/>
      <c r="P51" s="1"/>
    </row>
    <row r="52" spans="1:16" ht="15.75">
      <c r="A52" s="1"/>
      <c r="B52" s="1288"/>
      <c r="C52" s="1289"/>
      <c r="D52" s="1289"/>
      <c r="E52" s="1289"/>
      <c r="F52" s="1289"/>
      <c r="G52" s="1289"/>
      <c r="H52" s="1289"/>
      <c r="I52" s="1289"/>
      <c r="J52" s="1289"/>
      <c r="K52" s="1289"/>
      <c r="L52" s="1289"/>
      <c r="M52" s="1289"/>
      <c r="N52" s="1290"/>
      <c r="O52" s="1"/>
      <c r="P52" s="1"/>
    </row>
    <row r="53" spans="1:16" ht="23.25" customHeight="1" thickBot="1">
      <c r="A53" s="1"/>
      <c r="B53" s="1291"/>
      <c r="C53" s="1292"/>
      <c r="D53" s="1292"/>
      <c r="E53" s="1292"/>
      <c r="F53" s="1292"/>
      <c r="G53" s="1292"/>
      <c r="H53" s="1292"/>
      <c r="I53" s="1292"/>
      <c r="J53" s="1292"/>
      <c r="K53" s="1292"/>
      <c r="L53" s="1292"/>
      <c r="M53" s="1292"/>
      <c r="N53" s="1293"/>
      <c r="O53" s="1"/>
      <c r="P53" s="1"/>
    </row>
    <row r="54" spans="1:16" ht="15.75">
      <c r="A54" s="1"/>
      <c r="B54" s="1"/>
      <c r="C54" s="22"/>
      <c r="D54" s="22"/>
      <c r="E54" s="1"/>
      <c r="F54" s="1"/>
      <c r="G54" s="1"/>
      <c r="H54" s="23"/>
      <c r="I54" s="1"/>
      <c r="J54" s="1"/>
      <c r="K54" s="24"/>
      <c r="L54" s="24"/>
      <c r="M54" s="330"/>
      <c r="N54" s="2"/>
      <c r="O54" s="1"/>
      <c r="P54" s="1"/>
    </row>
    <row r="55" spans="1:16" ht="15.75">
      <c r="A55" s="1"/>
      <c r="B55" s="25" t="s">
        <v>76</v>
      </c>
      <c r="C55" s="25"/>
      <c r="D55" s="25"/>
      <c r="E55" s="25"/>
      <c r="F55" s="25"/>
      <c r="G55" s="25"/>
      <c r="H55" s="25"/>
      <c r="I55" s="25"/>
      <c r="J55" s="25"/>
      <c r="K55" s="24"/>
      <c r="L55" s="24"/>
      <c r="M55" s="330"/>
      <c r="N55" s="2"/>
      <c r="O55" s="1"/>
      <c r="P55" s="1"/>
    </row>
    <row r="56" spans="1:16" ht="15.75">
      <c r="A56" s="1"/>
      <c r="B56" s="25" t="s">
        <v>77</v>
      </c>
      <c r="C56" s="25"/>
      <c r="D56" s="25"/>
      <c r="E56" s="25"/>
      <c r="F56" s="25"/>
      <c r="G56" s="25"/>
      <c r="H56" s="25"/>
      <c r="I56" s="25"/>
      <c r="J56" s="25"/>
      <c r="K56" s="24"/>
      <c r="L56" s="24"/>
      <c r="M56" s="330"/>
      <c r="N56" s="2"/>
      <c r="O56" s="1"/>
      <c r="P56" s="1"/>
    </row>
    <row r="57" spans="1:16" ht="15.75">
      <c r="A57" s="1"/>
      <c r="B57" s="25" t="s">
        <v>78</v>
      </c>
      <c r="C57" s="25"/>
      <c r="D57" s="25"/>
      <c r="E57" s="25"/>
      <c r="F57" s="25"/>
      <c r="G57" s="25"/>
      <c r="H57" s="25"/>
      <c r="I57" s="25"/>
      <c r="J57" s="25"/>
      <c r="K57" s="24"/>
      <c r="L57" s="24"/>
      <c r="M57" s="330"/>
      <c r="N57" s="2"/>
      <c r="O57" s="1"/>
      <c r="P57" s="1"/>
    </row>
    <row r="58" spans="1:16" ht="15.75">
      <c r="A58" s="1"/>
      <c r="B58" s="1"/>
      <c r="C58" s="22"/>
      <c r="D58" s="22"/>
      <c r="E58" s="1"/>
      <c r="F58" s="1"/>
      <c r="G58" s="1"/>
      <c r="H58" s="23"/>
      <c r="I58" s="1"/>
      <c r="J58" s="1"/>
      <c r="K58" s="24"/>
      <c r="L58" s="24"/>
      <c r="M58" s="330"/>
      <c r="N58" s="2"/>
      <c r="O58" s="1"/>
      <c r="P58" s="1"/>
    </row>
    <row r="59" spans="1:16" ht="19.5">
      <c r="A59" s="6"/>
      <c r="D59" s="26" t="s">
        <v>79</v>
      </c>
      <c r="E59" s="399"/>
      <c r="F59" s="399"/>
      <c r="J59" s="399"/>
      <c r="N59" s="4"/>
      <c r="O59" s="6"/>
      <c r="P59" s="6"/>
    </row>
    <row r="60" spans="1:16" ht="15.75">
      <c r="A60" s="6"/>
      <c r="D60" s="27" t="s">
        <v>80</v>
      </c>
      <c r="E60" s="28"/>
      <c r="F60" s="28"/>
      <c r="H60" s="46" t="s">
        <v>81</v>
      </c>
      <c r="I60" s="62"/>
      <c r="J60" s="28"/>
      <c r="N60" s="4"/>
      <c r="O60" s="6"/>
      <c r="P60" s="6"/>
    </row>
    <row r="61" spans="1:16" ht="15.75" customHeight="1">
      <c r="A61" s="6"/>
      <c r="D61" s="29"/>
      <c r="E61" s="399"/>
      <c r="F61" s="399"/>
      <c r="G61" s="399"/>
      <c r="H61" s="399"/>
      <c r="I61" s="7"/>
      <c r="J61" s="6"/>
      <c r="K61" s="6"/>
      <c r="L61" s="6"/>
      <c r="M61" s="321"/>
      <c r="N61" s="6"/>
      <c r="O61" s="6"/>
    </row>
    <row r="62" spans="1:16" ht="18">
      <c r="A62" s="6"/>
      <c r="D62" s="30"/>
      <c r="E62" s="399"/>
      <c r="F62" s="47" t="s">
        <v>82</v>
      </c>
      <c r="G62" s="399"/>
      <c r="H62" s="399"/>
      <c r="I62" s="7"/>
      <c r="J62" s="6"/>
      <c r="K62" s="6"/>
      <c r="L62" s="6"/>
      <c r="M62" s="321"/>
      <c r="N62" s="6"/>
      <c r="O62" s="6"/>
    </row>
  </sheetData>
  <sheetProtection selectLockedCells="1"/>
  <autoFilter ref="N6:O6" xr:uid="{26870629-F8DF-4F89-AE80-ABC3B84384BB}"/>
  <mergeCells count="22">
    <mergeCell ref="B51:N53"/>
    <mergeCell ref="C4:K5"/>
    <mergeCell ref="F45:F46"/>
    <mergeCell ref="N4:O4"/>
    <mergeCell ref="F19:F24"/>
    <mergeCell ref="F47:F48"/>
    <mergeCell ref="F43:F44"/>
    <mergeCell ref="F28:F39"/>
    <mergeCell ref="F40:F42"/>
    <mergeCell ref="L6:M6"/>
    <mergeCell ref="F15:F18"/>
    <mergeCell ref="F26:F27"/>
    <mergeCell ref="K26:K27"/>
    <mergeCell ref="F10:F11"/>
    <mergeCell ref="F12:F14"/>
    <mergeCell ref="F7:F9"/>
    <mergeCell ref="P1:R1"/>
    <mergeCell ref="B1:K1"/>
    <mergeCell ref="C2:D2"/>
    <mergeCell ref="E2:F2"/>
    <mergeCell ref="B3:N3"/>
    <mergeCell ref="L2:M2"/>
  </mergeCells>
  <phoneticPr fontId="23"/>
  <pageMargins left="0.2" right="0.22" top="0.5" bottom="0.24" header="0.3" footer="0.3"/>
  <pageSetup paperSize="9" scale="52" orientation="portrait" r:id="rId1"/>
  <ignoredErrors>
    <ignoredError sqref="D45:D46 E45:E46 C43:E44 E28:E39 C28:D42 B25:D27 C47:D48 C19:D24 E25:E27 E19:E20 E17:E18 C17:D18 F17:F18 D10 D11 F11 C10:C11 E10:E11 C13:F14 C12:E12 C16:D16 C15:D15 F16" numberStoredAsText="1"/>
  </ignoredError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R322"/>
  <sheetViews>
    <sheetView zoomScaleNormal="100" workbookViewId="0">
      <pane ySplit="6" topLeftCell="A7" activePane="bottomLeft" state="frozen"/>
      <selection pane="bottomLeft" activeCell="B2" sqref="B2"/>
    </sheetView>
  </sheetViews>
  <sheetFormatPr defaultColWidth="12.5" defaultRowHeight="15" customHeight="1"/>
  <cols>
    <col min="1" max="1" width="5.5" customWidth="1"/>
    <col min="2" max="2" width="6.5" customWidth="1"/>
    <col min="3" max="3" width="6.5" bestFit="1" customWidth="1"/>
    <col min="4" max="4" width="7.125" bestFit="1" customWidth="1"/>
    <col min="5" max="5" width="18" bestFit="1" customWidth="1"/>
    <col min="6" max="6" width="27.125" customWidth="1"/>
    <col min="7" max="7" width="17.5" customWidth="1"/>
    <col min="8" max="8" width="5.125" bestFit="1" customWidth="1"/>
    <col min="9" max="9" width="20.625" customWidth="1"/>
    <col min="10" max="10" width="7.125" customWidth="1"/>
    <col min="11" max="11" width="10.125" customWidth="1"/>
    <col min="12" max="12" width="7.25" customWidth="1"/>
    <col min="13" max="13" width="3.75" style="327" customWidth="1"/>
    <col min="14" max="14" width="10.625" customWidth="1"/>
    <col min="15" max="15" width="12.875" customWidth="1"/>
    <col min="16" max="16" width="12.625" customWidth="1"/>
    <col min="16114" max="16384" width="4.5" customWidth="1"/>
  </cols>
  <sheetData>
    <row r="1" spans="1:18" ht="53.25" customHeight="1" thickBot="1">
      <c r="A1" s="1"/>
      <c r="B1" s="1278" t="s">
        <v>879</v>
      </c>
      <c r="C1" s="1278"/>
      <c r="D1" s="1278"/>
      <c r="E1" s="1278"/>
      <c r="F1" s="1278"/>
      <c r="G1" s="1278"/>
      <c r="H1" s="1278"/>
      <c r="I1" s="1278"/>
      <c r="J1" s="1278"/>
      <c r="K1" s="1278"/>
      <c r="L1" s="381"/>
      <c r="M1" s="321"/>
      <c r="N1" s="233" t="str">
        <f>ドッグキャリー!N1</f>
        <v>2025/10/9 更新</v>
      </c>
      <c r="O1" s="233"/>
      <c r="P1" s="1"/>
    </row>
    <row r="2" spans="1:18" ht="49.5" customHeight="1" thickBot="1">
      <c r="A2" s="1"/>
      <c r="B2" s="381"/>
      <c r="C2" s="1279" t="s">
        <v>0</v>
      </c>
      <c r="D2" s="1280"/>
      <c r="E2" s="1281"/>
      <c r="F2" s="1282"/>
      <c r="G2" s="316" t="s">
        <v>1</v>
      </c>
      <c r="H2" s="3" t="s">
        <v>83</v>
      </c>
      <c r="I2" s="317"/>
      <c r="J2" s="4" t="s">
        <v>3</v>
      </c>
      <c r="K2" s="349"/>
      <c r="L2" s="1284" t="s">
        <v>4</v>
      </c>
      <c r="M2" s="1284"/>
      <c r="N2" s="350"/>
      <c r="O2" s="382" t="s">
        <v>5</v>
      </c>
      <c r="P2" s="6"/>
      <c r="Q2" s="399"/>
    </row>
    <row r="3" spans="1:18" ht="26.25" customHeight="1">
      <c r="A3" s="1"/>
      <c r="B3" s="1283" t="s">
        <v>6</v>
      </c>
      <c r="C3" s="1283"/>
      <c r="D3" s="1283"/>
      <c r="E3" s="1283"/>
      <c r="F3" s="1283"/>
      <c r="G3" s="1283"/>
      <c r="H3" s="1283"/>
      <c r="I3" s="1283"/>
      <c r="J3" s="1283"/>
      <c r="K3" s="1283"/>
      <c r="L3" s="1283"/>
      <c r="M3" s="1283"/>
      <c r="N3" s="1283"/>
      <c r="O3" s="188"/>
      <c r="P3" s="1"/>
    </row>
    <row r="4" spans="1:18" ht="43.5" customHeight="1">
      <c r="A4" s="1"/>
      <c r="B4" s="4"/>
      <c r="C4" s="1294" t="s">
        <v>7</v>
      </c>
      <c r="D4" s="1294"/>
      <c r="E4" s="1294"/>
      <c r="F4" s="1294"/>
      <c r="G4" s="1294"/>
      <c r="H4" s="1294"/>
      <c r="I4" s="1294"/>
      <c r="J4" s="1294"/>
      <c r="K4" s="1294"/>
      <c r="L4" s="383"/>
      <c r="M4" s="322"/>
      <c r="N4" s="1298"/>
      <c r="O4" s="1298"/>
      <c r="P4" s="1"/>
    </row>
    <row r="5" spans="1:18" ht="24" customHeight="1" thickBot="1">
      <c r="A5" s="1"/>
      <c r="B5" s="5"/>
      <c r="C5" s="1295"/>
      <c r="D5" s="1295"/>
      <c r="E5" s="1295"/>
      <c r="F5" s="1295"/>
      <c r="G5" s="1295"/>
      <c r="H5" s="1295"/>
      <c r="I5" s="1295"/>
      <c r="J5" s="1295"/>
      <c r="K5" s="1295"/>
      <c r="L5" s="383"/>
      <c r="M5" s="322"/>
      <c r="N5" s="45"/>
      <c r="O5" s="1"/>
      <c r="P5" s="1"/>
    </row>
    <row r="6" spans="1:18" ht="27" customHeight="1" thickBot="1">
      <c r="A6" s="2"/>
      <c r="B6" s="35" t="s">
        <v>8</v>
      </c>
      <c r="C6" s="36" t="s">
        <v>9</v>
      </c>
      <c r="D6" s="36" t="s">
        <v>10</v>
      </c>
      <c r="E6" s="36" t="s">
        <v>971</v>
      </c>
      <c r="F6" s="35" t="s">
        <v>12</v>
      </c>
      <c r="G6" s="37" t="s">
        <v>13</v>
      </c>
      <c r="H6" s="35" t="s">
        <v>14</v>
      </c>
      <c r="I6" s="39" t="s">
        <v>15</v>
      </c>
      <c r="J6" s="404" t="s">
        <v>16</v>
      </c>
      <c r="K6" s="38" t="s">
        <v>17</v>
      </c>
      <c r="L6" s="1311" t="s">
        <v>18</v>
      </c>
      <c r="M6" s="1312"/>
      <c r="N6" s="8" t="s">
        <v>19</v>
      </c>
      <c r="R6" s="44"/>
    </row>
    <row r="7" spans="1:18" ht="15.75" customHeight="1" thickTop="1">
      <c r="A7" s="2"/>
      <c r="B7" s="827">
        <v>1310</v>
      </c>
      <c r="C7" s="828">
        <v>10</v>
      </c>
      <c r="D7" s="829" t="s">
        <v>84</v>
      </c>
      <c r="E7" s="829" t="s">
        <v>938</v>
      </c>
      <c r="F7" s="1326" t="s">
        <v>1463</v>
      </c>
      <c r="G7" s="830" t="s">
        <v>972</v>
      </c>
      <c r="H7" s="831" t="s">
        <v>117</v>
      </c>
      <c r="I7" s="1244" t="s">
        <v>1607</v>
      </c>
      <c r="J7" s="1174">
        <v>1</v>
      </c>
      <c r="K7" s="1175">
        <v>2800</v>
      </c>
      <c r="L7" s="704" t="str">
        <f t="shared" ref="L7:L11" si="0">IFERROR(IF(N7=0,"",ROUNDUP(N7/J7,0)),"")</f>
        <v/>
      </c>
      <c r="M7" s="365" t="s">
        <v>26</v>
      </c>
      <c r="N7" s="374"/>
      <c r="R7" s="44"/>
    </row>
    <row r="8" spans="1:18" ht="15.75" customHeight="1">
      <c r="A8" s="2"/>
      <c r="B8" s="104">
        <v>1310</v>
      </c>
      <c r="C8" s="538">
        <v>10</v>
      </c>
      <c r="D8" s="202" t="s">
        <v>72</v>
      </c>
      <c r="E8" s="202" t="s">
        <v>939</v>
      </c>
      <c r="F8" s="1322"/>
      <c r="G8" s="73" t="s">
        <v>972</v>
      </c>
      <c r="H8" s="542" t="s">
        <v>119</v>
      </c>
      <c r="I8" s="735" t="s">
        <v>1610</v>
      </c>
      <c r="J8" s="794">
        <v>1</v>
      </c>
      <c r="K8" s="1176">
        <v>2800</v>
      </c>
      <c r="L8" s="704" t="str">
        <f t="shared" si="0"/>
        <v/>
      </c>
      <c r="M8" s="365" t="s">
        <v>975</v>
      </c>
      <c r="N8" s="374"/>
      <c r="R8" s="44"/>
    </row>
    <row r="9" spans="1:18" ht="15.75" customHeight="1">
      <c r="A9" s="2"/>
      <c r="B9" s="104">
        <v>1310</v>
      </c>
      <c r="C9" s="538">
        <v>10</v>
      </c>
      <c r="D9" s="202" t="s">
        <v>28</v>
      </c>
      <c r="E9" s="202" t="s">
        <v>940</v>
      </c>
      <c r="F9" s="1322"/>
      <c r="G9" s="73" t="s">
        <v>972</v>
      </c>
      <c r="H9" s="542" t="s">
        <v>68</v>
      </c>
      <c r="I9" s="735" t="s">
        <v>1610</v>
      </c>
      <c r="J9" s="794">
        <v>1</v>
      </c>
      <c r="K9" s="1176">
        <v>3300</v>
      </c>
      <c r="L9" s="704" t="str">
        <f t="shared" si="0"/>
        <v/>
      </c>
      <c r="M9" s="365" t="s">
        <v>975</v>
      </c>
      <c r="N9" s="374"/>
      <c r="R9" s="44"/>
    </row>
    <row r="10" spans="1:18" ht="15.75" customHeight="1">
      <c r="A10" s="2"/>
      <c r="B10" s="104">
        <v>1310</v>
      </c>
      <c r="C10" s="538">
        <v>10</v>
      </c>
      <c r="D10" s="202" t="s">
        <v>89</v>
      </c>
      <c r="E10" s="202" t="s">
        <v>941</v>
      </c>
      <c r="F10" s="1322"/>
      <c r="G10" s="73" t="s">
        <v>972</v>
      </c>
      <c r="H10" s="542" t="s">
        <v>122</v>
      </c>
      <c r="I10" s="735" t="s">
        <v>1610</v>
      </c>
      <c r="J10" s="794">
        <v>1</v>
      </c>
      <c r="K10" s="1176">
        <v>3300</v>
      </c>
      <c r="L10" s="704" t="str">
        <f t="shared" si="0"/>
        <v/>
      </c>
      <c r="M10" s="365" t="s">
        <v>975</v>
      </c>
      <c r="N10" s="374"/>
      <c r="R10" s="44"/>
    </row>
    <row r="11" spans="1:18" ht="15.75" customHeight="1">
      <c r="A11" s="2"/>
      <c r="B11" s="104">
        <v>1310</v>
      </c>
      <c r="C11" s="538">
        <v>10</v>
      </c>
      <c r="D11" s="202" t="s">
        <v>32</v>
      </c>
      <c r="E11" s="202" t="s">
        <v>942</v>
      </c>
      <c r="F11" s="1322"/>
      <c r="G11" s="73" t="s">
        <v>972</v>
      </c>
      <c r="H11" s="542" t="s">
        <v>69</v>
      </c>
      <c r="I11" s="1244" t="s">
        <v>1607</v>
      </c>
      <c r="J11" s="794">
        <v>1</v>
      </c>
      <c r="K11" s="1176">
        <v>3300</v>
      </c>
      <c r="L11" s="704" t="str">
        <f t="shared" si="0"/>
        <v/>
      </c>
      <c r="M11" s="365" t="s">
        <v>975</v>
      </c>
      <c r="N11" s="374"/>
      <c r="R11" s="44"/>
    </row>
    <row r="12" spans="1:18" ht="15.75" customHeight="1">
      <c r="A12" s="2"/>
      <c r="B12" s="104">
        <v>1310</v>
      </c>
      <c r="C12" s="538">
        <v>10</v>
      </c>
      <c r="D12" s="202" t="s">
        <v>93</v>
      </c>
      <c r="E12" s="202" t="s">
        <v>943</v>
      </c>
      <c r="F12" s="1322"/>
      <c r="G12" s="73" t="s">
        <v>972</v>
      </c>
      <c r="H12" s="542" t="s">
        <v>125</v>
      </c>
      <c r="I12" s="735" t="s">
        <v>1610</v>
      </c>
      <c r="J12" s="794">
        <v>1</v>
      </c>
      <c r="K12" s="1176">
        <v>3800</v>
      </c>
      <c r="L12" s="704" t="str">
        <f t="shared" ref="L12:L75" si="1">IFERROR(IF(N12=0,"",ROUNDUP(N12/J12,0)),"")</f>
        <v/>
      </c>
      <c r="M12" s="365" t="s">
        <v>975</v>
      </c>
      <c r="N12" s="374"/>
      <c r="R12" s="44"/>
    </row>
    <row r="13" spans="1:18" ht="15.75" customHeight="1">
      <c r="A13" s="2"/>
      <c r="B13" s="104">
        <v>1310</v>
      </c>
      <c r="C13" s="538">
        <v>10</v>
      </c>
      <c r="D13" s="202" t="s">
        <v>96</v>
      </c>
      <c r="E13" s="202" t="s">
        <v>944</v>
      </c>
      <c r="F13" s="1322"/>
      <c r="G13" s="73" t="s">
        <v>972</v>
      </c>
      <c r="H13" s="542" t="s">
        <v>166</v>
      </c>
      <c r="I13" s="735" t="s">
        <v>1610</v>
      </c>
      <c r="J13" s="794">
        <v>1</v>
      </c>
      <c r="K13" s="1176">
        <v>3800</v>
      </c>
      <c r="L13" s="704" t="str">
        <f t="shared" si="1"/>
        <v/>
      </c>
      <c r="M13" s="365" t="s">
        <v>975</v>
      </c>
      <c r="N13" s="374"/>
      <c r="R13" s="44"/>
    </row>
    <row r="14" spans="1:18" ht="15.75" customHeight="1">
      <c r="A14" s="2"/>
      <c r="B14" s="104">
        <v>1310</v>
      </c>
      <c r="C14" s="538">
        <v>10</v>
      </c>
      <c r="D14" s="202" t="s">
        <v>27</v>
      </c>
      <c r="E14" s="202" t="s">
        <v>945</v>
      </c>
      <c r="F14" s="1322"/>
      <c r="G14" s="73" t="s">
        <v>972</v>
      </c>
      <c r="H14" s="542" t="s">
        <v>128</v>
      </c>
      <c r="I14" s="735" t="s">
        <v>1610</v>
      </c>
      <c r="J14" s="794">
        <v>1</v>
      </c>
      <c r="K14" s="1176">
        <v>3800</v>
      </c>
      <c r="L14" s="704" t="str">
        <f t="shared" si="1"/>
        <v/>
      </c>
      <c r="M14" s="365" t="s">
        <v>975</v>
      </c>
      <c r="N14" s="374"/>
      <c r="R14" s="44"/>
    </row>
    <row r="15" spans="1:18" ht="15.75" customHeight="1">
      <c r="A15" s="2"/>
      <c r="B15" s="104">
        <v>1310</v>
      </c>
      <c r="C15" s="538">
        <v>10</v>
      </c>
      <c r="D15" s="202" t="s">
        <v>99</v>
      </c>
      <c r="E15" s="202" t="s">
        <v>946</v>
      </c>
      <c r="F15" s="1322"/>
      <c r="G15" s="73" t="s">
        <v>972</v>
      </c>
      <c r="H15" s="542" t="s">
        <v>130</v>
      </c>
      <c r="I15" s="735" t="s">
        <v>1610</v>
      </c>
      <c r="J15" s="794">
        <v>1</v>
      </c>
      <c r="K15" s="1176">
        <v>4300</v>
      </c>
      <c r="L15" s="704" t="str">
        <f t="shared" si="1"/>
        <v/>
      </c>
      <c r="M15" s="365" t="s">
        <v>975</v>
      </c>
      <c r="N15" s="374"/>
      <c r="R15" s="44"/>
    </row>
    <row r="16" spans="1:18" ht="15.75" customHeight="1">
      <c r="A16" s="2"/>
      <c r="B16" s="104">
        <v>1310</v>
      </c>
      <c r="C16" s="538">
        <v>10</v>
      </c>
      <c r="D16" s="202" t="s">
        <v>24</v>
      </c>
      <c r="E16" s="202" t="s">
        <v>947</v>
      </c>
      <c r="F16" s="1322"/>
      <c r="G16" s="73" t="s">
        <v>972</v>
      </c>
      <c r="H16" s="542" t="s">
        <v>132</v>
      </c>
      <c r="I16" s="735" t="s">
        <v>1610</v>
      </c>
      <c r="J16" s="794">
        <v>1</v>
      </c>
      <c r="K16" s="1176">
        <v>4300</v>
      </c>
      <c r="L16" s="704" t="str">
        <f t="shared" si="1"/>
        <v/>
      </c>
      <c r="M16" s="365" t="s">
        <v>975</v>
      </c>
      <c r="N16" s="374"/>
      <c r="R16" s="44"/>
    </row>
    <row r="17" spans="1:18" ht="15.75" customHeight="1">
      <c r="A17" s="2"/>
      <c r="B17" s="104">
        <v>1310</v>
      </c>
      <c r="C17" s="538">
        <v>10</v>
      </c>
      <c r="D17" s="202" t="s">
        <v>102</v>
      </c>
      <c r="E17" s="202" t="s">
        <v>948</v>
      </c>
      <c r="F17" s="1322"/>
      <c r="G17" s="73" t="s">
        <v>972</v>
      </c>
      <c r="H17" s="542" t="s">
        <v>134</v>
      </c>
      <c r="I17" s="735" t="s">
        <v>1610</v>
      </c>
      <c r="J17" s="794">
        <v>1</v>
      </c>
      <c r="K17" s="1176">
        <v>4300</v>
      </c>
      <c r="L17" s="704" t="str">
        <f t="shared" si="1"/>
        <v/>
      </c>
      <c r="M17" s="365" t="s">
        <v>975</v>
      </c>
      <c r="N17" s="374"/>
      <c r="R17" s="44"/>
    </row>
    <row r="18" spans="1:18" ht="15.75" customHeight="1">
      <c r="A18" s="2"/>
      <c r="B18" s="104">
        <v>1310</v>
      </c>
      <c r="C18" s="832" t="s">
        <v>925</v>
      </c>
      <c r="D18" s="202" t="s">
        <v>84</v>
      </c>
      <c r="E18" s="202" t="s">
        <v>949</v>
      </c>
      <c r="F18" s="1324" t="s">
        <v>1463</v>
      </c>
      <c r="G18" s="73" t="s">
        <v>973</v>
      </c>
      <c r="H18" s="833" t="s">
        <v>117</v>
      </c>
      <c r="I18" s="860"/>
      <c r="J18" s="794">
        <v>1</v>
      </c>
      <c r="K18" s="1176">
        <v>2800</v>
      </c>
      <c r="L18" s="704" t="str">
        <f t="shared" si="1"/>
        <v/>
      </c>
      <c r="M18" s="365" t="s">
        <v>975</v>
      </c>
      <c r="N18" s="374"/>
      <c r="R18" s="44"/>
    </row>
    <row r="19" spans="1:18" ht="15.75" customHeight="1">
      <c r="A19" s="2"/>
      <c r="B19" s="104">
        <v>1310</v>
      </c>
      <c r="C19" s="832" t="s">
        <v>925</v>
      </c>
      <c r="D19" s="202" t="s">
        <v>72</v>
      </c>
      <c r="E19" s="202" t="s">
        <v>950</v>
      </c>
      <c r="F19" s="1325"/>
      <c r="G19" s="73" t="s">
        <v>973</v>
      </c>
      <c r="H19" s="542" t="s">
        <v>119</v>
      </c>
      <c r="I19" s="860"/>
      <c r="J19" s="794">
        <v>1</v>
      </c>
      <c r="K19" s="1176">
        <v>2800</v>
      </c>
      <c r="L19" s="704" t="str">
        <f t="shared" si="1"/>
        <v/>
      </c>
      <c r="M19" s="365" t="s">
        <v>975</v>
      </c>
      <c r="N19" s="374"/>
      <c r="R19" s="44"/>
    </row>
    <row r="20" spans="1:18" ht="15.75" customHeight="1">
      <c r="A20" s="2"/>
      <c r="B20" s="104">
        <v>1310</v>
      </c>
      <c r="C20" s="832" t="s">
        <v>925</v>
      </c>
      <c r="D20" s="202" t="s">
        <v>28</v>
      </c>
      <c r="E20" s="202" t="s">
        <v>951</v>
      </c>
      <c r="F20" s="1325"/>
      <c r="G20" s="73" t="s">
        <v>973</v>
      </c>
      <c r="H20" s="542" t="s">
        <v>68</v>
      </c>
      <c r="I20" s="860"/>
      <c r="J20" s="794">
        <v>1</v>
      </c>
      <c r="K20" s="1176">
        <v>3300</v>
      </c>
      <c r="L20" s="704" t="str">
        <f t="shared" si="1"/>
        <v/>
      </c>
      <c r="M20" s="365" t="s">
        <v>975</v>
      </c>
      <c r="N20" s="374"/>
      <c r="R20" s="44"/>
    </row>
    <row r="21" spans="1:18" ht="15.75" customHeight="1">
      <c r="A21" s="2"/>
      <c r="B21" s="104">
        <v>1310</v>
      </c>
      <c r="C21" s="832" t="s">
        <v>925</v>
      </c>
      <c r="D21" s="202" t="s">
        <v>89</v>
      </c>
      <c r="E21" s="202" t="s">
        <v>952</v>
      </c>
      <c r="F21" s="1325"/>
      <c r="G21" s="73" t="s">
        <v>973</v>
      </c>
      <c r="H21" s="542" t="s">
        <v>122</v>
      </c>
      <c r="I21" s="860"/>
      <c r="J21" s="794">
        <v>1</v>
      </c>
      <c r="K21" s="1176">
        <v>3300</v>
      </c>
      <c r="L21" s="704" t="str">
        <f t="shared" si="1"/>
        <v/>
      </c>
      <c r="M21" s="365" t="s">
        <v>975</v>
      </c>
      <c r="N21" s="374"/>
      <c r="R21" s="44"/>
    </row>
    <row r="22" spans="1:18" ht="15.75" customHeight="1">
      <c r="A22" s="2"/>
      <c r="B22" s="104">
        <v>1310</v>
      </c>
      <c r="C22" s="832" t="s">
        <v>925</v>
      </c>
      <c r="D22" s="202" t="s">
        <v>32</v>
      </c>
      <c r="E22" s="202" t="s">
        <v>953</v>
      </c>
      <c r="F22" s="1325"/>
      <c r="G22" s="73" t="s">
        <v>973</v>
      </c>
      <c r="H22" s="542" t="s">
        <v>69</v>
      </c>
      <c r="I22" s="860"/>
      <c r="J22" s="794">
        <v>1</v>
      </c>
      <c r="K22" s="1176">
        <v>3300</v>
      </c>
      <c r="L22" s="704" t="str">
        <f t="shared" si="1"/>
        <v/>
      </c>
      <c r="M22" s="365" t="s">
        <v>975</v>
      </c>
      <c r="N22" s="374"/>
      <c r="R22" s="44"/>
    </row>
    <row r="23" spans="1:18" ht="15.75" customHeight="1">
      <c r="A23" s="2"/>
      <c r="B23" s="104">
        <v>1310</v>
      </c>
      <c r="C23" s="832" t="s">
        <v>925</v>
      </c>
      <c r="D23" s="202" t="s">
        <v>93</v>
      </c>
      <c r="E23" s="202" t="s">
        <v>954</v>
      </c>
      <c r="F23" s="1325"/>
      <c r="G23" s="73" t="s">
        <v>973</v>
      </c>
      <c r="H23" s="542" t="s">
        <v>125</v>
      </c>
      <c r="I23" s="1014" t="s">
        <v>1606</v>
      </c>
      <c r="J23" s="794">
        <v>1</v>
      </c>
      <c r="K23" s="1176">
        <v>3800</v>
      </c>
      <c r="L23" s="704" t="str">
        <f t="shared" si="1"/>
        <v/>
      </c>
      <c r="M23" s="365" t="s">
        <v>975</v>
      </c>
      <c r="N23" s="374"/>
      <c r="R23" s="44"/>
    </row>
    <row r="24" spans="1:18" ht="15.75" customHeight="1">
      <c r="A24" s="2"/>
      <c r="B24" s="104">
        <v>1310</v>
      </c>
      <c r="C24" s="832" t="s">
        <v>925</v>
      </c>
      <c r="D24" s="202" t="s">
        <v>96</v>
      </c>
      <c r="E24" s="202" t="s">
        <v>955</v>
      </c>
      <c r="F24" s="1325"/>
      <c r="G24" s="1222" t="s">
        <v>973</v>
      </c>
      <c r="H24" s="1223" t="s">
        <v>166</v>
      </c>
      <c r="I24" s="1224" t="s">
        <v>1587</v>
      </c>
      <c r="J24" s="1225">
        <v>1</v>
      </c>
      <c r="K24" s="1226">
        <v>3800</v>
      </c>
      <c r="L24" s="1227" t="str">
        <f t="shared" si="1"/>
        <v/>
      </c>
      <c r="M24" s="1228" t="s">
        <v>975</v>
      </c>
      <c r="N24" s="1229"/>
      <c r="R24" s="44"/>
    </row>
    <row r="25" spans="1:18" ht="15.75" customHeight="1">
      <c r="A25" s="2"/>
      <c r="B25" s="104">
        <v>1310</v>
      </c>
      <c r="C25" s="832" t="s">
        <v>925</v>
      </c>
      <c r="D25" s="202" t="s">
        <v>27</v>
      </c>
      <c r="E25" s="202" t="s">
        <v>956</v>
      </c>
      <c r="F25" s="1325"/>
      <c r="G25" s="1222" t="s">
        <v>973</v>
      </c>
      <c r="H25" s="1223" t="s">
        <v>128</v>
      </c>
      <c r="I25" s="1224" t="s">
        <v>1587</v>
      </c>
      <c r="J25" s="1225">
        <v>1</v>
      </c>
      <c r="K25" s="1226">
        <v>3800</v>
      </c>
      <c r="L25" s="1227" t="str">
        <f t="shared" si="1"/>
        <v/>
      </c>
      <c r="M25" s="1228" t="s">
        <v>975</v>
      </c>
      <c r="N25" s="1229"/>
      <c r="R25" s="44"/>
    </row>
    <row r="26" spans="1:18" ht="15.75" customHeight="1">
      <c r="A26" s="2"/>
      <c r="B26" s="104">
        <v>1310</v>
      </c>
      <c r="C26" s="832" t="s">
        <v>925</v>
      </c>
      <c r="D26" s="202" t="s">
        <v>99</v>
      </c>
      <c r="E26" s="202" t="s">
        <v>957</v>
      </c>
      <c r="F26" s="1325"/>
      <c r="G26" s="1222" t="s">
        <v>973</v>
      </c>
      <c r="H26" s="1223" t="s">
        <v>130</v>
      </c>
      <c r="I26" s="1224" t="s">
        <v>1587</v>
      </c>
      <c r="J26" s="1225">
        <v>1</v>
      </c>
      <c r="K26" s="1226">
        <v>4300</v>
      </c>
      <c r="L26" s="1227" t="str">
        <f t="shared" si="1"/>
        <v/>
      </c>
      <c r="M26" s="1228" t="s">
        <v>975</v>
      </c>
      <c r="N26" s="1229"/>
      <c r="R26" s="44"/>
    </row>
    <row r="27" spans="1:18" ht="15.75" customHeight="1">
      <c r="A27" s="2"/>
      <c r="B27" s="104">
        <v>1310</v>
      </c>
      <c r="C27" s="832" t="s">
        <v>925</v>
      </c>
      <c r="D27" s="202" t="s">
        <v>24</v>
      </c>
      <c r="E27" s="202" t="s">
        <v>958</v>
      </c>
      <c r="F27" s="1325"/>
      <c r="G27" s="1222" t="s">
        <v>973</v>
      </c>
      <c r="H27" s="1223" t="s">
        <v>132</v>
      </c>
      <c r="I27" s="1224" t="s">
        <v>1587</v>
      </c>
      <c r="J27" s="1225">
        <v>1</v>
      </c>
      <c r="K27" s="1226">
        <v>4300</v>
      </c>
      <c r="L27" s="1227" t="str">
        <f t="shared" si="1"/>
        <v/>
      </c>
      <c r="M27" s="1228" t="s">
        <v>975</v>
      </c>
      <c r="N27" s="1229"/>
      <c r="R27" s="44"/>
    </row>
    <row r="28" spans="1:18" ht="15.75" customHeight="1">
      <c r="A28" s="2"/>
      <c r="B28" s="104">
        <v>1310</v>
      </c>
      <c r="C28" s="832" t="s">
        <v>925</v>
      </c>
      <c r="D28" s="202" t="s">
        <v>102</v>
      </c>
      <c r="E28" s="202" t="s">
        <v>959</v>
      </c>
      <c r="F28" s="1325"/>
      <c r="G28" s="1222" t="s">
        <v>973</v>
      </c>
      <c r="H28" s="1223" t="s">
        <v>134</v>
      </c>
      <c r="I28" s="1224" t="s">
        <v>1587</v>
      </c>
      <c r="J28" s="1225">
        <v>1</v>
      </c>
      <c r="K28" s="1226">
        <v>4300</v>
      </c>
      <c r="L28" s="1247" t="str">
        <f t="shared" si="1"/>
        <v/>
      </c>
      <c r="M28" s="1228" t="s">
        <v>975</v>
      </c>
      <c r="N28" s="1229"/>
      <c r="R28" s="44"/>
    </row>
    <row r="29" spans="1:18" ht="15.75" customHeight="1">
      <c r="A29" s="2"/>
      <c r="B29" s="104">
        <v>1310</v>
      </c>
      <c r="C29" s="538">
        <v>61</v>
      </c>
      <c r="D29" s="202" t="s">
        <v>84</v>
      </c>
      <c r="E29" s="202" t="s">
        <v>960</v>
      </c>
      <c r="F29" s="1321" t="s">
        <v>1463</v>
      </c>
      <c r="G29" s="73" t="s">
        <v>974</v>
      </c>
      <c r="H29" s="833" t="s">
        <v>117</v>
      </c>
      <c r="I29" s="1014" t="s">
        <v>1606</v>
      </c>
      <c r="J29" s="794">
        <v>1</v>
      </c>
      <c r="K29" s="1176">
        <v>2800</v>
      </c>
      <c r="L29" s="705" t="str">
        <f t="shared" si="1"/>
        <v/>
      </c>
      <c r="M29" s="365" t="s">
        <v>975</v>
      </c>
      <c r="N29" s="374"/>
      <c r="R29" s="44"/>
    </row>
    <row r="30" spans="1:18" ht="15.75" customHeight="1">
      <c r="A30" s="2"/>
      <c r="B30" s="104">
        <v>1310</v>
      </c>
      <c r="C30" s="538">
        <v>61</v>
      </c>
      <c r="D30" s="202" t="s">
        <v>72</v>
      </c>
      <c r="E30" s="202" t="s">
        <v>961</v>
      </c>
      <c r="F30" s="1321"/>
      <c r="G30" s="73" t="s">
        <v>974</v>
      </c>
      <c r="H30" s="542" t="s">
        <v>119</v>
      </c>
      <c r="I30" s="1014" t="s">
        <v>1606</v>
      </c>
      <c r="J30" s="794">
        <v>1</v>
      </c>
      <c r="K30" s="1176">
        <v>2800</v>
      </c>
      <c r="L30" s="704" t="str">
        <f t="shared" si="1"/>
        <v/>
      </c>
      <c r="M30" s="365" t="s">
        <v>975</v>
      </c>
      <c r="N30" s="374"/>
      <c r="R30" s="44"/>
    </row>
    <row r="31" spans="1:18" ht="15.75" customHeight="1">
      <c r="A31" s="2"/>
      <c r="B31" s="104">
        <v>1310</v>
      </c>
      <c r="C31" s="538">
        <v>61</v>
      </c>
      <c r="D31" s="202" t="s">
        <v>28</v>
      </c>
      <c r="E31" s="202" t="s">
        <v>962</v>
      </c>
      <c r="F31" s="1321"/>
      <c r="G31" s="73" t="s">
        <v>974</v>
      </c>
      <c r="H31" s="542" t="s">
        <v>68</v>
      </c>
      <c r="I31" s="860"/>
      <c r="J31" s="794">
        <v>1</v>
      </c>
      <c r="K31" s="1176">
        <v>3300</v>
      </c>
      <c r="L31" s="704" t="str">
        <f t="shared" si="1"/>
        <v/>
      </c>
      <c r="M31" s="365" t="s">
        <v>975</v>
      </c>
      <c r="N31" s="374"/>
      <c r="R31" s="44"/>
    </row>
    <row r="32" spans="1:18" ht="15.75" customHeight="1">
      <c r="A32" s="2"/>
      <c r="B32" s="104">
        <v>1310</v>
      </c>
      <c r="C32" s="538">
        <v>61</v>
      </c>
      <c r="D32" s="202" t="s">
        <v>89</v>
      </c>
      <c r="E32" s="202" t="s">
        <v>963</v>
      </c>
      <c r="F32" s="1321"/>
      <c r="G32" s="1222" t="s">
        <v>974</v>
      </c>
      <c r="H32" s="1223" t="s">
        <v>122</v>
      </c>
      <c r="I32" s="1224" t="s">
        <v>1587</v>
      </c>
      <c r="J32" s="1225">
        <v>1</v>
      </c>
      <c r="K32" s="1226">
        <v>3300</v>
      </c>
      <c r="L32" s="1227" t="str">
        <f t="shared" si="1"/>
        <v/>
      </c>
      <c r="M32" s="1228" t="s">
        <v>975</v>
      </c>
      <c r="N32" s="1229"/>
      <c r="R32" s="44"/>
    </row>
    <row r="33" spans="1:18" ht="15.75" customHeight="1">
      <c r="A33" s="2"/>
      <c r="B33" s="104">
        <v>1310</v>
      </c>
      <c r="C33" s="538">
        <v>61</v>
      </c>
      <c r="D33" s="202" t="s">
        <v>32</v>
      </c>
      <c r="E33" s="202" t="s">
        <v>964</v>
      </c>
      <c r="F33" s="1321"/>
      <c r="G33" s="73" t="s">
        <v>974</v>
      </c>
      <c r="H33" s="542" t="s">
        <v>69</v>
      </c>
      <c r="I33" s="860"/>
      <c r="J33" s="794">
        <v>1</v>
      </c>
      <c r="K33" s="1176">
        <v>3300</v>
      </c>
      <c r="L33" s="704" t="str">
        <f t="shared" si="1"/>
        <v/>
      </c>
      <c r="M33" s="365" t="s">
        <v>975</v>
      </c>
      <c r="N33" s="374"/>
      <c r="R33" s="44"/>
    </row>
    <row r="34" spans="1:18" ht="15.75" customHeight="1">
      <c r="A34" s="2"/>
      <c r="B34" s="104">
        <v>1310</v>
      </c>
      <c r="C34" s="538">
        <v>61</v>
      </c>
      <c r="D34" s="202" t="s">
        <v>93</v>
      </c>
      <c r="E34" s="202" t="s">
        <v>965</v>
      </c>
      <c r="F34" s="1321"/>
      <c r="G34" s="1222" t="s">
        <v>974</v>
      </c>
      <c r="H34" s="1223" t="s">
        <v>125</v>
      </c>
      <c r="I34" s="1224" t="s">
        <v>1587</v>
      </c>
      <c r="J34" s="1225">
        <v>1</v>
      </c>
      <c r="K34" s="1226">
        <v>3800</v>
      </c>
      <c r="L34" s="1227" t="str">
        <f t="shared" si="1"/>
        <v/>
      </c>
      <c r="M34" s="1228" t="s">
        <v>975</v>
      </c>
      <c r="N34" s="1229"/>
      <c r="R34" s="44"/>
    </row>
    <row r="35" spans="1:18" ht="15.75" customHeight="1">
      <c r="A35" s="2"/>
      <c r="B35" s="104">
        <v>1310</v>
      </c>
      <c r="C35" s="538">
        <v>61</v>
      </c>
      <c r="D35" s="202" t="s">
        <v>96</v>
      </c>
      <c r="E35" s="202" t="s">
        <v>966</v>
      </c>
      <c r="F35" s="1321"/>
      <c r="G35" s="1222" t="s">
        <v>974</v>
      </c>
      <c r="H35" s="1223" t="s">
        <v>166</v>
      </c>
      <c r="I35" s="1224" t="s">
        <v>1587</v>
      </c>
      <c r="J35" s="1225">
        <v>1</v>
      </c>
      <c r="K35" s="1226">
        <v>3800</v>
      </c>
      <c r="L35" s="1227" t="str">
        <f t="shared" si="1"/>
        <v/>
      </c>
      <c r="M35" s="1228" t="s">
        <v>975</v>
      </c>
      <c r="N35" s="1229"/>
      <c r="R35" s="44"/>
    </row>
    <row r="36" spans="1:18" ht="15.75" customHeight="1">
      <c r="A36" s="2"/>
      <c r="B36" s="104">
        <v>1310</v>
      </c>
      <c r="C36" s="538">
        <v>61</v>
      </c>
      <c r="D36" s="202" t="s">
        <v>27</v>
      </c>
      <c r="E36" s="202" t="s">
        <v>967</v>
      </c>
      <c r="F36" s="1321"/>
      <c r="G36" s="1222" t="s">
        <v>974</v>
      </c>
      <c r="H36" s="1223" t="s">
        <v>128</v>
      </c>
      <c r="I36" s="1224" t="s">
        <v>1587</v>
      </c>
      <c r="J36" s="1225">
        <v>1</v>
      </c>
      <c r="K36" s="1226">
        <v>3800</v>
      </c>
      <c r="L36" s="1227" t="str">
        <f t="shared" si="1"/>
        <v/>
      </c>
      <c r="M36" s="1228" t="s">
        <v>975</v>
      </c>
      <c r="N36" s="1229"/>
      <c r="R36" s="44"/>
    </row>
    <row r="37" spans="1:18" ht="15.75" customHeight="1">
      <c r="A37" s="2"/>
      <c r="B37" s="104">
        <v>1310</v>
      </c>
      <c r="C37" s="538">
        <v>61</v>
      </c>
      <c r="D37" s="202" t="s">
        <v>99</v>
      </c>
      <c r="E37" s="202" t="s">
        <v>968</v>
      </c>
      <c r="F37" s="1321"/>
      <c r="G37" s="1222" t="s">
        <v>974</v>
      </c>
      <c r="H37" s="1223" t="s">
        <v>130</v>
      </c>
      <c r="I37" s="1224" t="s">
        <v>1587</v>
      </c>
      <c r="J37" s="1225">
        <v>1</v>
      </c>
      <c r="K37" s="1226">
        <v>4300</v>
      </c>
      <c r="L37" s="1227" t="str">
        <f t="shared" si="1"/>
        <v/>
      </c>
      <c r="M37" s="1228" t="s">
        <v>975</v>
      </c>
      <c r="N37" s="1229"/>
      <c r="R37" s="44"/>
    </row>
    <row r="38" spans="1:18" ht="15.75" customHeight="1">
      <c r="A38" s="2"/>
      <c r="B38" s="104">
        <v>1310</v>
      </c>
      <c r="C38" s="538">
        <v>61</v>
      </c>
      <c r="D38" s="202" t="s">
        <v>24</v>
      </c>
      <c r="E38" s="202" t="s">
        <v>969</v>
      </c>
      <c r="F38" s="1321"/>
      <c r="G38" s="1222" t="s">
        <v>974</v>
      </c>
      <c r="H38" s="1223" t="s">
        <v>132</v>
      </c>
      <c r="I38" s="1224" t="s">
        <v>1587</v>
      </c>
      <c r="J38" s="1225">
        <v>1</v>
      </c>
      <c r="K38" s="1226">
        <v>4300</v>
      </c>
      <c r="L38" s="1227" t="str">
        <f t="shared" si="1"/>
        <v/>
      </c>
      <c r="M38" s="1228" t="s">
        <v>975</v>
      </c>
      <c r="N38" s="1229"/>
      <c r="R38" s="44"/>
    </row>
    <row r="39" spans="1:18" ht="15.75" customHeight="1">
      <c r="A39" s="2"/>
      <c r="B39" s="104">
        <v>1310</v>
      </c>
      <c r="C39" s="538">
        <v>61</v>
      </c>
      <c r="D39" s="202" t="s">
        <v>102</v>
      </c>
      <c r="E39" s="202" t="s">
        <v>970</v>
      </c>
      <c r="F39" s="1321"/>
      <c r="G39" s="1222" t="s">
        <v>974</v>
      </c>
      <c r="H39" s="1223" t="s">
        <v>134</v>
      </c>
      <c r="I39" s="1224" t="s">
        <v>1587</v>
      </c>
      <c r="J39" s="1225">
        <v>1</v>
      </c>
      <c r="K39" s="1226">
        <v>4300</v>
      </c>
      <c r="L39" s="1247" t="str">
        <f t="shared" si="1"/>
        <v/>
      </c>
      <c r="M39" s="1228" t="s">
        <v>975</v>
      </c>
      <c r="N39" s="1229"/>
      <c r="R39" s="44"/>
    </row>
    <row r="40" spans="1:18" ht="15.75" customHeight="1">
      <c r="A40" s="2"/>
      <c r="B40" s="104">
        <v>1310</v>
      </c>
      <c r="C40" s="832" t="s">
        <v>926</v>
      </c>
      <c r="D40" s="202" t="s">
        <v>84</v>
      </c>
      <c r="E40" s="202" t="s">
        <v>927</v>
      </c>
      <c r="F40" s="1321" t="s">
        <v>1463</v>
      </c>
      <c r="G40" s="73" t="s">
        <v>115</v>
      </c>
      <c r="H40" s="833" t="s">
        <v>117</v>
      </c>
      <c r="I40" s="860"/>
      <c r="J40" s="794">
        <v>1</v>
      </c>
      <c r="K40" s="1176">
        <v>2800</v>
      </c>
      <c r="L40" s="705" t="str">
        <f t="shared" si="1"/>
        <v/>
      </c>
      <c r="M40" s="365" t="s">
        <v>975</v>
      </c>
      <c r="N40" s="374"/>
      <c r="R40" s="44"/>
    </row>
    <row r="41" spans="1:18" ht="15.75" customHeight="1">
      <c r="A41" s="2"/>
      <c r="B41" s="104">
        <v>1310</v>
      </c>
      <c r="C41" s="832" t="s">
        <v>926</v>
      </c>
      <c r="D41" s="202" t="s">
        <v>72</v>
      </c>
      <c r="E41" s="202" t="s">
        <v>928</v>
      </c>
      <c r="F41" s="1322"/>
      <c r="G41" s="73" t="s">
        <v>115</v>
      </c>
      <c r="H41" s="542" t="s">
        <v>119</v>
      </c>
      <c r="I41" s="860"/>
      <c r="J41" s="794">
        <v>1</v>
      </c>
      <c r="K41" s="1176">
        <v>2800</v>
      </c>
      <c r="L41" s="704" t="str">
        <f t="shared" si="1"/>
        <v/>
      </c>
      <c r="M41" s="365" t="s">
        <v>975</v>
      </c>
      <c r="N41" s="374"/>
      <c r="R41" s="44"/>
    </row>
    <row r="42" spans="1:18" ht="15.75" customHeight="1">
      <c r="A42" s="2"/>
      <c r="B42" s="104">
        <v>1310</v>
      </c>
      <c r="C42" s="832" t="s">
        <v>926</v>
      </c>
      <c r="D42" s="202" t="s">
        <v>28</v>
      </c>
      <c r="E42" s="202" t="s">
        <v>929</v>
      </c>
      <c r="F42" s="1322"/>
      <c r="G42" s="73" t="s">
        <v>115</v>
      </c>
      <c r="H42" s="542" t="s">
        <v>68</v>
      </c>
      <c r="I42" s="860"/>
      <c r="J42" s="794">
        <v>1</v>
      </c>
      <c r="K42" s="1176">
        <v>3300</v>
      </c>
      <c r="L42" s="704" t="str">
        <f t="shared" si="1"/>
        <v/>
      </c>
      <c r="M42" s="365" t="s">
        <v>975</v>
      </c>
      <c r="N42" s="374"/>
      <c r="R42" s="44"/>
    </row>
    <row r="43" spans="1:18" ht="15.75" customHeight="1">
      <c r="A43" s="2"/>
      <c r="B43" s="104">
        <v>1310</v>
      </c>
      <c r="C43" s="832" t="s">
        <v>926</v>
      </c>
      <c r="D43" s="202" t="s">
        <v>89</v>
      </c>
      <c r="E43" s="202" t="s">
        <v>930</v>
      </c>
      <c r="F43" s="1322"/>
      <c r="G43" s="73" t="s">
        <v>115</v>
      </c>
      <c r="H43" s="542" t="s">
        <v>122</v>
      </c>
      <c r="I43" s="860"/>
      <c r="J43" s="794">
        <v>1</v>
      </c>
      <c r="K43" s="1176">
        <v>3300</v>
      </c>
      <c r="L43" s="704" t="str">
        <f t="shared" si="1"/>
        <v/>
      </c>
      <c r="M43" s="365" t="s">
        <v>975</v>
      </c>
      <c r="N43" s="374"/>
      <c r="R43" s="44"/>
    </row>
    <row r="44" spans="1:18" ht="15.75" customHeight="1">
      <c r="A44" s="2"/>
      <c r="B44" s="104">
        <v>1310</v>
      </c>
      <c r="C44" s="832" t="s">
        <v>926</v>
      </c>
      <c r="D44" s="202" t="s">
        <v>32</v>
      </c>
      <c r="E44" s="202" t="s">
        <v>931</v>
      </c>
      <c r="F44" s="1322"/>
      <c r="G44" s="73" t="s">
        <v>115</v>
      </c>
      <c r="H44" s="542" t="s">
        <v>69</v>
      </c>
      <c r="I44" s="860"/>
      <c r="J44" s="794">
        <v>1</v>
      </c>
      <c r="K44" s="1176">
        <v>3300</v>
      </c>
      <c r="L44" s="704" t="str">
        <f t="shared" si="1"/>
        <v/>
      </c>
      <c r="M44" s="365" t="s">
        <v>975</v>
      </c>
      <c r="N44" s="374"/>
      <c r="R44" s="44"/>
    </row>
    <row r="45" spans="1:18" ht="15.75" customHeight="1">
      <c r="A45" s="2"/>
      <c r="B45" s="104">
        <v>1310</v>
      </c>
      <c r="C45" s="832" t="s">
        <v>926</v>
      </c>
      <c r="D45" s="202" t="s">
        <v>93</v>
      </c>
      <c r="E45" s="202" t="s">
        <v>932</v>
      </c>
      <c r="F45" s="1322"/>
      <c r="G45" s="73" t="s">
        <v>115</v>
      </c>
      <c r="H45" s="542" t="s">
        <v>125</v>
      </c>
      <c r="I45" s="860"/>
      <c r="J45" s="794">
        <v>1</v>
      </c>
      <c r="K45" s="1176">
        <v>3800</v>
      </c>
      <c r="L45" s="704" t="str">
        <f t="shared" si="1"/>
        <v/>
      </c>
      <c r="M45" s="365" t="s">
        <v>975</v>
      </c>
      <c r="N45" s="374"/>
      <c r="R45" s="44"/>
    </row>
    <row r="46" spans="1:18" ht="15.75" customHeight="1">
      <c r="A46" s="2"/>
      <c r="B46" s="104">
        <v>1310</v>
      </c>
      <c r="C46" s="832" t="s">
        <v>926</v>
      </c>
      <c r="D46" s="202" t="s">
        <v>96</v>
      </c>
      <c r="E46" s="202" t="s">
        <v>933</v>
      </c>
      <c r="F46" s="1322"/>
      <c r="G46" s="73" t="s">
        <v>115</v>
      </c>
      <c r="H46" s="542" t="s">
        <v>166</v>
      </c>
      <c r="I46" s="860"/>
      <c r="J46" s="794">
        <v>1</v>
      </c>
      <c r="K46" s="1176">
        <v>3800</v>
      </c>
      <c r="L46" s="704" t="str">
        <f t="shared" si="1"/>
        <v/>
      </c>
      <c r="M46" s="365" t="s">
        <v>975</v>
      </c>
      <c r="N46" s="374"/>
      <c r="R46" s="44"/>
    </row>
    <row r="47" spans="1:18" ht="15.75" customHeight="1">
      <c r="A47" s="2"/>
      <c r="B47" s="104">
        <v>1310</v>
      </c>
      <c r="C47" s="832" t="s">
        <v>926</v>
      </c>
      <c r="D47" s="202" t="s">
        <v>27</v>
      </c>
      <c r="E47" s="202" t="s">
        <v>934</v>
      </c>
      <c r="F47" s="1322"/>
      <c r="G47" s="73" t="s">
        <v>115</v>
      </c>
      <c r="H47" s="542" t="s">
        <v>128</v>
      </c>
      <c r="I47" s="860"/>
      <c r="J47" s="794">
        <v>1</v>
      </c>
      <c r="K47" s="1176">
        <v>3800</v>
      </c>
      <c r="L47" s="704" t="str">
        <f t="shared" si="1"/>
        <v/>
      </c>
      <c r="M47" s="365" t="s">
        <v>975</v>
      </c>
      <c r="N47" s="374"/>
      <c r="R47" s="44"/>
    </row>
    <row r="48" spans="1:18" ht="15.75" customHeight="1">
      <c r="A48" s="2"/>
      <c r="B48" s="104">
        <v>1310</v>
      </c>
      <c r="C48" s="832" t="s">
        <v>926</v>
      </c>
      <c r="D48" s="202" t="s">
        <v>99</v>
      </c>
      <c r="E48" s="202" t="s">
        <v>935</v>
      </c>
      <c r="F48" s="1322"/>
      <c r="G48" s="73" t="s">
        <v>115</v>
      </c>
      <c r="H48" s="542" t="s">
        <v>130</v>
      </c>
      <c r="I48" s="1014" t="s">
        <v>1593</v>
      </c>
      <c r="J48" s="794">
        <v>1</v>
      </c>
      <c r="K48" s="1176">
        <v>4300</v>
      </c>
      <c r="L48" s="704" t="str">
        <f t="shared" si="1"/>
        <v/>
      </c>
      <c r="M48" s="365" t="s">
        <v>23</v>
      </c>
      <c r="N48" s="374"/>
      <c r="R48" s="44"/>
    </row>
    <row r="49" spans="1:18" ht="15.75" customHeight="1">
      <c r="A49" s="2"/>
      <c r="B49" s="104">
        <v>1310</v>
      </c>
      <c r="C49" s="832" t="s">
        <v>926</v>
      </c>
      <c r="D49" s="202" t="s">
        <v>24</v>
      </c>
      <c r="E49" s="202" t="s">
        <v>936</v>
      </c>
      <c r="F49" s="1322"/>
      <c r="G49" s="73" t="s">
        <v>115</v>
      </c>
      <c r="H49" s="542" t="s">
        <v>132</v>
      </c>
      <c r="I49" s="1014" t="s">
        <v>1593</v>
      </c>
      <c r="J49" s="794">
        <v>1</v>
      </c>
      <c r="K49" s="1176">
        <v>4300</v>
      </c>
      <c r="L49" s="704" t="str">
        <f t="shared" si="1"/>
        <v/>
      </c>
      <c r="M49" s="365" t="s">
        <v>975</v>
      </c>
      <c r="N49" s="374"/>
      <c r="R49" s="44"/>
    </row>
    <row r="50" spans="1:18" ht="15.75" customHeight="1">
      <c r="A50" s="2"/>
      <c r="B50" s="834">
        <v>1310</v>
      </c>
      <c r="C50" s="203" t="s">
        <v>926</v>
      </c>
      <c r="D50" s="203" t="s">
        <v>102</v>
      </c>
      <c r="E50" s="203" t="s">
        <v>937</v>
      </c>
      <c r="F50" s="1323"/>
      <c r="G50" s="181" t="s">
        <v>115</v>
      </c>
      <c r="H50" s="835" t="s">
        <v>134</v>
      </c>
      <c r="I50" s="1263" t="s">
        <v>1593</v>
      </c>
      <c r="J50" s="965">
        <v>1</v>
      </c>
      <c r="K50" s="1177">
        <v>4300</v>
      </c>
      <c r="L50" s="795" t="str">
        <f t="shared" si="1"/>
        <v/>
      </c>
      <c r="M50" s="366" t="s">
        <v>975</v>
      </c>
      <c r="N50" s="788"/>
      <c r="R50" s="44"/>
    </row>
    <row r="51" spans="1:18" ht="15.75" customHeight="1">
      <c r="B51" s="836">
        <v>1511</v>
      </c>
      <c r="C51" s="837" t="s">
        <v>976</v>
      </c>
      <c r="D51" s="838" t="s">
        <v>84</v>
      </c>
      <c r="E51" s="838" t="s">
        <v>979</v>
      </c>
      <c r="F51" s="1339" t="s">
        <v>1345</v>
      </c>
      <c r="G51" s="839" t="s">
        <v>1575</v>
      </c>
      <c r="H51" s="814" t="s">
        <v>117</v>
      </c>
      <c r="I51" s="1014" t="s">
        <v>1593</v>
      </c>
      <c r="J51" s="840">
        <v>1</v>
      </c>
      <c r="K51" s="841">
        <v>3300</v>
      </c>
      <c r="L51" s="842" t="str">
        <f t="shared" si="1"/>
        <v/>
      </c>
      <c r="M51" s="843" t="s">
        <v>1237</v>
      </c>
      <c r="N51" s="844"/>
      <c r="O51" s="362"/>
    </row>
    <row r="52" spans="1:18" ht="15.75" customHeight="1">
      <c r="B52" s="104">
        <v>1511</v>
      </c>
      <c r="C52" s="832" t="s">
        <v>976</v>
      </c>
      <c r="D52" s="202" t="s">
        <v>72</v>
      </c>
      <c r="E52" s="202" t="s">
        <v>980</v>
      </c>
      <c r="F52" s="1320"/>
      <c r="G52" s="538" t="s">
        <v>1575</v>
      </c>
      <c r="H52" s="542" t="s">
        <v>119</v>
      </c>
      <c r="I52" s="1178"/>
      <c r="J52" s="794">
        <v>1</v>
      </c>
      <c r="K52" s="539">
        <v>3300</v>
      </c>
      <c r="L52" s="704" t="str">
        <f t="shared" si="1"/>
        <v/>
      </c>
      <c r="M52" s="365" t="s">
        <v>1237</v>
      </c>
      <c r="N52" s="374"/>
      <c r="O52" s="362"/>
    </row>
    <row r="53" spans="1:18" ht="15.75" customHeight="1">
      <c r="B53" s="104">
        <v>1511</v>
      </c>
      <c r="C53" s="832" t="s">
        <v>976</v>
      </c>
      <c r="D53" s="202" t="s">
        <v>28</v>
      </c>
      <c r="E53" s="202" t="s">
        <v>981</v>
      </c>
      <c r="F53" s="1320"/>
      <c r="G53" s="538" t="s">
        <v>1575</v>
      </c>
      <c r="H53" s="542" t="s">
        <v>68</v>
      </c>
      <c r="I53" s="1178"/>
      <c r="J53" s="794">
        <v>1</v>
      </c>
      <c r="K53" s="539">
        <v>3800</v>
      </c>
      <c r="L53" s="704" t="str">
        <f t="shared" si="1"/>
        <v/>
      </c>
      <c r="M53" s="365" t="s">
        <v>1237</v>
      </c>
      <c r="N53" s="374"/>
      <c r="O53" s="362"/>
    </row>
    <row r="54" spans="1:18" ht="15.75" customHeight="1">
      <c r="B54" s="104">
        <v>1511</v>
      </c>
      <c r="C54" s="832" t="s">
        <v>976</v>
      </c>
      <c r="D54" s="202" t="s">
        <v>89</v>
      </c>
      <c r="E54" s="202" t="s">
        <v>982</v>
      </c>
      <c r="F54" s="1320"/>
      <c r="G54" s="538" t="s">
        <v>1575</v>
      </c>
      <c r="H54" s="542" t="s">
        <v>122</v>
      </c>
      <c r="I54" s="1014" t="s">
        <v>1593</v>
      </c>
      <c r="J54" s="794">
        <v>1</v>
      </c>
      <c r="K54" s="539">
        <v>3800</v>
      </c>
      <c r="L54" s="704" t="str">
        <f t="shared" si="1"/>
        <v/>
      </c>
      <c r="M54" s="365" t="s">
        <v>1237</v>
      </c>
      <c r="N54" s="374"/>
      <c r="O54" s="362"/>
    </row>
    <row r="55" spans="1:18" ht="15.75" customHeight="1">
      <c r="B55" s="104">
        <v>1511</v>
      </c>
      <c r="C55" s="832" t="s">
        <v>976</v>
      </c>
      <c r="D55" s="202" t="s">
        <v>32</v>
      </c>
      <c r="E55" s="202" t="s">
        <v>983</v>
      </c>
      <c r="F55" s="1320"/>
      <c r="G55" s="538" t="s">
        <v>1575</v>
      </c>
      <c r="H55" s="542" t="s">
        <v>69</v>
      </c>
      <c r="I55" s="1178"/>
      <c r="J55" s="794">
        <v>1</v>
      </c>
      <c r="K55" s="539">
        <v>3800</v>
      </c>
      <c r="L55" s="846" t="str">
        <f t="shared" si="1"/>
        <v/>
      </c>
      <c r="M55" s="365" t="s">
        <v>1237</v>
      </c>
      <c r="N55" s="374"/>
      <c r="O55" s="362"/>
    </row>
    <row r="56" spans="1:18" ht="15.75" customHeight="1">
      <c r="B56" s="104">
        <v>1511</v>
      </c>
      <c r="C56" s="832" t="s">
        <v>976</v>
      </c>
      <c r="D56" s="202" t="s">
        <v>93</v>
      </c>
      <c r="E56" s="202" t="s">
        <v>984</v>
      </c>
      <c r="F56" s="1320"/>
      <c r="G56" s="538" t="s">
        <v>1575</v>
      </c>
      <c r="H56" s="542" t="s">
        <v>125</v>
      </c>
      <c r="I56" s="1178"/>
      <c r="J56" s="794">
        <v>1</v>
      </c>
      <c r="K56" s="539">
        <v>4300</v>
      </c>
      <c r="L56" s="704" t="str">
        <f t="shared" si="1"/>
        <v/>
      </c>
      <c r="M56" s="365" t="s">
        <v>1237</v>
      </c>
      <c r="N56" s="374"/>
      <c r="O56" s="362"/>
    </row>
    <row r="57" spans="1:18" ht="15.75" customHeight="1">
      <c r="B57" s="104">
        <v>1511</v>
      </c>
      <c r="C57" s="832" t="s">
        <v>976</v>
      </c>
      <c r="D57" s="202" t="s">
        <v>96</v>
      </c>
      <c r="E57" s="202" t="s">
        <v>985</v>
      </c>
      <c r="F57" s="1320"/>
      <c r="G57" s="538" t="s">
        <v>1575</v>
      </c>
      <c r="H57" s="542" t="s">
        <v>166</v>
      </c>
      <c r="I57" s="1014" t="s">
        <v>1593</v>
      </c>
      <c r="J57" s="794">
        <v>1</v>
      </c>
      <c r="K57" s="539">
        <v>4300</v>
      </c>
      <c r="L57" s="846" t="str">
        <f t="shared" si="1"/>
        <v/>
      </c>
      <c r="M57" s="365" t="s">
        <v>1237</v>
      </c>
      <c r="N57" s="374"/>
      <c r="O57" s="362"/>
    </row>
    <row r="58" spans="1:18" ht="15.75" customHeight="1">
      <c r="B58" s="104">
        <v>1511</v>
      </c>
      <c r="C58" s="832" t="s">
        <v>976</v>
      </c>
      <c r="D58" s="202" t="s">
        <v>27</v>
      </c>
      <c r="E58" s="202" t="s">
        <v>986</v>
      </c>
      <c r="F58" s="1320"/>
      <c r="G58" s="538" t="s">
        <v>1575</v>
      </c>
      <c r="H58" s="542" t="s">
        <v>128</v>
      </c>
      <c r="I58" s="1178"/>
      <c r="J58" s="794">
        <v>1</v>
      </c>
      <c r="K58" s="539">
        <v>4300</v>
      </c>
      <c r="L58" s="846" t="str">
        <f t="shared" si="1"/>
        <v/>
      </c>
      <c r="M58" s="365" t="s">
        <v>1237</v>
      </c>
      <c r="N58" s="374"/>
      <c r="O58" s="362"/>
    </row>
    <row r="59" spans="1:18" ht="15.75" customHeight="1">
      <c r="B59" s="104">
        <v>1511</v>
      </c>
      <c r="C59" s="832" t="s">
        <v>976</v>
      </c>
      <c r="D59" s="202" t="s">
        <v>99</v>
      </c>
      <c r="E59" s="202" t="s">
        <v>987</v>
      </c>
      <c r="F59" s="1320"/>
      <c r="G59" s="538" t="s">
        <v>1575</v>
      </c>
      <c r="H59" s="542" t="s">
        <v>130</v>
      </c>
      <c r="I59" s="1014" t="s">
        <v>1593</v>
      </c>
      <c r="J59" s="794">
        <v>1</v>
      </c>
      <c r="K59" s="539">
        <v>5000</v>
      </c>
      <c r="L59" s="846" t="str">
        <f t="shared" si="1"/>
        <v/>
      </c>
      <c r="M59" s="365" t="s">
        <v>1237</v>
      </c>
      <c r="N59" s="374"/>
      <c r="O59" s="362"/>
    </row>
    <row r="60" spans="1:18" ht="15.75" customHeight="1">
      <c r="B60" s="104">
        <v>1511</v>
      </c>
      <c r="C60" s="832" t="s">
        <v>976</v>
      </c>
      <c r="D60" s="202" t="s">
        <v>24</v>
      </c>
      <c r="E60" s="202" t="s">
        <v>988</v>
      </c>
      <c r="F60" s="1320"/>
      <c r="G60" s="538" t="s">
        <v>1575</v>
      </c>
      <c r="H60" s="542" t="s">
        <v>132</v>
      </c>
      <c r="I60" s="1014" t="s">
        <v>1593</v>
      </c>
      <c r="J60" s="794">
        <v>1</v>
      </c>
      <c r="K60" s="539">
        <v>5000</v>
      </c>
      <c r="L60" s="704" t="str">
        <f t="shared" si="1"/>
        <v/>
      </c>
      <c r="M60" s="365" t="s">
        <v>1237</v>
      </c>
      <c r="N60" s="374"/>
      <c r="O60" s="362"/>
    </row>
    <row r="61" spans="1:18" ht="15.75" customHeight="1">
      <c r="B61" s="104">
        <v>1511</v>
      </c>
      <c r="C61" s="832" t="s">
        <v>976</v>
      </c>
      <c r="D61" s="202" t="s">
        <v>102</v>
      </c>
      <c r="E61" s="202" t="s">
        <v>989</v>
      </c>
      <c r="F61" s="1320"/>
      <c r="G61" s="538" t="s">
        <v>1575</v>
      </c>
      <c r="H61" s="542" t="s">
        <v>134</v>
      </c>
      <c r="I61" s="1014" t="s">
        <v>1593</v>
      </c>
      <c r="J61" s="794">
        <v>1</v>
      </c>
      <c r="K61" s="847">
        <v>5000</v>
      </c>
      <c r="L61" s="704" t="str">
        <f t="shared" si="1"/>
        <v/>
      </c>
      <c r="M61" s="365" t="s">
        <v>1237</v>
      </c>
      <c r="N61" s="374"/>
      <c r="O61" s="362"/>
    </row>
    <row r="62" spans="1:18" ht="15.75" customHeight="1">
      <c r="B62" s="104">
        <v>1511</v>
      </c>
      <c r="C62" s="832" t="s">
        <v>977</v>
      </c>
      <c r="D62" s="202" t="s">
        <v>84</v>
      </c>
      <c r="E62" s="202" t="s">
        <v>990</v>
      </c>
      <c r="F62" s="1320" t="s">
        <v>1346</v>
      </c>
      <c r="G62" s="538" t="s">
        <v>1012</v>
      </c>
      <c r="H62" s="833" t="s">
        <v>117</v>
      </c>
      <c r="I62" s="1014" t="s">
        <v>1593</v>
      </c>
      <c r="J62" s="794">
        <v>1</v>
      </c>
      <c r="K62" s="847">
        <v>3300</v>
      </c>
      <c r="L62" s="704" t="str">
        <f t="shared" si="1"/>
        <v/>
      </c>
      <c r="M62" s="365" t="s">
        <v>1237</v>
      </c>
      <c r="N62" s="374"/>
      <c r="O62" s="362"/>
    </row>
    <row r="63" spans="1:18" ht="15.75" customHeight="1">
      <c r="B63" s="104">
        <v>1511</v>
      </c>
      <c r="C63" s="832" t="s">
        <v>977</v>
      </c>
      <c r="D63" s="202" t="s">
        <v>72</v>
      </c>
      <c r="E63" s="202" t="s">
        <v>991</v>
      </c>
      <c r="F63" s="1320"/>
      <c r="G63" s="538" t="s">
        <v>1012</v>
      </c>
      <c r="H63" s="542" t="s">
        <v>119</v>
      </c>
      <c r="I63" s="1180"/>
      <c r="J63" s="794">
        <v>1</v>
      </c>
      <c r="K63" s="539">
        <v>3300</v>
      </c>
      <c r="L63" s="704" t="str">
        <f t="shared" si="1"/>
        <v/>
      </c>
      <c r="M63" s="365" t="s">
        <v>1237</v>
      </c>
      <c r="N63" s="374"/>
      <c r="O63" s="362"/>
    </row>
    <row r="64" spans="1:18" ht="15.75" customHeight="1">
      <c r="B64" s="104">
        <v>1511</v>
      </c>
      <c r="C64" s="832" t="s">
        <v>977</v>
      </c>
      <c r="D64" s="202" t="s">
        <v>28</v>
      </c>
      <c r="E64" s="202" t="s">
        <v>992</v>
      </c>
      <c r="F64" s="1320"/>
      <c r="G64" s="538" t="s">
        <v>1012</v>
      </c>
      <c r="H64" s="542" t="s">
        <v>68</v>
      </c>
      <c r="I64" s="1180"/>
      <c r="J64" s="794">
        <v>1</v>
      </c>
      <c r="K64" s="539">
        <v>3800</v>
      </c>
      <c r="L64" s="704" t="str">
        <f t="shared" si="1"/>
        <v/>
      </c>
      <c r="M64" s="365" t="s">
        <v>1237</v>
      </c>
      <c r="N64" s="374"/>
      <c r="O64" s="362"/>
    </row>
    <row r="65" spans="2:15" ht="15.75" customHeight="1">
      <c r="B65" s="104">
        <v>1511</v>
      </c>
      <c r="C65" s="832" t="s">
        <v>977</v>
      </c>
      <c r="D65" s="202" t="s">
        <v>89</v>
      </c>
      <c r="E65" s="202" t="s">
        <v>993</v>
      </c>
      <c r="F65" s="1320"/>
      <c r="G65" s="538" t="s">
        <v>1012</v>
      </c>
      <c r="H65" s="542" t="s">
        <v>122</v>
      </c>
      <c r="I65" s="1180"/>
      <c r="J65" s="794">
        <v>1</v>
      </c>
      <c r="K65" s="539">
        <v>3800</v>
      </c>
      <c r="L65" s="704" t="str">
        <f t="shared" si="1"/>
        <v/>
      </c>
      <c r="M65" s="365" t="s">
        <v>1237</v>
      </c>
      <c r="N65" s="374"/>
      <c r="O65" s="362"/>
    </row>
    <row r="66" spans="2:15" ht="15.75" customHeight="1">
      <c r="B66" s="104">
        <v>1511</v>
      </c>
      <c r="C66" s="832" t="s">
        <v>977</v>
      </c>
      <c r="D66" s="202" t="s">
        <v>32</v>
      </c>
      <c r="E66" s="202" t="s">
        <v>994</v>
      </c>
      <c r="F66" s="1320"/>
      <c r="G66" s="538" t="s">
        <v>1012</v>
      </c>
      <c r="H66" s="542" t="s">
        <v>69</v>
      </c>
      <c r="I66" s="1180"/>
      <c r="J66" s="794">
        <v>1</v>
      </c>
      <c r="K66" s="539">
        <v>3800</v>
      </c>
      <c r="L66" s="704" t="str">
        <f t="shared" si="1"/>
        <v/>
      </c>
      <c r="M66" s="365" t="s">
        <v>1237</v>
      </c>
      <c r="N66" s="374"/>
      <c r="O66" s="362"/>
    </row>
    <row r="67" spans="2:15" ht="15.75" customHeight="1">
      <c r="B67" s="104">
        <v>1511</v>
      </c>
      <c r="C67" s="832" t="s">
        <v>977</v>
      </c>
      <c r="D67" s="202" t="s">
        <v>93</v>
      </c>
      <c r="E67" s="202" t="s">
        <v>995</v>
      </c>
      <c r="F67" s="1320"/>
      <c r="G67" s="538" t="s">
        <v>1012</v>
      </c>
      <c r="H67" s="542" t="s">
        <v>125</v>
      </c>
      <c r="I67" s="1180"/>
      <c r="J67" s="794">
        <v>1</v>
      </c>
      <c r="K67" s="539">
        <v>4300</v>
      </c>
      <c r="L67" s="704" t="str">
        <f t="shared" si="1"/>
        <v/>
      </c>
      <c r="M67" s="365" t="s">
        <v>1237</v>
      </c>
      <c r="N67" s="374"/>
      <c r="O67" s="362"/>
    </row>
    <row r="68" spans="2:15" ht="15.75" customHeight="1">
      <c r="B68" s="104">
        <v>1511</v>
      </c>
      <c r="C68" s="832" t="s">
        <v>977</v>
      </c>
      <c r="D68" s="202" t="s">
        <v>96</v>
      </c>
      <c r="E68" s="202" t="s">
        <v>996</v>
      </c>
      <c r="F68" s="1320"/>
      <c r="G68" s="538" t="s">
        <v>1012</v>
      </c>
      <c r="H68" s="542" t="s">
        <v>166</v>
      </c>
      <c r="I68" s="1014" t="s">
        <v>1593</v>
      </c>
      <c r="J68" s="794">
        <v>1</v>
      </c>
      <c r="K68" s="539">
        <v>4300</v>
      </c>
      <c r="L68" s="704" t="str">
        <f t="shared" si="1"/>
        <v/>
      </c>
      <c r="M68" s="365" t="s">
        <v>1237</v>
      </c>
      <c r="N68" s="374"/>
      <c r="O68" s="362"/>
    </row>
    <row r="69" spans="2:15" ht="15.75" customHeight="1">
      <c r="B69" s="104">
        <v>1511</v>
      </c>
      <c r="C69" s="832" t="s">
        <v>977</v>
      </c>
      <c r="D69" s="202" t="s">
        <v>27</v>
      </c>
      <c r="E69" s="202" t="s">
        <v>997</v>
      </c>
      <c r="F69" s="1320"/>
      <c r="G69" s="538" t="s">
        <v>1012</v>
      </c>
      <c r="H69" s="542" t="s">
        <v>128</v>
      </c>
      <c r="I69" s="1180"/>
      <c r="J69" s="794">
        <v>1</v>
      </c>
      <c r="K69" s="539">
        <v>4300</v>
      </c>
      <c r="L69" s="704" t="str">
        <f t="shared" si="1"/>
        <v/>
      </c>
      <c r="M69" s="365" t="s">
        <v>1237</v>
      </c>
      <c r="N69" s="374"/>
      <c r="O69" s="362"/>
    </row>
    <row r="70" spans="2:15" ht="15.75" customHeight="1">
      <c r="B70" s="104">
        <v>1511</v>
      </c>
      <c r="C70" s="832" t="s">
        <v>977</v>
      </c>
      <c r="D70" s="202" t="s">
        <v>99</v>
      </c>
      <c r="E70" s="202" t="s">
        <v>998</v>
      </c>
      <c r="F70" s="1320"/>
      <c r="G70" s="538" t="s">
        <v>1012</v>
      </c>
      <c r="H70" s="542" t="s">
        <v>130</v>
      </c>
      <c r="I70" s="1014" t="s">
        <v>1593</v>
      </c>
      <c r="J70" s="794">
        <v>1</v>
      </c>
      <c r="K70" s="539">
        <v>5000</v>
      </c>
      <c r="L70" s="704" t="str">
        <f t="shared" si="1"/>
        <v/>
      </c>
      <c r="M70" s="365" t="s">
        <v>1237</v>
      </c>
      <c r="N70" s="374"/>
      <c r="O70" s="362"/>
    </row>
    <row r="71" spans="2:15" ht="15.75" customHeight="1">
      <c r="B71" s="104">
        <v>1511</v>
      </c>
      <c r="C71" s="832" t="s">
        <v>977</v>
      </c>
      <c r="D71" s="202" t="s">
        <v>24</v>
      </c>
      <c r="E71" s="202" t="s">
        <v>999</v>
      </c>
      <c r="F71" s="1320"/>
      <c r="G71" s="538" t="s">
        <v>1012</v>
      </c>
      <c r="H71" s="542" t="s">
        <v>132</v>
      </c>
      <c r="I71" s="1014" t="s">
        <v>1593</v>
      </c>
      <c r="J71" s="794">
        <v>1</v>
      </c>
      <c r="K71" s="539">
        <v>5000</v>
      </c>
      <c r="L71" s="704" t="str">
        <f t="shared" si="1"/>
        <v/>
      </c>
      <c r="M71" s="365" t="s">
        <v>1237</v>
      </c>
      <c r="N71" s="374"/>
      <c r="O71" s="362"/>
    </row>
    <row r="72" spans="2:15" ht="15.75" customHeight="1">
      <c r="B72" s="104">
        <v>1511</v>
      </c>
      <c r="C72" s="832" t="s">
        <v>977</v>
      </c>
      <c r="D72" s="202" t="s">
        <v>102</v>
      </c>
      <c r="E72" s="202" t="s">
        <v>1000</v>
      </c>
      <c r="F72" s="1320"/>
      <c r="G72" s="538" t="s">
        <v>1012</v>
      </c>
      <c r="H72" s="542" t="s">
        <v>134</v>
      </c>
      <c r="I72" s="1014" t="s">
        <v>1593</v>
      </c>
      <c r="J72" s="794">
        <v>1</v>
      </c>
      <c r="K72" s="847">
        <v>5000</v>
      </c>
      <c r="L72" s="846" t="str">
        <f t="shared" si="1"/>
        <v/>
      </c>
      <c r="M72" s="365" t="s">
        <v>1237</v>
      </c>
      <c r="N72" s="374"/>
      <c r="O72" s="362"/>
    </row>
    <row r="73" spans="2:15" ht="15.75" customHeight="1">
      <c r="B73" s="104">
        <v>1511</v>
      </c>
      <c r="C73" s="832" t="s">
        <v>978</v>
      </c>
      <c r="D73" s="202" t="s">
        <v>84</v>
      </c>
      <c r="E73" s="202" t="s">
        <v>1001</v>
      </c>
      <c r="F73" s="1320" t="s">
        <v>1346</v>
      </c>
      <c r="G73" s="73" t="s">
        <v>1013</v>
      </c>
      <c r="H73" s="833" t="s">
        <v>117</v>
      </c>
      <c r="I73" s="1179"/>
      <c r="J73" s="794">
        <v>1</v>
      </c>
      <c r="K73" s="847">
        <v>3300</v>
      </c>
      <c r="L73" s="846" t="str">
        <f t="shared" si="1"/>
        <v/>
      </c>
      <c r="M73" s="365" t="s">
        <v>1237</v>
      </c>
      <c r="N73" s="374"/>
      <c r="O73" s="220"/>
    </row>
    <row r="74" spans="2:15" ht="15.75" customHeight="1">
      <c r="B74" s="104">
        <v>1511</v>
      </c>
      <c r="C74" s="832" t="s">
        <v>978</v>
      </c>
      <c r="D74" s="202" t="s">
        <v>72</v>
      </c>
      <c r="E74" s="202" t="s">
        <v>1002</v>
      </c>
      <c r="F74" s="1320"/>
      <c r="G74" s="73" t="s">
        <v>1013</v>
      </c>
      <c r="H74" s="542" t="s">
        <v>119</v>
      </c>
      <c r="I74" s="1180"/>
      <c r="J74" s="794">
        <v>1</v>
      </c>
      <c r="K74" s="539">
        <v>3300</v>
      </c>
      <c r="L74" s="846" t="str">
        <f t="shared" si="1"/>
        <v/>
      </c>
      <c r="M74" s="365" t="s">
        <v>1237</v>
      </c>
      <c r="N74" s="374"/>
    </row>
    <row r="75" spans="2:15" ht="15.75" customHeight="1">
      <c r="B75" s="104">
        <v>1511</v>
      </c>
      <c r="C75" s="832" t="s">
        <v>978</v>
      </c>
      <c r="D75" s="202" t="s">
        <v>28</v>
      </c>
      <c r="E75" s="202" t="s">
        <v>1003</v>
      </c>
      <c r="F75" s="1320"/>
      <c r="G75" s="73" t="s">
        <v>1013</v>
      </c>
      <c r="H75" s="542" t="s">
        <v>68</v>
      </c>
      <c r="I75" s="1180"/>
      <c r="J75" s="794">
        <v>1</v>
      </c>
      <c r="K75" s="539">
        <v>3800</v>
      </c>
      <c r="L75" s="704" t="str">
        <f t="shared" si="1"/>
        <v/>
      </c>
      <c r="M75" s="365" t="s">
        <v>1237</v>
      </c>
      <c r="N75" s="374"/>
    </row>
    <row r="76" spans="2:15" ht="15.75" customHeight="1">
      <c r="B76" s="104">
        <v>1511</v>
      </c>
      <c r="C76" s="832" t="s">
        <v>978</v>
      </c>
      <c r="D76" s="202" t="s">
        <v>89</v>
      </c>
      <c r="E76" s="202" t="s">
        <v>1004</v>
      </c>
      <c r="F76" s="1320"/>
      <c r="G76" s="73" t="s">
        <v>1013</v>
      </c>
      <c r="H76" s="542" t="s">
        <v>122</v>
      </c>
      <c r="I76" s="1180"/>
      <c r="J76" s="794">
        <v>1</v>
      </c>
      <c r="K76" s="539">
        <v>3800</v>
      </c>
      <c r="L76" s="704" t="str">
        <f t="shared" ref="L76:L89" si="2">IFERROR(IF(N76=0,"",ROUNDUP(N76/J76,0)),"")</f>
        <v/>
      </c>
      <c r="M76" s="365" t="s">
        <v>1237</v>
      </c>
      <c r="N76" s="374"/>
    </row>
    <row r="77" spans="2:15" ht="15.75" customHeight="1">
      <c r="B77" s="104">
        <v>1511</v>
      </c>
      <c r="C77" s="832" t="s">
        <v>978</v>
      </c>
      <c r="D77" s="202" t="s">
        <v>32</v>
      </c>
      <c r="E77" s="202" t="s">
        <v>1005</v>
      </c>
      <c r="F77" s="1320"/>
      <c r="G77" s="73" t="s">
        <v>1013</v>
      </c>
      <c r="H77" s="542" t="s">
        <v>69</v>
      </c>
      <c r="I77" s="1180"/>
      <c r="J77" s="794">
        <v>1</v>
      </c>
      <c r="K77" s="539">
        <v>3800</v>
      </c>
      <c r="L77" s="704" t="str">
        <f t="shared" si="2"/>
        <v/>
      </c>
      <c r="M77" s="365" t="s">
        <v>1237</v>
      </c>
      <c r="N77" s="374"/>
    </row>
    <row r="78" spans="2:15" ht="15.75" customHeight="1">
      <c r="B78" s="104">
        <v>1511</v>
      </c>
      <c r="C78" s="832" t="s">
        <v>978</v>
      </c>
      <c r="D78" s="202" t="s">
        <v>93</v>
      </c>
      <c r="E78" s="202" t="s">
        <v>1006</v>
      </c>
      <c r="F78" s="1320"/>
      <c r="G78" s="73" t="s">
        <v>1013</v>
      </c>
      <c r="H78" s="542" t="s">
        <v>125</v>
      </c>
      <c r="I78" s="1180"/>
      <c r="J78" s="794">
        <v>1</v>
      </c>
      <c r="K78" s="539">
        <v>4300</v>
      </c>
      <c r="L78" s="704" t="str">
        <f t="shared" si="2"/>
        <v/>
      </c>
      <c r="M78" s="365" t="s">
        <v>1237</v>
      </c>
      <c r="N78" s="374"/>
    </row>
    <row r="79" spans="2:15" ht="15.75" customHeight="1">
      <c r="B79" s="104">
        <v>1511</v>
      </c>
      <c r="C79" s="832" t="s">
        <v>978</v>
      </c>
      <c r="D79" s="202" t="s">
        <v>96</v>
      </c>
      <c r="E79" s="202" t="s">
        <v>1007</v>
      </c>
      <c r="F79" s="1320"/>
      <c r="G79" s="73" t="s">
        <v>1013</v>
      </c>
      <c r="H79" s="542" t="s">
        <v>166</v>
      </c>
      <c r="I79" s="1180"/>
      <c r="J79" s="794">
        <v>1</v>
      </c>
      <c r="K79" s="539">
        <v>4300</v>
      </c>
      <c r="L79" s="704" t="str">
        <f t="shared" si="2"/>
        <v/>
      </c>
      <c r="M79" s="365" t="s">
        <v>1237</v>
      </c>
      <c r="N79" s="374"/>
    </row>
    <row r="80" spans="2:15" ht="15.75" customHeight="1">
      <c r="B80" s="104">
        <v>1511</v>
      </c>
      <c r="C80" s="832" t="s">
        <v>978</v>
      </c>
      <c r="D80" s="202" t="s">
        <v>27</v>
      </c>
      <c r="E80" s="202" t="s">
        <v>1008</v>
      </c>
      <c r="F80" s="1320"/>
      <c r="G80" s="73" t="s">
        <v>1013</v>
      </c>
      <c r="H80" s="542" t="s">
        <v>128</v>
      </c>
      <c r="I80" s="1180"/>
      <c r="J80" s="794">
        <v>1</v>
      </c>
      <c r="K80" s="539">
        <v>4300</v>
      </c>
      <c r="L80" s="704" t="str">
        <f t="shared" si="2"/>
        <v/>
      </c>
      <c r="M80" s="365" t="s">
        <v>1237</v>
      </c>
      <c r="N80" s="374"/>
    </row>
    <row r="81" spans="2:15" ht="15.75" customHeight="1">
      <c r="B81" s="104">
        <v>1511</v>
      </c>
      <c r="C81" s="832" t="s">
        <v>978</v>
      </c>
      <c r="D81" s="202" t="s">
        <v>99</v>
      </c>
      <c r="E81" s="202" t="s">
        <v>1009</v>
      </c>
      <c r="F81" s="1320"/>
      <c r="G81" s="73" t="s">
        <v>1013</v>
      </c>
      <c r="H81" s="542" t="s">
        <v>130</v>
      </c>
      <c r="I81" s="1180"/>
      <c r="J81" s="794">
        <v>1</v>
      </c>
      <c r="K81" s="539">
        <v>5000</v>
      </c>
      <c r="L81" s="704" t="str">
        <f t="shared" si="2"/>
        <v/>
      </c>
      <c r="M81" s="365" t="s">
        <v>1237</v>
      </c>
      <c r="N81" s="374"/>
      <c r="O81" s="362"/>
    </row>
    <row r="82" spans="2:15" ht="15.75" customHeight="1">
      <c r="B82" s="104">
        <v>1511</v>
      </c>
      <c r="C82" s="832" t="s">
        <v>978</v>
      </c>
      <c r="D82" s="202" t="s">
        <v>24</v>
      </c>
      <c r="E82" s="202" t="s">
        <v>1010</v>
      </c>
      <c r="F82" s="1320"/>
      <c r="G82" s="73" t="s">
        <v>1013</v>
      </c>
      <c r="H82" s="542" t="s">
        <v>132</v>
      </c>
      <c r="I82" s="1180"/>
      <c r="J82" s="794">
        <v>1</v>
      </c>
      <c r="K82" s="539">
        <v>5000</v>
      </c>
      <c r="L82" s="704" t="str">
        <f t="shared" si="2"/>
        <v/>
      </c>
      <c r="M82" s="365" t="s">
        <v>1237</v>
      </c>
      <c r="N82" s="374"/>
      <c r="O82" s="362"/>
    </row>
    <row r="83" spans="2:15" ht="15.75" customHeight="1">
      <c r="B83" s="834">
        <v>1511</v>
      </c>
      <c r="C83" s="848" t="s">
        <v>978</v>
      </c>
      <c r="D83" s="203" t="s">
        <v>102</v>
      </c>
      <c r="E83" s="203" t="s">
        <v>1011</v>
      </c>
      <c r="F83" s="1340"/>
      <c r="G83" s="181" t="s">
        <v>1013</v>
      </c>
      <c r="H83" s="815" t="s">
        <v>134</v>
      </c>
      <c r="I83" s="1181"/>
      <c r="J83" s="965">
        <v>1</v>
      </c>
      <c r="K83" s="966">
        <v>5000</v>
      </c>
      <c r="L83" s="795" t="str">
        <f t="shared" si="2"/>
        <v/>
      </c>
      <c r="M83" s="366" t="s">
        <v>1237</v>
      </c>
      <c r="N83" s="788"/>
      <c r="O83" s="362"/>
    </row>
    <row r="84" spans="2:15" ht="15.75" customHeight="1">
      <c r="B84" s="16">
        <v>1204</v>
      </c>
      <c r="C84" s="17" t="s">
        <v>27</v>
      </c>
      <c r="D84" s="273" t="s">
        <v>84</v>
      </c>
      <c r="E84" s="838" t="s">
        <v>890</v>
      </c>
      <c r="F84" s="1335" t="s">
        <v>1455</v>
      </c>
      <c r="G84" s="16" t="s">
        <v>923</v>
      </c>
      <c r="H84" s="17" t="s">
        <v>117</v>
      </c>
      <c r="I84" s="732" t="s">
        <v>1613</v>
      </c>
      <c r="J84" s="16">
        <v>1</v>
      </c>
      <c r="K84" s="65">
        <v>2500</v>
      </c>
      <c r="L84" s="1087" t="str">
        <f t="shared" si="2"/>
        <v/>
      </c>
      <c r="M84" s="367" t="s">
        <v>23</v>
      </c>
      <c r="N84" s="375"/>
      <c r="O84" s="362"/>
    </row>
    <row r="85" spans="2:15" ht="15.75" customHeight="1">
      <c r="B85" s="18">
        <v>1204</v>
      </c>
      <c r="C85" s="19" t="s">
        <v>27</v>
      </c>
      <c r="D85" s="202" t="s">
        <v>72</v>
      </c>
      <c r="E85" s="202" t="s">
        <v>891</v>
      </c>
      <c r="F85" s="1336"/>
      <c r="G85" s="18" t="s">
        <v>923</v>
      </c>
      <c r="H85" s="19" t="s">
        <v>119</v>
      </c>
      <c r="I85" s="1221" t="s">
        <v>1620</v>
      </c>
      <c r="J85" s="18">
        <v>1</v>
      </c>
      <c r="K85" s="48">
        <v>2500</v>
      </c>
      <c r="L85" s="704" t="str">
        <f t="shared" si="2"/>
        <v/>
      </c>
      <c r="M85" s="365" t="s">
        <v>23</v>
      </c>
      <c r="N85" s="374"/>
      <c r="O85" s="362"/>
    </row>
    <row r="86" spans="2:15" ht="15.75" customHeight="1">
      <c r="B86" s="18">
        <v>1204</v>
      </c>
      <c r="C86" s="19" t="s">
        <v>27</v>
      </c>
      <c r="D86" s="202" t="s">
        <v>28</v>
      </c>
      <c r="E86" s="202" t="s">
        <v>892</v>
      </c>
      <c r="F86" s="1336"/>
      <c r="G86" s="18" t="s">
        <v>923</v>
      </c>
      <c r="H86" s="19" t="s">
        <v>68</v>
      </c>
      <c r="I86" s="732" t="s">
        <v>1613</v>
      </c>
      <c r="J86" s="18">
        <v>1</v>
      </c>
      <c r="K86" s="48">
        <v>3000</v>
      </c>
      <c r="L86" s="846" t="str">
        <f t="shared" si="2"/>
        <v/>
      </c>
      <c r="M86" s="365" t="s">
        <v>23</v>
      </c>
      <c r="N86" s="374"/>
      <c r="O86" s="362"/>
    </row>
    <row r="87" spans="2:15" ht="15.75" customHeight="1">
      <c r="B87" s="18">
        <v>1204</v>
      </c>
      <c r="C87" s="19" t="s">
        <v>27</v>
      </c>
      <c r="D87" s="202" t="s">
        <v>89</v>
      </c>
      <c r="E87" s="202" t="s">
        <v>893</v>
      </c>
      <c r="F87" s="1336"/>
      <c r="G87" s="18" t="s">
        <v>923</v>
      </c>
      <c r="H87" s="19" t="s">
        <v>122</v>
      </c>
      <c r="I87" s="732" t="s">
        <v>1613</v>
      </c>
      <c r="J87" s="18">
        <v>1</v>
      </c>
      <c r="K87" s="48">
        <v>3000</v>
      </c>
      <c r="L87" s="846" t="str">
        <f t="shared" si="2"/>
        <v/>
      </c>
      <c r="M87" s="365" t="s">
        <v>23</v>
      </c>
      <c r="N87" s="374"/>
      <c r="O87" s="362"/>
    </row>
    <row r="88" spans="2:15" ht="15.75" customHeight="1">
      <c r="B88" s="18">
        <v>1204</v>
      </c>
      <c r="C88" s="19" t="s">
        <v>27</v>
      </c>
      <c r="D88" s="202" t="s">
        <v>32</v>
      </c>
      <c r="E88" s="202" t="s">
        <v>894</v>
      </c>
      <c r="F88" s="1336"/>
      <c r="G88" s="18" t="s">
        <v>923</v>
      </c>
      <c r="H88" s="19" t="s">
        <v>69</v>
      </c>
      <c r="I88" s="732" t="s">
        <v>1613</v>
      </c>
      <c r="J88" s="18">
        <v>1</v>
      </c>
      <c r="K88" s="48">
        <v>3000</v>
      </c>
      <c r="L88" s="704" t="str">
        <f t="shared" si="2"/>
        <v/>
      </c>
      <c r="M88" s="365" t="s">
        <v>23</v>
      </c>
      <c r="N88" s="374"/>
      <c r="O88" s="362"/>
    </row>
    <row r="89" spans="2:15" ht="15.75" customHeight="1">
      <c r="B89" s="18">
        <v>1204</v>
      </c>
      <c r="C89" s="19" t="s">
        <v>27</v>
      </c>
      <c r="D89" s="202" t="s">
        <v>93</v>
      </c>
      <c r="E89" s="202" t="s">
        <v>895</v>
      </c>
      <c r="F89" s="1336"/>
      <c r="G89" s="18" t="s">
        <v>923</v>
      </c>
      <c r="H89" s="19" t="s">
        <v>125</v>
      </c>
      <c r="I89" s="732" t="s">
        <v>1613</v>
      </c>
      <c r="J89" s="18">
        <v>1</v>
      </c>
      <c r="K89" s="48">
        <v>3500</v>
      </c>
      <c r="L89" s="846" t="str">
        <f t="shared" si="2"/>
        <v/>
      </c>
      <c r="M89" s="365" t="s">
        <v>23</v>
      </c>
      <c r="N89" s="374"/>
      <c r="O89" s="362"/>
    </row>
    <row r="90" spans="2:15" ht="15.75" customHeight="1">
      <c r="B90" s="18">
        <v>1204</v>
      </c>
      <c r="C90" s="19" t="s">
        <v>27</v>
      </c>
      <c r="D90" s="202" t="s">
        <v>96</v>
      </c>
      <c r="E90" s="202" t="s">
        <v>896</v>
      </c>
      <c r="F90" s="1336"/>
      <c r="G90" s="18" t="s">
        <v>923</v>
      </c>
      <c r="H90" s="19" t="s">
        <v>97</v>
      </c>
      <c r="I90" s="732" t="s">
        <v>1613</v>
      </c>
      <c r="J90" s="18">
        <v>1</v>
      </c>
      <c r="K90" s="48">
        <v>3500</v>
      </c>
      <c r="L90" s="846" t="str">
        <f t="shared" ref="L90:L116" si="3">IFERROR(IF(N90=0,"",ROUNDUP(N90/J90,0)),"")</f>
        <v/>
      </c>
      <c r="M90" s="365" t="s">
        <v>23</v>
      </c>
      <c r="N90" s="374"/>
      <c r="O90" s="362"/>
    </row>
    <row r="91" spans="2:15" ht="15.75" customHeight="1">
      <c r="B91" s="18">
        <v>1204</v>
      </c>
      <c r="C91" s="19" t="s">
        <v>27</v>
      </c>
      <c r="D91" s="202" t="s">
        <v>27</v>
      </c>
      <c r="E91" s="202" t="s">
        <v>897</v>
      </c>
      <c r="F91" s="1336"/>
      <c r="G91" s="18" t="s">
        <v>923</v>
      </c>
      <c r="H91" s="19" t="s">
        <v>128</v>
      </c>
      <c r="I91" s="1221" t="s">
        <v>1620</v>
      </c>
      <c r="J91" s="18">
        <v>1</v>
      </c>
      <c r="K91" s="48">
        <v>3500</v>
      </c>
      <c r="L91" s="846" t="str">
        <f t="shared" si="3"/>
        <v/>
      </c>
      <c r="M91" s="365" t="s">
        <v>23</v>
      </c>
      <c r="N91" s="374"/>
      <c r="O91" s="362"/>
    </row>
    <row r="92" spans="2:15" ht="15.75" customHeight="1">
      <c r="B92" s="18">
        <v>1204</v>
      </c>
      <c r="C92" s="19" t="s">
        <v>27</v>
      </c>
      <c r="D92" s="202" t="s">
        <v>99</v>
      </c>
      <c r="E92" s="202" t="s">
        <v>898</v>
      </c>
      <c r="F92" s="1336"/>
      <c r="G92" s="18" t="s">
        <v>923</v>
      </c>
      <c r="H92" s="19" t="s">
        <v>130</v>
      </c>
      <c r="I92" s="1221" t="s">
        <v>1620</v>
      </c>
      <c r="J92" s="18">
        <v>1</v>
      </c>
      <c r="K92" s="48">
        <v>4000</v>
      </c>
      <c r="L92" s="846" t="str">
        <f t="shared" si="3"/>
        <v/>
      </c>
      <c r="M92" s="365" t="s">
        <v>23</v>
      </c>
      <c r="N92" s="374"/>
      <c r="O92" s="362"/>
    </row>
    <row r="93" spans="2:15" ht="15.75" customHeight="1">
      <c r="B93" s="18">
        <v>1204</v>
      </c>
      <c r="C93" s="19" t="s">
        <v>27</v>
      </c>
      <c r="D93" s="202" t="s">
        <v>24</v>
      </c>
      <c r="E93" s="202" t="s">
        <v>899</v>
      </c>
      <c r="F93" s="1336"/>
      <c r="G93" s="18" t="s">
        <v>923</v>
      </c>
      <c r="H93" s="19" t="s">
        <v>132</v>
      </c>
      <c r="I93" s="1221" t="s">
        <v>1620</v>
      </c>
      <c r="J93" s="18">
        <v>1</v>
      </c>
      <c r="K93" s="48">
        <v>4000</v>
      </c>
      <c r="L93" s="846" t="str">
        <f t="shared" si="3"/>
        <v/>
      </c>
      <c r="M93" s="365" t="s">
        <v>23</v>
      </c>
      <c r="N93" s="374"/>
      <c r="O93" s="362"/>
    </row>
    <row r="94" spans="2:15" ht="15.75" customHeight="1">
      <c r="B94" s="18">
        <v>1204</v>
      </c>
      <c r="C94" s="19" t="s">
        <v>27</v>
      </c>
      <c r="D94" s="202" t="s">
        <v>102</v>
      </c>
      <c r="E94" s="202" t="s">
        <v>900</v>
      </c>
      <c r="F94" s="1336"/>
      <c r="G94" s="18" t="s">
        <v>923</v>
      </c>
      <c r="H94" s="19" t="s">
        <v>134</v>
      </c>
      <c r="I94" s="732" t="s">
        <v>1613</v>
      </c>
      <c r="J94" s="18">
        <v>1</v>
      </c>
      <c r="K94" s="48">
        <v>4000</v>
      </c>
      <c r="L94" s="704" t="str">
        <f t="shared" si="3"/>
        <v/>
      </c>
      <c r="M94" s="365" t="s">
        <v>23</v>
      </c>
      <c r="N94" s="374"/>
      <c r="O94" s="362"/>
    </row>
    <row r="95" spans="2:15" ht="15.75" customHeight="1">
      <c r="B95" s="18">
        <v>1204</v>
      </c>
      <c r="C95" s="18">
        <v>44</v>
      </c>
      <c r="D95" s="202" t="s">
        <v>84</v>
      </c>
      <c r="E95" s="202" t="s">
        <v>901</v>
      </c>
      <c r="F95" s="1336" t="s">
        <v>1455</v>
      </c>
      <c r="G95" s="18" t="s">
        <v>924</v>
      </c>
      <c r="H95" s="19" t="s">
        <v>117</v>
      </c>
      <c r="I95" s="1090"/>
      <c r="J95" s="18">
        <v>1</v>
      </c>
      <c r="K95" s="48">
        <v>2500</v>
      </c>
      <c r="L95" s="704" t="str">
        <f t="shared" si="3"/>
        <v/>
      </c>
      <c r="M95" s="365" t="s">
        <v>23</v>
      </c>
      <c r="N95" s="374"/>
      <c r="O95" s="362"/>
    </row>
    <row r="96" spans="2:15" ht="15.75" customHeight="1">
      <c r="B96" s="18">
        <v>1204</v>
      </c>
      <c r="C96" s="18">
        <v>44</v>
      </c>
      <c r="D96" s="202" t="s">
        <v>72</v>
      </c>
      <c r="E96" s="202" t="s">
        <v>902</v>
      </c>
      <c r="F96" s="1336"/>
      <c r="G96" s="18" t="s">
        <v>924</v>
      </c>
      <c r="H96" s="19" t="s">
        <v>119</v>
      </c>
      <c r="I96" s="1088"/>
      <c r="J96" s="18">
        <v>1</v>
      </c>
      <c r="K96" s="48">
        <v>2500</v>
      </c>
      <c r="L96" s="846" t="str">
        <f t="shared" si="3"/>
        <v/>
      </c>
      <c r="M96" s="365" t="s">
        <v>23</v>
      </c>
      <c r="N96" s="374"/>
      <c r="O96" s="362"/>
    </row>
    <row r="97" spans="2:15" ht="15.75" customHeight="1">
      <c r="B97" s="18">
        <v>1204</v>
      </c>
      <c r="C97" s="18">
        <v>44</v>
      </c>
      <c r="D97" s="202" t="s">
        <v>28</v>
      </c>
      <c r="E97" s="202" t="s">
        <v>903</v>
      </c>
      <c r="F97" s="1336"/>
      <c r="G97" s="18" t="s">
        <v>924</v>
      </c>
      <c r="H97" s="19" t="s">
        <v>68</v>
      </c>
      <c r="I97" s="1221"/>
      <c r="J97" s="18">
        <v>1</v>
      </c>
      <c r="K97" s="48">
        <v>3000</v>
      </c>
      <c r="L97" s="846" t="str">
        <f t="shared" si="3"/>
        <v/>
      </c>
      <c r="M97" s="365" t="s">
        <v>23</v>
      </c>
      <c r="N97" s="374"/>
      <c r="O97" s="362"/>
    </row>
    <row r="98" spans="2:15" ht="15.75" customHeight="1">
      <c r="B98" s="18">
        <v>1204</v>
      </c>
      <c r="C98" s="18">
        <v>44</v>
      </c>
      <c r="D98" s="202" t="s">
        <v>89</v>
      </c>
      <c r="E98" s="202" t="s">
        <v>904</v>
      </c>
      <c r="F98" s="1336"/>
      <c r="G98" s="18" t="s">
        <v>924</v>
      </c>
      <c r="H98" s="19" t="s">
        <v>122</v>
      </c>
      <c r="I98" s="1221"/>
      <c r="J98" s="18">
        <v>1</v>
      </c>
      <c r="K98" s="48">
        <v>3000</v>
      </c>
      <c r="L98" s="846" t="str">
        <f t="shared" si="3"/>
        <v/>
      </c>
      <c r="M98" s="365" t="s">
        <v>23</v>
      </c>
      <c r="N98" s="374"/>
      <c r="O98" s="362"/>
    </row>
    <row r="99" spans="2:15" ht="15.75" customHeight="1">
      <c r="B99" s="18">
        <v>1204</v>
      </c>
      <c r="C99" s="18">
        <v>44</v>
      </c>
      <c r="D99" s="202" t="s">
        <v>32</v>
      </c>
      <c r="E99" s="202" t="s">
        <v>905</v>
      </c>
      <c r="F99" s="1336"/>
      <c r="G99" s="18" t="s">
        <v>924</v>
      </c>
      <c r="H99" s="19" t="s">
        <v>69</v>
      </c>
      <c r="I99" s="1088"/>
      <c r="J99" s="18">
        <v>1</v>
      </c>
      <c r="K99" s="48">
        <v>3000</v>
      </c>
      <c r="L99" s="704" t="str">
        <f t="shared" si="3"/>
        <v/>
      </c>
      <c r="M99" s="365" t="s">
        <v>23</v>
      </c>
      <c r="N99" s="374"/>
      <c r="O99" s="362"/>
    </row>
    <row r="100" spans="2:15" ht="15.75" customHeight="1">
      <c r="B100" s="18">
        <v>1204</v>
      </c>
      <c r="C100" s="18">
        <v>44</v>
      </c>
      <c r="D100" s="202" t="s">
        <v>93</v>
      </c>
      <c r="E100" s="202" t="s">
        <v>906</v>
      </c>
      <c r="F100" s="1336"/>
      <c r="G100" s="18" t="s">
        <v>924</v>
      </c>
      <c r="H100" s="19" t="s">
        <v>125</v>
      </c>
      <c r="I100" s="1088"/>
      <c r="J100" s="18">
        <v>1</v>
      </c>
      <c r="K100" s="48">
        <v>3500</v>
      </c>
      <c r="L100" s="846" t="str">
        <f t="shared" si="3"/>
        <v/>
      </c>
      <c r="M100" s="365" t="s">
        <v>23</v>
      </c>
      <c r="N100" s="374"/>
      <c r="O100" s="362"/>
    </row>
    <row r="101" spans="2:15" ht="15.75" customHeight="1">
      <c r="B101" s="18">
        <v>1204</v>
      </c>
      <c r="C101" s="18">
        <v>44</v>
      </c>
      <c r="D101" s="202" t="s">
        <v>96</v>
      </c>
      <c r="E101" s="202" t="s">
        <v>907</v>
      </c>
      <c r="F101" s="1336"/>
      <c r="G101" s="18" t="s">
        <v>924</v>
      </c>
      <c r="H101" s="19" t="s">
        <v>97</v>
      </c>
      <c r="I101" s="1221" t="s">
        <v>1628</v>
      </c>
      <c r="J101" s="18">
        <v>1</v>
      </c>
      <c r="K101" s="48">
        <v>3500</v>
      </c>
      <c r="L101" s="846" t="str">
        <f t="shared" si="3"/>
        <v/>
      </c>
      <c r="M101" s="365" t="s">
        <v>23</v>
      </c>
      <c r="N101" s="374"/>
      <c r="O101" s="362"/>
    </row>
    <row r="102" spans="2:15" ht="15.75" customHeight="1">
      <c r="B102" s="18">
        <v>1204</v>
      </c>
      <c r="C102" s="18">
        <v>44</v>
      </c>
      <c r="D102" s="202" t="s">
        <v>27</v>
      </c>
      <c r="E102" s="202" t="s">
        <v>908</v>
      </c>
      <c r="F102" s="1336"/>
      <c r="G102" s="18" t="s">
        <v>924</v>
      </c>
      <c r="H102" s="19" t="s">
        <v>128</v>
      </c>
      <c r="I102" s="1088"/>
      <c r="J102" s="18">
        <v>1</v>
      </c>
      <c r="K102" s="48">
        <v>3500</v>
      </c>
      <c r="L102" s="846" t="str">
        <f t="shared" si="3"/>
        <v/>
      </c>
      <c r="M102" s="365" t="s">
        <v>23</v>
      </c>
      <c r="N102" s="374"/>
      <c r="O102" s="362"/>
    </row>
    <row r="103" spans="2:15" ht="15.75" customHeight="1">
      <c r="B103" s="18">
        <v>1204</v>
      </c>
      <c r="C103" s="18">
        <v>44</v>
      </c>
      <c r="D103" s="202" t="s">
        <v>99</v>
      </c>
      <c r="E103" s="202" t="s">
        <v>909</v>
      </c>
      <c r="F103" s="1336"/>
      <c r="G103" s="18" t="s">
        <v>924</v>
      </c>
      <c r="H103" s="19" t="s">
        <v>130</v>
      </c>
      <c r="I103" s="1221" t="s">
        <v>1628</v>
      </c>
      <c r="J103" s="18">
        <v>1</v>
      </c>
      <c r="K103" s="48">
        <v>4000</v>
      </c>
      <c r="L103" s="704" t="str">
        <f t="shared" si="3"/>
        <v/>
      </c>
      <c r="M103" s="365" t="s">
        <v>23</v>
      </c>
      <c r="N103" s="374"/>
      <c r="O103" s="362"/>
    </row>
    <row r="104" spans="2:15" ht="15.75" customHeight="1">
      <c r="B104" s="18">
        <v>1204</v>
      </c>
      <c r="C104" s="18">
        <v>44</v>
      </c>
      <c r="D104" s="202" t="s">
        <v>24</v>
      </c>
      <c r="E104" s="202" t="s">
        <v>910</v>
      </c>
      <c r="F104" s="1336"/>
      <c r="G104" s="18" t="s">
        <v>924</v>
      </c>
      <c r="H104" s="19" t="s">
        <v>132</v>
      </c>
      <c r="I104" s="1088"/>
      <c r="J104" s="18">
        <v>1</v>
      </c>
      <c r="K104" s="48">
        <v>4000</v>
      </c>
      <c r="L104" s="846" t="str">
        <f t="shared" si="3"/>
        <v/>
      </c>
      <c r="M104" s="365" t="s">
        <v>23</v>
      </c>
      <c r="N104" s="374"/>
      <c r="O104" s="362"/>
    </row>
    <row r="105" spans="2:15" ht="15.75" customHeight="1">
      <c r="B105" s="18">
        <v>1204</v>
      </c>
      <c r="C105" s="18">
        <v>44</v>
      </c>
      <c r="D105" s="202" t="s">
        <v>102</v>
      </c>
      <c r="E105" s="202" t="s">
        <v>911</v>
      </c>
      <c r="F105" s="1336"/>
      <c r="G105" s="18" t="s">
        <v>924</v>
      </c>
      <c r="H105" s="19" t="s">
        <v>134</v>
      </c>
      <c r="I105" s="1221" t="s">
        <v>1628</v>
      </c>
      <c r="J105" s="18">
        <v>1</v>
      </c>
      <c r="K105" s="48">
        <v>4000</v>
      </c>
      <c r="L105" s="704" t="str">
        <f t="shared" si="3"/>
        <v/>
      </c>
      <c r="M105" s="365" t="s">
        <v>23</v>
      </c>
      <c r="N105" s="374"/>
      <c r="O105" s="362"/>
    </row>
    <row r="106" spans="2:15" ht="15.75" customHeight="1">
      <c r="B106" s="18">
        <v>1204</v>
      </c>
      <c r="C106" s="18">
        <v>61</v>
      </c>
      <c r="D106" s="202" t="s">
        <v>84</v>
      </c>
      <c r="E106" s="202" t="s">
        <v>912</v>
      </c>
      <c r="F106" s="1337" t="s">
        <v>146</v>
      </c>
      <c r="G106" s="18" t="s">
        <v>167</v>
      </c>
      <c r="H106" s="19" t="s">
        <v>117</v>
      </c>
      <c r="I106" s="1088"/>
      <c r="J106" s="18">
        <v>1</v>
      </c>
      <c r="K106" s="48">
        <v>2500</v>
      </c>
      <c r="L106" s="846" t="str">
        <f t="shared" si="3"/>
        <v/>
      </c>
      <c r="M106" s="365" t="s">
        <v>23</v>
      </c>
      <c r="N106" s="374"/>
      <c r="O106" s="362"/>
    </row>
    <row r="107" spans="2:15" ht="15.75" customHeight="1">
      <c r="B107" s="18">
        <v>1204</v>
      </c>
      <c r="C107" s="18">
        <v>61</v>
      </c>
      <c r="D107" s="202" t="s">
        <v>72</v>
      </c>
      <c r="E107" s="202" t="s">
        <v>913</v>
      </c>
      <c r="F107" s="1337"/>
      <c r="G107" s="18" t="s">
        <v>167</v>
      </c>
      <c r="H107" s="19" t="s">
        <v>119</v>
      </c>
      <c r="I107" s="1088"/>
      <c r="J107" s="18">
        <v>1</v>
      </c>
      <c r="K107" s="48">
        <v>2500</v>
      </c>
      <c r="L107" s="704" t="str">
        <f t="shared" si="3"/>
        <v/>
      </c>
      <c r="M107" s="365" t="s">
        <v>23</v>
      </c>
      <c r="N107" s="374"/>
      <c r="O107" s="362"/>
    </row>
    <row r="108" spans="2:15" ht="15.75" customHeight="1">
      <c r="B108" s="18">
        <v>1204</v>
      </c>
      <c r="C108" s="18">
        <v>61</v>
      </c>
      <c r="D108" s="202" t="s">
        <v>28</v>
      </c>
      <c r="E108" s="202" t="s">
        <v>914</v>
      </c>
      <c r="F108" s="1337"/>
      <c r="G108" s="18" t="s">
        <v>167</v>
      </c>
      <c r="H108" s="19" t="s">
        <v>68</v>
      </c>
      <c r="I108" s="1088"/>
      <c r="J108" s="18">
        <v>1</v>
      </c>
      <c r="K108" s="48">
        <v>3000</v>
      </c>
      <c r="L108" s="704" t="str">
        <f t="shared" si="3"/>
        <v/>
      </c>
      <c r="M108" s="365" t="s">
        <v>23</v>
      </c>
      <c r="N108" s="374"/>
      <c r="O108" s="362"/>
    </row>
    <row r="109" spans="2:15" ht="15.75" customHeight="1">
      <c r="B109" s="18">
        <v>1204</v>
      </c>
      <c r="C109" s="18">
        <v>61</v>
      </c>
      <c r="D109" s="202" t="s">
        <v>89</v>
      </c>
      <c r="E109" s="202" t="s">
        <v>915</v>
      </c>
      <c r="F109" s="1337"/>
      <c r="G109" s="18" t="s">
        <v>167</v>
      </c>
      <c r="H109" s="19" t="s">
        <v>122</v>
      </c>
      <c r="I109" s="1088"/>
      <c r="J109" s="18">
        <v>1</v>
      </c>
      <c r="K109" s="48">
        <v>3000</v>
      </c>
      <c r="L109" s="704" t="str">
        <f t="shared" si="3"/>
        <v/>
      </c>
      <c r="M109" s="365" t="s">
        <v>23</v>
      </c>
      <c r="N109" s="374"/>
      <c r="O109" s="362"/>
    </row>
    <row r="110" spans="2:15" ht="15.75" customHeight="1">
      <c r="B110" s="18">
        <v>1204</v>
      </c>
      <c r="C110" s="18">
        <v>61</v>
      </c>
      <c r="D110" s="202" t="s">
        <v>32</v>
      </c>
      <c r="E110" s="202" t="s">
        <v>916</v>
      </c>
      <c r="F110" s="1337"/>
      <c r="G110" s="18" t="s">
        <v>167</v>
      </c>
      <c r="H110" s="19" t="s">
        <v>69</v>
      </c>
      <c r="I110" s="1088"/>
      <c r="J110" s="18">
        <v>1</v>
      </c>
      <c r="K110" s="48">
        <v>3000</v>
      </c>
      <c r="L110" s="704" t="str">
        <f t="shared" si="3"/>
        <v/>
      </c>
      <c r="M110" s="365" t="s">
        <v>23</v>
      </c>
      <c r="N110" s="374"/>
      <c r="O110" s="362"/>
    </row>
    <row r="111" spans="2:15" ht="15.75" customHeight="1">
      <c r="B111" s="18">
        <v>1204</v>
      </c>
      <c r="C111" s="18">
        <v>61</v>
      </c>
      <c r="D111" s="202" t="s">
        <v>93</v>
      </c>
      <c r="E111" s="202" t="s">
        <v>917</v>
      </c>
      <c r="F111" s="1337"/>
      <c r="G111" s="18" t="s">
        <v>167</v>
      </c>
      <c r="H111" s="19" t="s">
        <v>125</v>
      </c>
      <c r="I111" s="1088"/>
      <c r="J111" s="18">
        <v>1</v>
      </c>
      <c r="K111" s="48">
        <v>3500</v>
      </c>
      <c r="L111" s="704" t="str">
        <f t="shared" si="3"/>
        <v/>
      </c>
      <c r="M111" s="365" t="s">
        <v>23</v>
      </c>
      <c r="N111" s="374"/>
      <c r="O111" s="362"/>
    </row>
    <row r="112" spans="2:15" ht="15.75" customHeight="1">
      <c r="B112" s="18">
        <v>1204</v>
      </c>
      <c r="C112" s="18">
        <v>61</v>
      </c>
      <c r="D112" s="202" t="s">
        <v>96</v>
      </c>
      <c r="E112" s="202" t="s">
        <v>918</v>
      </c>
      <c r="F112" s="1337"/>
      <c r="G112" s="18" t="s">
        <v>167</v>
      </c>
      <c r="H112" s="19" t="s">
        <v>97</v>
      </c>
      <c r="I112" s="1088"/>
      <c r="J112" s="18">
        <v>1</v>
      </c>
      <c r="K112" s="48">
        <v>3500</v>
      </c>
      <c r="L112" s="704" t="str">
        <f t="shared" si="3"/>
        <v/>
      </c>
      <c r="M112" s="365" t="s">
        <v>23</v>
      </c>
      <c r="N112" s="374"/>
      <c r="O112" s="362"/>
    </row>
    <row r="113" spans="2:15" ht="15.75" customHeight="1">
      <c r="B113" s="18">
        <v>1204</v>
      </c>
      <c r="C113" s="18">
        <v>61</v>
      </c>
      <c r="D113" s="202" t="s">
        <v>27</v>
      </c>
      <c r="E113" s="202" t="s">
        <v>919</v>
      </c>
      <c r="F113" s="1337"/>
      <c r="G113" s="18" t="s">
        <v>167</v>
      </c>
      <c r="H113" s="19" t="s">
        <v>128</v>
      </c>
      <c r="I113" s="1088"/>
      <c r="J113" s="18">
        <v>1</v>
      </c>
      <c r="K113" s="48">
        <v>3500</v>
      </c>
      <c r="L113" s="704" t="str">
        <f t="shared" si="3"/>
        <v/>
      </c>
      <c r="M113" s="365" t="s">
        <v>23</v>
      </c>
      <c r="N113" s="374"/>
      <c r="O113" s="362"/>
    </row>
    <row r="114" spans="2:15" ht="15.75" customHeight="1">
      <c r="B114" s="18">
        <v>1204</v>
      </c>
      <c r="C114" s="18">
        <v>61</v>
      </c>
      <c r="D114" s="202" t="s">
        <v>99</v>
      </c>
      <c r="E114" s="202" t="s">
        <v>920</v>
      </c>
      <c r="F114" s="1337"/>
      <c r="G114" s="18" t="s">
        <v>167</v>
      </c>
      <c r="H114" s="19" t="s">
        <v>130</v>
      </c>
      <c r="I114" s="1088"/>
      <c r="J114" s="18">
        <v>1</v>
      </c>
      <c r="K114" s="48">
        <v>4000</v>
      </c>
      <c r="L114" s="704" t="str">
        <f t="shared" si="3"/>
        <v/>
      </c>
      <c r="M114" s="365" t="s">
        <v>23</v>
      </c>
      <c r="N114" s="374"/>
      <c r="O114" s="362"/>
    </row>
    <row r="115" spans="2:15" ht="15.75" customHeight="1">
      <c r="B115" s="18">
        <v>1204</v>
      </c>
      <c r="C115" s="18">
        <v>61</v>
      </c>
      <c r="D115" s="202" t="s">
        <v>24</v>
      </c>
      <c r="E115" s="202" t="s">
        <v>921</v>
      </c>
      <c r="F115" s="1337"/>
      <c r="G115" s="18" t="s">
        <v>167</v>
      </c>
      <c r="H115" s="19" t="s">
        <v>132</v>
      </c>
      <c r="I115" s="1088"/>
      <c r="J115" s="18">
        <v>1</v>
      </c>
      <c r="K115" s="48">
        <v>4000</v>
      </c>
      <c r="L115" s="704" t="str">
        <f t="shared" si="3"/>
        <v/>
      </c>
      <c r="M115" s="365" t="s">
        <v>23</v>
      </c>
      <c r="N115" s="374"/>
      <c r="O115" s="362"/>
    </row>
    <row r="116" spans="2:15" ht="15.75" customHeight="1">
      <c r="B116" s="51">
        <v>1204</v>
      </c>
      <c r="C116" s="51">
        <v>61</v>
      </c>
      <c r="D116" s="686" t="s">
        <v>102</v>
      </c>
      <c r="E116" s="686" t="s">
        <v>922</v>
      </c>
      <c r="F116" s="1338"/>
      <c r="G116" s="274" t="s">
        <v>167</v>
      </c>
      <c r="H116" s="159" t="s">
        <v>134</v>
      </c>
      <c r="I116" s="1089"/>
      <c r="J116" s="51">
        <v>1</v>
      </c>
      <c r="K116" s="193">
        <v>4000</v>
      </c>
      <c r="L116" s="704" t="str">
        <f t="shared" si="3"/>
        <v/>
      </c>
      <c r="M116" s="365" t="s">
        <v>23</v>
      </c>
      <c r="N116" s="374"/>
      <c r="O116" s="362"/>
    </row>
    <row r="117" spans="2:15" ht="15.75" customHeight="1">
      <c r="B117" s="129">
        <v>1204</v>
      </c>
      <c r="C117" s="130" t="s">
        <v>93</v>
      </c>
      <c r="D117" s="130" t="s">
        <v>84</v>
      </c>
      <c r="E117" s="130" t="s">
        <v>116</v>
      </c>
      <c r="F117" s="1342" t="s">
        <v>1455</v>
      </c>
      <c r="G117" s="67" t="s">
        <v>115</v>
      </c>
      <c r="H117" s="99" t="s">
        <v>117</v>
      </c>
      <c r="I117" s="724"/>
      <c r="J117" s="885">
        <v>1</v>
      </c>
      <c r="K117" s="886">
        <v>2500</v>
      </c>
      <c r="L117" s="707" t="str">
        <f t="shared" ref="L117:L135" si="4">IFERROR(IF(N117=0,"",ROUNDUP(N117/J117,0)),"")</f>
        <v/>
      </c>
      <c r="M117" s="367" t="s">
        <v>23</v>
      </c>
      <c r="N117" s="530"/>
      <c r="O117" s="362"/>
    </row>
    <row r="118" spans="2:15" ht="15.75" customHeight="1">
      <c r="B118" s="18">
        <v>1204</v>
      </c>
      <c r="C118" s="19" t="s">
        <v>93</v>
      </c>
      <c r="D118" s="19" t="s">
        <v>72</v>
      </c>
      <c r="E118" s="19" t="s">
        <v>118</v>
      </c>
      <c r="F118" s="1336"/>
      <c r="G118" s="18" t="s">
        <v>115</v>
      </c>
      <c r="H118" s="19" t="s">
        <v>119</v>
      </c>
      <c r="I118" s="725"/>
      <c r="J118" s="18">
        <v>1</v>
      </c>
      <c r="K118" s="48">
        <v>2500</v>
      </c>
      <c r="L118" s="689" t="str">
        <f t="shared" si="4"/>
        <v/>
      </c>
      <c r="M118" s="502" t="s">
        <v>23</v>
      </c>
      <c r="N118" s="406"/>
      <c r="O118" s="362"/>
    </row>
    <row r="119" spans="2:15" ht="15.75" customHeight="1">
      <c r="B119" s="18">
        <v>1204</v>
      </c>
      <c r="C119" s="19" t="s">
        <v>93</v>
      </c>
      <c r="D119" s="19" t="s">
        <v>28</v>
      </c>
      <c r="E119" s="19" t="s">
        <v>120</v>
      </c>
      <c r="F119" s="1336"/>
      <c r="G119" s="18" t="s">
        <v>115</v>
      </c>
      <c r="H119" s="19" t="s">
        <v>68</v>
      </c>
      <c r="I119" s="725"/>
      <c r="J119" s="18">
        <v>1</v>
      </c>
      <c r="K119" s="48">
        <v>3000</v>
      </c>
      <c r="L119" s="706" t="str">
        <f t="shared" si="4"/>
        <v/>
      </c>
      <c r="M119" s="367" t="s">
        <v>23</v>
      </c>
      <c r="N119" s="406"/>
      <c r="O119" s="362"/>
    </row>
    <row r="120" spans="2:15" ht="15.75" customHeight="1">
      <c r="B120" s="18">
        <v>1204</v>
      </c>
      <c r="C120" s="19" t="s">
        <v>93</v>
      </c>
      <c r="D120" s="19" t="s">
        <v>89</v>
      </c>
      <c r="E120" s="19" t="s">
        <v>121</v>
      </c>
      <c r="F120" s="1336"/>
      <c r="G120" s="18" t="s">
        <v>115</v>
      </c>
      <c r="H120" s="19" t="s">
        <v>122</v>
      </c>
      <c r="I120" s="769"/>
      <c r="J120" s="18">
        <v>1</v>
      </c>
      <c r="K120" s="48">
        <v>3000</v>
      </c>
      <c r="L120" s="706" t="str">
        <f t="shared" si="4"/>
        <v/>
      </c>
      <c r="M120" s="365" t="s">
        <v>23</v>
      </c>
      <c r="N120" s="406"/>
      <c r="O120" s="362"/>
    </row>
    <row r="121" spans="2:15" ht="15.75" customHeight="1">
      <c r="B121" s="18">
        <v>1204</v>
      </c>
      <c r="C121" s="19" t="s">
        <v>93</v>
      </c>
      <c r="D121" s="19" t="s">
        <v>32</v>
      </c>
      <c r="E121" s="19" t="s">
        <v>123</v>
      </c>
      <c r="F121" s="1336"/>
      <c r="G121" s="18" t="s">
        <v>115</v>
      </c>
      <c r="H121" s="19" t="s">
        <v>69</v>
      </c>
      <c r="I121" s="725"/>
      <c r="J121" s="18">
        <v>1</v>
      </c>
      <c r="K121" s="48">
        <v>3000</v>
      </c>
      <c r="L121" s="689" t="str">
        <f t="shared" si="4"/>
        <v/>
      </c>
      <c r="M121" s="502" t="s">
        <v>23</v>
      </c>
      <c r="N121" s="406"/>
      <c r="O121" s="362"/>
    </row>
    <row r="122" spans="2:15" ht="15.75" customHeight="1">
      <c r="B122" s="18">
        <v>1204</v>
      </c>
      <c r="C122" s="19" t="s">
        <v>93</v>
      </c>
      <c r="D122" s="19" t="s">
        <v>93</v>
      </c>
      <c r="E122" s="19" t="s">
        <v>124</v>
      </c>
      <c r="F122" s="1336"/>
      <c r="G122" s="18" t="s">
        <v>115</v>
      </c>
      <c r="H122" s="19" t="s">
        <v>125</v>
      </c>
      <c r="I122" s="769"/>
      <c r="J122" s="18">
        <v>1</v>
      </c>
      <c r="K122" s="48">
        <v>3500</v>
      </c>
      <c r="L122" s="706" t="str">
        <f t="shared" si="4"/>
        <v/>
      </c>
      <c r="M122" s="367" t="s">
        <v>23</v>
      </c>
      <c r="N122" s="406"/>
      <c r="O122" s="362"/>
    </row>
    <row r="123" spans="2:15" ht="15.75" customHeight="1">
      <c r="B123" s="18">
        <v>1204</v>
      </c>
      <c r="C123" s="19" t="s">
        <v>93</v>
      </c>
      <c r="D123" s="19" t="s">
        <v>96</v>
      </c>
      <c r="E123" s="19" t="s">
        <v>126</v>
      </c>
      <c r="F123" s="1336"/>
      <c r="G123" s="18" t="s">
        <v>115</v>
      </c>
      <c r="H123" s="19" t="s">
        <v>97</v>
      </c>
      <c r="I123" s="769"/>
      <c r="J123" s="18">
        <v>1</v>
      </c>
      <c r="K123" s="48">
        <v>3500</v>
      </c>
      <c r="L123" s="706" t="str">
        <f t="shared" si="4"/>
        <v/>
      </c>
      <c r="M123" s="365" t="s">
        <v>23</v>
      </c>
      <c r="N123" s="406"/>
      <c r="O123" s="362"/>
    </row>
    <row r="124" spans="2:15" ht="15.75" customHeight="1">
      <c r="B124" s="18">
        <v>1204</v>
      </c>
      <c r="C124" s="19" t="s">
        <v>93</v>
      </c>
      <c r="D124" s="19" t="s">
        <v>27</v>
      </c>
      <c r="E124" s="19" t="s">
        <v>127</v>
      </c>
      <c r="F124" s="1336"/>
      <c r="G124" s="18" t="s">
        <v>115</v>
      </c>
      <c r="H124" s="19" t="s">
        <v>128</v>
      </c>
      <c r="I124" s="725"/>
      <c r="J124" s="18">
        <v>1</v>
      </c>
      <c r="K124" s="48">
        <v>3500</v>
      </c>
      <c r="L124" s="706" t="str">
        <f t="shared" si="4"/>
        <v/>
      </c>
      <c r="M124" s="365" t="s">
        <v>23</v>
      </c>
      <c r="N124" s="406"/>
      <c r="O124" s="362"/>
    </row>
    <row r="125" spans="2:15" ht="15.75" customHeight="1">
      <c r="B125" s="18">
        <v>1204</v>
      </c>
      <c r="C125" s="19" t="s">
        <v>93</v>
      </c>
      <c r="D125" s="19" t="s">
        <v>99</v>
      </c>
      <c r="E125" s="19" t="s">
        <v>129</v>
      </c>
      <c r="F125" s="1336"/>
      <c r="G125" s="18" t="s">
        <v>115</v>
      </c>
      <c r="H125" s="19" t="s">
        <v>130</v>
      </c>
      <c r="I125" s="780"/>
      <c r="J125" s="18">
        <v>1</v>
      </c>
      <c r="K125" s="48">
        <v>4000</v>
      </c>
      <c r="L125" s="706" t="str">
        <f t="shared" si="4"/>
        <v/>
      </c>
      <c r="M125" s="365" t="s">
        <v>23</v>
      </c>
      <c r="N125" s="406"/>
      <c r="O125" s="362"/>
    </row>
    <row r="126" spans="2:15" ht="15.75" customHeight="1">
      <c r="B126" s="18">
        <v>1204</v>
      </c>
      <c r="C126" s="19" t="s">
        <v>93</v>
      </c>
      <c r="D126" s="19" t="s">
        <v>24</v>
      </c>
      <c r="E126" s="19" t="s">
        <v>131</v>
      </c>
      <c r="F126" s="1336"/>
      <c r="G126" s="18" t="s">
        <v>115</v>
      </c>
      <c r="H126" s="19" t="s">
        <v>132</v>
      </c>
      <c r="I126" s="780"/>
      <c r="J126" s="18">
        <v>1</v>
      </c>
      <c r="K126" s="48">
        <v>4000</v>
      </c>
      <c r="L126" s="707" t="str">
        <f t="shared" si="4"/>
        <v/>
      </c>
      <c r="M126" s="365" t="s">
        <v>23</v>
      </c>
      <c r="N126" s="406"/>
      <c r="O126" s="362"/>
    </row>
    <row r="127" spans="2:15" ht="15.75" customHeight="1">
      <c r="B127" s="18">
        <v>1204</v>
      </c>
      <c r="C127" s="19" t="s">
        <v>93</v>
      </c>
      <c r="D127" s="19" t="s">
        <v>102</v>
      </c>
      <c r="E127" s="19" t="s">
        <v>133</v>
      </c>
      <c r="F127" s="1336"/>
      <c r="G127" s="18" t="s">
        <v>115</v>
      </c>
      <c r="H127" s="19" t="s">
        <v>134</v>
      </c>
      <c r="I127" s="724"/>
      <c r="J127" s="18">
        <v>1</v>
      </c>
      <c r="K127" s="48">
        <v>4000</v>
      </c>
      <c r="L127" s="689" t="str">
        <f t="shared" si="4"/>
        <v/>
      </c>
      <c r="M127" s="502" t="s">
        <v>23</v>
      </c>
      <c r="N127" s="545"/>
      <c r="O127" s="362"/>
    </row>
    <row r="128" spans="2:15" ht="15.75" customHeight="1">
      <c r="B128" s="18">
        <v>1204</v>
      </c>
      <c r="C128" s="18">
        <v>34</v>
      </c>
      <c r="D128" s="19" t="s">
        <v>84</v>
      </c>
      <c r="E128" s="19" t="s">
        <v>135</v>
      </c>
      <c r="F128" s="1336" t="s">
        <v>1455</v>
      </c>
      <c r="G128" s="18" t="s">
        <v>238</v>
      </c>
      <c r="H128" s="19" t="s">
        <v>117</v>
      </c>
      <c r="I128" s="728"/>
      <c r="J128" s="18">
        <v>1</v>
      </c>
      <c r="K128" s="48">
        <v>2500</v>
      </c>
      <c r="L128" s="708" t="str">
        <f t="shared" si="4"/>
        <v/>
      </c>
      <c r="M128" s="367" t="s">
        <v>23</v>
      </c>
      <c r="N128" s="530"/>
      <c r="O128" s="362"/>
    </row>
    <row r="129" spans="2:15" ht="15.75" customHeight="1">
      <c r="B129" s="18">
        <v>1204</v>
      </c>
      <c r="C129" s="18">
        <v>34</v>
      </c>
      <c r="D129" s="19" t="s">
        <v>72</v>
      </c>
      <c r="E129" s="19" t="s">
        <v>136</v>
      </c>
      <c r="F129" s="1336"/>
      <c r="G129" s="18" t="s">
        <v>238</v>
      </c>
      <c r="H129" s="19" t="s">
        <v>119</v>
      </c>
      <c r="I129" s="785"/>
      <c r="J129" s="18">
        <v>1</v>
      </c>
      <c r="K129" s="48">
        <v>2500</v>
      </c>
      <c r="L129" s="706" t="str">
        <f t="shared" si="4"/>
        <v/>
      </c>
      <c r="M129" s="365" t="s">
        <v>23</v>
      </c>
      <c r="N129" s="406"/>
      <c r="O129" s="362"/>
    </row>
    <row r="130" spans="2:15" ht="15.75" customHeight="1">
      <c r="B130" s="18">
        <v>1204</v>
      </c>
      <c r="C130" s="18">
        <v>34</v>
      </c>
      <c r="D130" s="19" t="s">
        <v>28</v>
      </c>
      <c r="E130" s="19" t="s">
        <v>137</v>
      </c>
      <c r="F130" s="1336"/>
      <c r="G130" s="18" t="s">
        <v>238</v>
      </c>
      <c r="H130" s="19" t="s">
        <v>68</v>
      </c>
      <c r="I130" s="988"/>
      <c r="J130" s="18">
        <v>1</v>
      </c>
      <c r="K130" s="48">
        <v>3000</v>
      </c>
      <c r="L130" s="706" t="str">
        <f t="shared" si="4"/>
        <v/>
      </c>
      <c r="M130" s="365" t="s">
        <v>23</v>
      </c>
      <c r="N130" s="406"/>
      <c r="O130" s="362"/>
    </row>
    <row r="131" spans="2:15" ht="15.75" customHeight="1">
      <c r="B131" s="18">
        <v>1204</v>
      </c>
      <c r="C131" s="18">
        <v>34</v>
      </c>
      <c r="D131" s="19" t="s">
        <v>89</v>
      </c>
      <c r="E131" s="19" t="s">
        <v>138</v>
      </c>
      <c r="F131" s="1336"/>
      <c r="G131" s="18" t="s">
        <v>238</v>
      </c>
      <c r="H131" s="19" t="s">
        <v>122</v>
      </c>
      <c r="I131" s="725"/>
      <c r="J131" s="18">
        <v>1</v>
      </c>
      <c r="K131" s="48">
        <v>3000</v>
      </c>
      <c r="L131" s="706" t="str">
        <f t="shared" si="4"/>
        <v/>
      </c>
      <c r="M131" s="365" t="s">
        <v>23</v>
      </c>
      <c r="N131" s="406"/>
      <c r="O131" s="362"/>
    </row>
    <row r="132" spans="2:15" ht="15.75" customHeight="1">
      <c r="B132" s="18">
        <v>1204</v>
      </c>
      <c r="C132" s="18">
        <v>34</v>
      </c>
      <c r="D132" s="19" t="s">
        <v>32</v>
      </c>
      <c r="E132" s="19" t="s">
        <v>139</v>
      </c>
      <c r="F132" s="1336"/>
      <c r="G132" s="18" t="s">
        <v>238</v>
      </c>
      <c r="H132" s="19" t="s">
        <v>69</v>
      </c>
      <c r="I132" s="785"/>
      <c r="J132" s="18">
        <v>1</v>
      </c>
      <c r="K132" s="48">
        <v>3000</v>
      </c>
      <c r="L132" s="708" t="str">
        <f t="shared" si="4"/>
        <v/>
      </c>
      <c r="M132" s="365" t="s">
        <v>23</v>
      </c>
      <c r="N132" s="406"/>
      <c r="O132" s="362"/>
    </row>
    <row r="133" spans="2:15" ht="15.75" customHeight="1">
      <c r="B133" s="18">
        <v>1204</v>
      </c>
      <c r="C133" s="18">
        <v>34</v>
      </c>
      <c r="D133" s="19" t="s">
        <v>93</v>
      </c>
      <c r="E133" s="19" t="s">
        <v>140</v>
      </c>
      <c r="F133" s="1336"/>
      <c r="G133" s="18" t="s">
        <v>238</v>
      </c>
      <c r="H133" s="19" t="s">
        <v>125</v>
      </c>
      <c r="I133" s="729"/>
      <c r="J133" s="18">
        <v>1</v>
      </c>
      <c r="K133" s="48">
        <v>3500</v>
      </c>
      <c r="L133" s="706" t="str">
        <f t="shared" si="4"/>
        <v/>
      </c>
      <c r="M133" s="365" t="s">
        <v>23</v>
      </c>
      <c r="N133" s="406"/>
      <c r="O133" s="362"/>
    </row>
    <row r="134" spans="2:15" ht="15.75" customHeight="1">
      <c r="B134" s="18">
        <v>1204</v>
      </c>
      <c r="C134" s="18">
        <v>34</v>
      </c>
      <c r="D134" s="19" t="s">
        <v>96</v>
      </c>
      <c r="E134" s="19" t="s">
        <v>141</v>
      </c>
      <c r="F134" s="1336"/>
      <c r="G134" s="18" t="s">
        <v>238</v>
      </c>
      <c r="H134" s="19" t="s">
        <v>97</v>
      </c>
      <c r="I134" s="728"/>
      <c r="J134" s="18">
        <v>1</v>
      </c>
      <c r="K134" s="48">
        <v>3500</v>
      </c>
      <c r="L134" s="706" t="str">
        <f t="shared" si="4"/>
        <v/>
      </c>
      <c r="M134" s="365" t="s">
        <v>23</v>
      </c>
      <c r="N134" s="406"/>
      <c r="O134" s="362"/>
    </row>
    <row r="135" spans="2:15" ht="15.75" customHeight="1">
      <c r="B135" s="18">
        <v>1204</v>
      </c>
      <c r="C135" s="18">
        <v>34</v>
      </c>
      <c r="D135" s="19" t="s">
        <v>27</v>
      </c>
      <c r="E135" s="19" t="s">
        <v>142</v>
      </c>
      <c r="F135" s="1336"/>
      <c r="G135" s="18" t="s">
        <v>238</v>
      </c>
      <c r="H135" s="19" t="s">
        <v>128</v>
      </c>
      <c r="I135" s="730"/>
      <c r="J135" s="18">
        <v>1</v>
      </c>
      <c r="K135" s="48">
        <v>3500</v>
      </c>
      <c r="L135" s="706" t="str">
        <f t="shared" si="4"/>
        <v/>
      </c>
      <c r="M135" s="365" t="s">
        <v>23</v>
      </c>
      <c r="N135" s="406"/>
      <c r="O135" s="362"/>
    </row>
    <row r="136" spans="2:15" ht="15.75" customHeight="1">
      <c r="B136" s="18">
        <v>1204</v>
      </c>
      <c r="C136" s="18">
        <v>34</v>
      </c>
      <c r="D136" s="19" t="s">
        <v>99</v>
      </c>
      <c r="E136" s="19" t="s">
        <v>143</v>
      </c>
      <c r="F136" s="1336"/>
      <c r="G136" s="18" t="s">
        <v>238</v>
      </c>
      <c r="H136" s="19" t="s">
        <v>130</v>
      </c>
      <c r="I136" s="730"/>
      <c r="J136" s="18">
        <v>1</v>
      </c>
      <c r="K136" s="48">
        <v>4000</v>
      </c>
      <c r="L136" s="708" t="str">
        <f t="shared" ref="L136:L188" si="5">IFERROR(IF(N136=0,"",ROUNDUP(N136/J136,0)),"")</f>
        <v/>
      </c>
      <c r="M136" s="365" t="s">
        <v>23</v>
      </c>
      <c r="N136" s="406"/>
      <c r="O136" s="362"/>
    </row>
    <row r="137" spans="2:15" ht="15.75" customHeight="1">
      <c r="B137" s="18">
        <v>1204</v>
      </c>
      <c r="C137" s="18">
        <v>34</v>
      </c>
      <c r="D137" s="19" t="s">
        <v>24</v>
      </c>
      <c r="E137" s="19" t="s">
        <v>144</v>
      </c>
      <c r="F137" s="1336"/>
      <c r="G137" s="18" t="s">
        <v>238</v>
      </c>
      <c r="H137" s="19" t="s">
        <v>132</v>
      </c>
      <c r="I137" s="785"/>
      <c r="J137" s="18">
        <v>1</v>
      </c>
      <c r="K137" s="48">
        <v>4000</v>
      </c>
      <c r="L137" s="706" t="str">
        <f t="shared" si="5"/>
        <v/>
      </c>
      <c r="M137" s="365" t="s">
        <v>23</v>
      </c>
      <c r="N137" s="406"/>
      <c r="O137" s="362"/>
    </row>
    <row r="138" spans="2:15" ht="15.75" customHeight="1">
      <c r="B138" s="18">
        <v>1204</v>
      </c>
      <c r="C138" s="18">
        <v>34</v>
      </c>
      <c r="D138" s="19" t="s">
        <v>102</v>
      </c>
      <c r="E138" s="19" t="s">
        <v>145</v>
      </c>
      <c r="F138" s="1336"/>
      <c r="G138" s="18" t="s">
        <v>238</v>
      </c>
      <c r="H138" s="19" t="s">
        <v>134</v>
      </c>
      <c r="I138" s="727"/>
      <c r="J138" s="18">
        <v>1</v>
      </c>
      <c r="K138" s="48">
        <v>4000</v>
      </c>
      <c r="L138" s="708" t="str">
        <f t="shared" si="5"/>
        <v/>
      </c>
      <c r="M138" s="365" t="s">
        <v>23</v>
      </c>
      <c r="N138" s="406"/>
      <c r="O138" s="362"/>
    </row>
    <row r="139" spans="2:15" ht="15.75" customHeight="1">
      <c r="B139" s="18">
        <v>1204</v>
      </c>
      <c r="C139" s="18">
        <v>12</v>
      </c>
      <c r="D139" s="19" t="s">
        <v>84</v>
      </c>
      <c r="E139" s="89">
        <v>4589750296933</v>
      </c>
      <c r="F139" s="1343" t="s">
        <v>146</v>
      </c>
      <c r="G139" s="18" t="s">
        <v>114</v>
      </c>
      <c r="H139" s="19" t="s">
        <v>117</v>
      </c>
      <c r="I139" s="988"/>
      <c r="J139" s="18">
        <v>1</v>
      </c>
      <c r="K139" s="48">
        <v>2500</v>
      </c>
      <c r="L139" s="709" t="str">
        <f t="shared" si="5"/>
        <v/>
      </c>
      <c r="M139" s="365" t="s">
        <v>23</v>
      </c>
      <c r="N139" s="406"/>
      <c r="O139" s="362"/>
    </row>
    <row r="140" spans="2:15" ht="15.75" customHeight="1">
      <c r="B140" s="18">
        <v>1204</v>
      </c>
      <c r="C140" s="18">
        <v>12</v>
      </c>
      <c r="D140" s="19" t="s">
        <v>72</v>
      </c>
      <c r="E140" s="89">
        <v>4589750296940</v>
      </c>
      <c r="F140" s="1343"/>
      <c r="G140" s="18" t="s">
        <v>114</v>
      </c>
      <c r="H140" s="19" t="s">
        <v>119</v>
      </c>
      <c r="I140" s="990"/>
      <c r="J140" s="18">
        <v>1</v>
      </c>
      <c r="K140" s="48">
        <v>2500</v>
      </c>
      <c r="L140" s="704" t="str">
        <f t="shared" si="5"/>
        <v/>
      </c>
      <c r="M140" s="365" t="s">
        <v>23</v>
      </c>
      <c r="N140" s="406"/>
      <c r="O140" s="362"/>
    </row>
    <row r="141" spans="2:15" ht="15.75" customHeight="1">
      <c r="B141" s="18">
        <v>1204</v>
      </c>
      <c r="C141" s="18">
        <v>12</v>
      </c>
      <c r="D141" s="19" t="s">
        <v>28</v>
      </c>
      <c r="E141" s="89">
        <v>4589750296957</v>
      </c>
      <c r="F141" s="1343"/>
      <c r="G141" s="18" t="s">
        <v>114</v>
      </c>
      <c r="H141" s="19" t="s">
        <v>68</v>
      </c>
      <c r="I141" s="988"/>
      <c r="J141" s="18">
        <v>1</v>
      </c>
      <c r="K141" s="48">
        <v>3000</v>
      </c>
      <c r="L141" s="704" t="str">
        <f t="shared" si="5"/>
        <v/>
      </c>
      <c r="M141" s="365" t="s">
        <v>23</v>
      </c>
      <c r="N141" s="406"/>
      <c r="O141" s="362"/>
    </row>
    <row r="142" spans="2:15" ht="15.75" customHeight="1">
      <c r="B142" s="18">
        <v>1204</v>
      </c>
      <c r="C142" s="18">
        <v>12</v>
      </c>
      <c r="D142" s="19" t="s">
        <v>89</v>
      </c>
      <c r="E142" s="89">
        <v>4589750296964</v>
      </c>
      <c r="F142" s="1343"/>
      <c r="G142" s="18" t="s">
        <v>114</v>
      </c>
      <c r="H142" s="19" t="s">
        <v>122</v>
      </c>
      <c r="I142" s="990"/>
      <c r="J142" s="18">
        <v>1</v>
      </c>
      <c r="K142" s="48">
        <v>3000</v>
      </c>
      <c r="L142" s="704" t="str">
        <f t="shared" si="5"/>
        <v/>
      </c>
      <c r="M142" s="365" t="s">
        <v>23</v>
      </c>
      <c r="N142" s="406"/>
      <c r="O142" s="362"/>
    </row>
    <row r="143" spans="2:15" ht="15.75" customHeight="1">
      <c r="B143" s="18">
        <v>1204</v>
      </c>
      <c r="C143" s="18">
        <v>12</v>
      </c>
      <c r="D143" s="19" t="s">
        <v>32</v>
      </c>
      <c r="E143" s="89">
        <v>4589750296971</v>
      </c>
      <c r="F143" s="1343"/>
      <c r="G143" s="18" t="s">
        <v>114</v>
      </c>
      <c r="H143" s="19" t="s">
        <v>69</v>
      </c>
      <c r="I143" s="988"/>
      <c r="J143" s="18">
        <v>1</v>
      </c>
      <c r="K143" s="48">
        <v>3000</v>
      </c>
      <c r="L143" s="704" t="str">
        <f t="shared" si="5"/>
        <v/>
      </c>
      <c r="M143" s="365" t="s">
        <v>23</v>
      </c>
      <c r="N143" s="406"/>
      <c r="O143" s="362"/>
    </row>
    <row r="144" spans="2:15" ht="15.75" customHeight="1">
      <c r="B144" s="18">
        <v>1204</v>
      </c>
      <c r="C144" s="18">
        <v>12</v>
      </c>
      <c r="D144" s="19" t="s">
        <v>93</v>
      </c>
      <c r="E144" s="89">
        <v>4589750296995</v>
      </c>
      <c r="F144" s="1343"/>
      <c r="G144" s="18" t="s">
        <v>114</v>
      </c>
      <c r="H144" s="19" t="s">
        <v>125</v>
      </c>
      <c r="I144" s="988"/>
      <c r="J144" s="18">
        <v>1</v>
      </c>
      <c r="K144" s="48">
        <v>3500</v>
      </c>
      <c r="L144" s="704" t="str">
        <f t="shared" si="5"/>
        <v/>
      </c>
      <c r="M144" s="365" t="s">
        <v>23</v>
      </c>
      <c r="N144" s="406"/>
      <c r="O144" s="362"/>
    </row>
    <row r="145" spans="2:15" ht="15.75" customHeight="1">
      <c r="B145" s="18">
        <v>1204</v>
      </c>
      <c r="C145" s="18">
        <v>12</v>
      </c>
      <c r="D145" s="19" t="s">
        <v>96</v>
      </c>
      <c r="E145" s="89">
        <v>4589750322151</v>
      </c>
      <c r="F145" s="1343"/>
      <c r="G145" s="18" t="s">
        <v>114</v>
      </c>
      <c r="H145" s="19" t="s">
        <v>97</v>
      </c>
      <c r="I145" s="988" t="s">
        <v>1614</v>
      </c>
      <c r="J145" s="18">
        <v>1</v>
      </c>
      <c r="K145" s="48">
        <v>3500</v>
      </c>
      <c r="L145" s="704" t="str">
        <f t="shared" si="5"/>
        <v/>
      </c>
      <c r="M145" s="365" t="s">
        <v>23</v>
      </c>
      <c r="N145" s="406"/>
      <c r="O145" s="362"/>
    </row>
    <row r="146" spans="2:15" ht="15.75" customHeight="1">
      <c r="B146" s="18">
        <v>1204</v>
      </c>
      <c r="C146" s="18">
        <v>12</v>
      </c>
      <c r="D146" s="19" t="s">
        <v>27</v>
      </c>
      <c r="E146" s="89">
        <v>4589750297008</v>
      </c>
      <c r="F146" s="1343"/>
      <c r="G146" s="18" t="s">
        <v>114</v>
      </c>
      <c r="H146" s="19" t="s">
        <v>128</v>
      </c>
      <c r="I146" s="990" t="s">
        <v>1622</v>
      </c>
      <c r="J146" s="18">
        <v>1</v>
      </c>
      <c r="K146" s="48">
        <v>3500</v>
      </c>
      <c r="L146" s="704" t="str">
        <f t="shared" si="5"/>
        <v/>
      </c>
      <c r="M146" s="365" t="s">
        <v>23</v>
      </c>
      <c r="N146" s="406"/>
      <c r="O146" s="362"/>
    </row>
    <row r="147" spans="2:15" ht="15.75" customHeight="1">
      <c r="B147" s="18">
        <v>1204</v>
      </c>
      <c r="C147" s="18">
        <v>12</v>
      </c>
      <c r="D147" s="19" t="s">
        <v>99</v>
      </c>
      <c r="E147" s="89">
        <v>4589750297015</v>
      </c>
      <c r="F147" s="1343"/>
      <c r="G147" s="18" t="s">
        <v>114</v>
      </c>
      <c r="H147" s="19" t="s">
        <v>130</v>
      </c>
      <c r="I147" s="990" t="s">
        <v>1622</v>
      </c>
      <c r="J147" s="18">
        <v>1</v>
      </c>
      <c r="K147" s="48">
        <v>4000</v>
      </c>
      <c r="L147" s="704" t="str">
        <f t="shared" si="5"/>
        <v/>
      </c>
      <c r="M147" s="365" t="s">
        <v>23</v>
      </c>
      <c r="N147" s="406"/>
      <c r="O147" s="362"/>
    </row>
    <row r="148" spans="2:15" ht="15.75" customHeight="1">
      <c r="B148" s="18">
        <v>1204</v>
      </c>
      <c r="C148" s="18">
        <v>12</v>
      </c>
      <c r="D148" s="19" t="s">
        <v>24</v>
      </c>
      <c r="E148" s="89">
        <v>4589750297022</v>
      </c>
      <c r="F148" s="1343"/>
      <c r="G148" s="18" t="s">
        <v>114</v>
      </c>
      <c r="H148" s="19" t="s">
        <v>132</v>
      </c>
      <c r="I148" s="988" t="s">
        <v>1614</v>
      </c>
      <c r="J148" s="18">
        <v>1</v>
      </c>
      <c r="K148" s="48">
        <v>4000</v>
      </c>
      <c r="L148" s="704" t="str">
        <f t="shared" si="5"/>
        <v/>
      </c>
      <c r="M148" s="365" t="s">
        <v>23</v>
      </c>
      <c r="N148" s="406"/>
      <c r="O148" s="362"/>
    </row>
    <row r="149" spans="2:15" ht="15.75" customHeight="1">
      <c r="B149" s="18">
        <v>1204</v>
      </c>
      <c r="C149" s="18">
        <v>12</v>
      </c>
      <c r="D149" s="19" t="s">
        <v>102</v>
      </c>
      <c r="E149" s="89">
        <v>4589750297039</v>
      </c>
      <c r="F149" s="1343"/>
      <c r="G149" s="18" t="s">
        <v>114</v>
      </c>
      <c r="H149" s="19" t="s">
        <v>134</v>
      </c>
      <c r="I149" s="988" t="s">
        <v>1614</v>
      </c>
      <c r="J149" s="18">
        <v>1</v>
      </c>
      <c r="K149" s="48">
        <v>4000</v>
      </c>
      <c r="L149" s="704" t="str">
        <f t="shared" si="5"/>
        <v/>
      </c>
      <c r="M149" s="365" t="s">
        <v>23</v>
      </c>
      <c r="N149" s="406"/>
      <c r="O149" s="362"/>
    </row>
    <row r="150" spans="2:15" ht="15.75" customHeight="1">
      <c r="B150" s="18">
        <v>1204</v>
      </c>
      <c r="C150" s="18">
        <v>20</v>
      </c>
      <c r="D150" s="19" t="s">
        <v>84</v>
      </c>
      <c r="E150" s="89">
        <v>4589750296827</v>
      </c>
      <c r="F150" s="1343" t="s">
        <v>146</v>
      </c>
      <c r="G150" s="18" t="s">
        <v>147</v>
      </c>
      <c r="H150" s="19" t="s">
        <v>117</v>
      </c>
      <c r="I150" s="732"/>
      <c r="J150" s="18">
        <v>1</v>
      </c>
      <c r="K150" s="48">
        <v>2500</v>
      </c>
      <c r="L150" s="704" t="str">
        <f t="shared" si="5"/>
        <v/>
      </c>
      <c r="M150" s="365" t="s">
        <v>23</v>
      </c>
      <c r="N150" s="406"/>
      <c r="O150" s="362"/>
    </row>
    <row r="151" spans="2:15" ht="15.75" customHeight="1">
      <c r="B151" s="18">
        <v>1204</v>
      </c>
      <c r="C151" s="18">
        <v>20</v>
      </c>
      <c r="D151" s="19" t="s">
        <v>72</v>
      </c>
      <c r="E151" s="89">
        <v>4589750296834</v>
      </c>
      <c r="F151" s="1344"/>
      <c r="G151" s="18" t="s">
        <v>147</v>
      </c>
      <c r="H151" s="19" t="s">
        <v>119</v>
      </c>
      <c r="I151" s="732"/>
      <c r="J151" s="18">
        <v>1</v>
      </c>
      <c r="K151" s="48">
        <v>2500</v>
      </c>
      <c r="L151" s="704" t="str">
        <f t="shared" si="5"/>
        <v/>
      </c>
      <c r="M151" s="365" t="s">
        <v>23</v>
      </c>
      <c r="N151" s="406"/>
      <c r="O151" s="362"/>
    </row>
    <row r="152" spans="2:15" ht="15.75" customHeight="1">
      <c r="B152" s="18">
        <v>1204</v>
      </c>
      <c r="C152" s="18">
        <v>20</v>
      </c>
      <c r="D152" s="19" t="s">
        <v>28</v>
      </c>
      <c r="E152" s="89">
        <v>4589750296841</v>
      </c>
      <c r="F152" s="1344"/>
      <c r="G152" s="18" t="s">
        <v>147</v>
      </c>
      <c r="H152" s="19" t="s">
        <v>68</v>
      </c>
      <c r="I152" s="732"/>
      <c r="J152" s="18">
        <v>1</v>
      </c>
      <c r="K152" s="48">
        <v>3000</v>
      </c>
      <c r="L152" s="704" t="str">
        <f t="shared" si="5"/>
        <v/>
      </c>
      <c r="M152" s="365" t="s">
        <v>23</v>
      </c>
      <c r="N152" s="406"/>
      <c r="O152" s="362"/>
    </row>
    <row r="153" spans="2:15" ht="15.75" customHeight="1">
      <c r="B153" s="18">
        <v>1204</v>
      </c>
      <c r="C153" s="18">
        <v>20</v>
      </c>
      <c r="D153" s="19" t="s">
        <v>89</v>
      </c>
      <c r="E153" s="89">
        <v>4589750296858</v>
      </c>
      <c r="F153" s="1344"/>
      <c r="G153" s="18" t="s">
        <v>147</v>
      </c>
      <c r="H153" s="19" t="s">
        <v>122</v>
      </c>
      <c r="I153" s="988"/>
      <c r="J153" s="18">
        <v>1</v>
      </c>
      <c r="K153" s="48">
        <v>3000</v>
      </c>
      <c r="L153" s="704" t="str">
        <f t="shared" si="5"/>
        <v/>
      </c>
      <c r="M153" s="365" t="s">
        <v>23</v>
      </c>
      <c r="N153" s="406"/>
      <c r="O153" s="362"/>
    </row>
    <row r="154" spans="2:15" ht="15.75" customHeight="1">
      <c r="B154" s="18">
        <v>1204</v>
      </c>
      <c r="C154" s="18">
        <v>20</v>
      </c>
      <c r="D154" s="19" t="s">
        <v>32</v>
      </c>
      <c r="E154" s="89">
        <v>4589750296865</v>
      </c>
      <c r="F154" s="1344"/>
      <c r="G154" s="18" t="s">
        <v>147</v>
      </c>
      <c r="H154" s="19" t="s">
        <v>69</v>
      </c>
      <c r="I154" s="732"/>
      <c r="J154" s="18">
        <v>1</v>
      </c>
      <c r="K154" s="48">
        <v>3000</v>
      </c>
      <c r="L154" s="704" t="str">
        <f t="shared" si="5"/>
        <v/>
      </c>
      <c r="M154" s="365" t="s">
        <v>23</v>
      </c>
      <c r="N154" s="406"/>
      <c r="O154" s="362"/>
    </row>
    <row r="155" spans="2:15" ht="15.75" customHeight="1">
      <c r="B155" s="18">
        <v>1204</v>
      </c>
      <c r="C155" s="18">
        <v>20</v>
      </c>
      <c r="D155" s="19" t="s">
        <v>93</v>
      </c>
      <c r="E155" s="89">
        <v>4589750296889</v>
      </c>
      <c r="F155" s="1344"/>
      <c r="G155" s="18" t="s">
        <v>147</v>
      </c>
      <c r="H155" s="19" t="s">
        <v>125</v>
      </c>
      <c r="I155" s="732"/>
      <c r="J155" s="18">
        <v>1</v>
      </c>
      <c r="K155" s="48">
        <v>3500</v>
      </c>
      <c r="L155" s="704" t="str">
        <f t="shared" si="5"/>
        <v/>
      </c>
      <c r="M155" s="365" t="s">
        <v>23</v>
      </c>
      <c r="N155" s="406"/>
      <c r="O155" s="362"/>
    </row>
    <row r="156" spans="2:15" ht="15.75" customHeight="1">
      <c r="B156" s="18">
        <v>1204</v>
      </c>
      <c r="C156" s="18">
        <v>20</v>
      </c>
      <c r="D156" s="19" t="s">
        <v>96</v>
      </c>
      <c r="E156" s="89">
        <v>4589750322168</v>
      </c>
      <c r="F156" s="1344"/>
      <c r="G156" s="18" t="s">
        <v>147</v>
      </c>
      <c r="H156" s="19" t="s">
        <v>97</v>
      </c>
      <c r="I156" s="769"/>
      <c r="J156" s="18">
        <v>1</v>
      </c>
      <c r="K156" s="48">
        <v>3500</v>
      </c>
      <c r="L156" s="704" t="str">
        <f t="shared" si="5"/>
        <v/>
      </c>
      <c r="M156" s="365" t="s">
        <v>23</v>
      </c>
      <c r="N156" s="406"/>
      <c r="O156" s="362"/>
    </row>
    <row r="157" spans="2:15" ht="15.75" customHeight="1">
      <c r="B157" s="18">
        <v>1204</v>
      </c>
      <c r="C157" s="18">
        <v>20</v>
      </c>
      <c r="D157" s="19" t="s">
        <v>27</v>
      </c>
      <c r="E157" s="89">
        <v>4589750296896</v>
      </c>
      <c r="F157" s="1344"/>
      <c r="G157" s="18" t="s">
        <v>147</v>
      </c>
      <c r="H157" s="19" t="s">
        <v>128</v>
      </c>
      <c r="I157" s="732"/>
      <c r="J157" s="18">
        <v>1</v>
      </c>
      <c r="K157" s="48">
        <v>3500</v>
      </c>
      <c r="L157" s="704" t="str">
        <f t="shared" si="5"/>
        <v/>
      </c>
      <c r="M157" s="365" t="s">
        <v>23</v>
      </c>
      <c r="N157" s="406"/>
      <c r="O157" s="362"/>
    </row>
    <row r="158" spans="2:15" ht="15.75" customHeight="1">
      <c r="B158" s="18">
        <v>1204</v>
      </c>
      <c r="C158" s="18">
        <v>20</v>
      </c>
      <c r="D158" s="19" t="s">
        <v>99</v>
      </c>
      <c r="E158" s="89">
        <v>4589750296902</v>
      </c>
      <c r="F158" s="1344"/>
      <c r="G158" s="18" t="s">
        <v>147</v>
      </c>
      <c r="H158" s="19" t="s">
        <v>130</v>
      </c>
      <c r="I158" s="732"/>
      <c r="J158" s="18">
        <v>1</v>
      </c>
      <c r="K158" s="48">
        <v>4000</v>
      </c>
      <c r="L158" s="704" t="str">
        <f t="shared" si="5"/>
        <v/>
      </c>
      <c r="M158" s="365" t="s">
        <v>23</v>
      </c>
      <c r="N158" s="406"/>
      <c r="O158" s="362"/>
    </row>
    <row r="159" spans="2:15" ht="15.75" customHeight="1">
      <c r="B159" s="18">
        <v>1204</v>
      </c>
      <c r="C159" s="18">
        <v>20</v>
      </c>
      <c r="D159" s="19" t="s">
        <v>24</v>
      </c>
      <c r="E159" s="89">
        <v>4589750296919</v>
      </c>
      <c r="F159" s="1344"/>
      <c r="G159" s="18" t="s">
        <v>147</v>
      </c>
      <c r="H159" s="19" t="s">
        <v>132</v>
      </c>
      <c r="I159" s="732"/>
      <c r="J159" s="18">
        <v>1</v>
      </c>
      <c r="K159" s="48">
        <v>4000</v>
      </c>
      <c r="L159" s="704" t="str">
        <f t="shared" si="5"/>
        <v/>
      </c>
      <c r="M159" s="365" t="s">
        <v>23</v>
      </c>
      <c r="N159" s="406"/>
      <c r="O159" s="362"/>
    </row>
    <row r="160" spans="2:15" ht="15.75" customHeight="1">
      <c r="B160" s="18">
        <v>1204</v>
      </c>
      <c r="C160" s="18">
        <v>20</v>
      </c>
      <c r="D160" s="19" t="s">
        <v>102</v>
      </c>
      <c r="E160" s="89">
        <v>4589750296926</v>
      </c>
      <c r="F160" s="1344"/>
      <c r="G160" s="18" t="s">
        <v>147</v>
      </c>
      <c r="H160" s="19" t="s">
        <v>134</v>
      </c>
      <c r="I160" s="769"/>
      <c r="J160" s="18">
        <v>1</v>
      </c>
      <c r="K160" s="48">
        <v>4000</v>
      </c>
      <c r="L160" s="704" t="str">
        <f t="shared" si="5"/>
        <v/>
      </c>
      <c r="M160" s="365" t="s">
        <v>23</v>
      </c>
      <c r="N160" s="406"/>
      <c r="O160" s="362"/>
    </row>
    <row r="161" spans="2:15" ht="15.75" customHeight="1">
      <c r="B161" s="18">
        <v>1204</v>
      </c>
      <c r="C161" s="18">
        <v>29</v>
      </c>
      <c r="D161" s="19" t="s">
        <v>84</v>
      </c>
      <c r="E161" s="89">
        <v>4589750308414</v>
      </c>
      <c r="F161" s="1343" t="s">
        <v>146</v>
      </c>
      <c r="G161" s="18" t="s">
        <v>148</v>
      </c>
      <c r="H161" s="19" t="s">
        <v>117</v>
      </c>
      <c r="I161" s="731"/>
      <c r="J161" s="18">
        <v>1</v>
      </c>
      <c r="K161" s="48">
        <v>2500</v>
      </c>
      <c r="L161" s="704" t="str">
        <f t="shared" si="5"/>
        <v/>
      </c>
      <c r="M161" s="365" t="s">
        <v>23</v>
      </c>
      <c r="N161" s="406"/>
      <c r="O161" s="362"/>
    </row>
    <row r="162" spans="2:15" ht="15.75" customHeight="1">
      <c r="B162" s="18">
        <v>1204</v>
      </c>
      <c r="C162" s="18">
        <v>29</v>
      </c>
      <c r="D162" s="19" t="s">
        <v>72</v>
      </c>
      <c r="E162" s="89">
        <v>4589750308421</v>
      </c>
      <c r="F162" s="1344"/>
      <c r="G162" s="18" t="s">
        <v>148</v>
      </c>
      <c r="H162" s="19" t="s">
        <v>119</v>
      </c>
      <c r="I162" s="725"/>
      <c r="J162" s="18">
        <v>1</v>
      </c>
      <c r="K162" s="48">
        <v>2500</v>
      </c>
      <c r="L162" s="704" t="str">
        <f t="shared" si="5"/>
        <v/>
      </c>
      <c r="M162" s="365" t="s">
        <v>23</v>
      </c>
      <c r="N162" s="406"/>
      <c r="O162" s="362"/>
    </row>
    <row r="163" spans="2:15" ht="15.75" customHeight="1">
      <c r="B163" s="18">
        <v>1204</v>
      </c>
      <c r="C163" s="18">
        <v>29</v>
      </c>
      <c r="D163" s="19" t="s">
        <v>28</v>
      </c>
      <c r="E163" s="89">
        <v>4589750308438</v>
      </c>
      <c r="F163" s="1344"/>
      <c r="G163" s="18" t="s">
        <v>148</v>
      </c>
      <c r="H163" s="19" t="s">
        <v>68</v>
      </c>
      <c r="I163" s="780"/>
      <c r="J163" s="18">
        <v>1</v>
      </c>
      <c r="K163" s="48">
        <v>3000</v>
      </c>
      <c r="L163" s="704" t="str">
        <f t="shared" si="5"/>
        <v/>
      </c>
      <c r="M163" s="365" t="s">
        <v>23</v>
      </c>
      <c r="N163" s="406"/>
      <c r="O163" s="362"/>
    </row>
    <row r="164" spans="2:15" ht="15.75" customHeight="1">
      <c r="B164" s="18">
        <v>1204</v>
      </c>
      <c r="C164" s="18">
        <v>29</v>
      </c>
      <c r="D164" s="19" t="s">
        <v>89</v>
      </c>
      <c r="E164" s="89">
        <v>4589750308445</v>
      </c>
      <c r="F164" s="1344"/>
      <c r="G164" s="18" t="s">
        <v>148</v>
      </c>
      <c r="H164" s="19" t="s">
        <v>122</v>
      </c>
      <c r="I164" s="780"/>
      <c r="J164" s="18">
        <v>1</v>
      </c>
      <c r="K164" s="48">
        <v>3000</v>
      </c>
      <c r="L164" s="704" t="str">
        <f t="shared" si="5"/>
        <v/>
      </c>
      <c r="M164" s="365" t="s">
        <v>23</v>
      </c>
      <c r="N164" s="406"/>
      <c r="O164" s="362"/>
    </row>
    <row r="165" spans="2:15" ht="15.75" customHeight="1">
      <c r="B165" s="18">
        <v>1204</v>
      </c>
      <c r="C165" s="18">
        <v>29</v>
      </c>
      <c r="D165" s="19" t="s">
        <v>32</v>
      </c>
      <c r="E165" s="89">
        <v>4589750308452</v>
      </c>
      <c r="F165" s="1344"/>
      <c r="G165" s="18" t="s">
        <v>148</v>
      </c>
      <c r="H165" s="19" t="s">
        <v>69</v>
      </c>
      <c r="I165" s="780"/>
      <c r="J165" s="18">
        <v>1</v>
      </c>
      <c r="K165" s="48">
        <v>3000</v>
      </c>
      <c r="L165" s="704" t="str">
        <f t="shared" si="5"/>
        <v/>
      </c>
      <c r="M165" s="365" t="s">
        <v>23</v>
      </c>
      <c r="N165" s="406"/>
      <c r="O165" s="362"/>
    </row>
    <row r="166" spans="2:15" ht="15.75" customHeight="1">
      <c r="B166" s="18">
        <v>1204</v>
      </c>
      <c r="C166" s="18">
        <v>29</v>
      </c>
      <c r="D166" s="19" t="s">
        <v>93</v>
      </c>
      <c r="E166" s="89">
        <v>4589750308469</v>
      </c>
      <c r="F166" s="1344"/>
      <c r="G166" s="18" t="s">
        <v>149</v>
      </c>
      <c r="H166" s="19" t="s">
        <v>125</v>
      </c>
      <c r="I166" s="732"/>
      <c r="J166" s="18">
        <v>1</v>
      </c>
      <c r="K166" s="48">
        <v>3500</v>
      </c>
      <c r="L166" s="704" t="str">
        <f t="shared" si="5"/>
        <v/>
      </c>
      <c r="M166" s="365" t="s">
        <v>23</v>
      </c>
      <c r="N166" s="406"/>
      <c r="O166" s="362"/>
    </row>
    <row r="167" spans="2:15" ht="15.75" customHeight="1">
      <c r="B167" s="18">
        <v>1204</v>
      </c>
      <c r="C167" s="18">
        <v>29</v>
      </c>
      <c r="D167" s="19" t="s">
        <v>96</v>
      </c>
      <c r="E167" s="89">
        <v>4589750322137</v>
      </c>
      <c r="F167" s="1344"/>
      <c r="G167" s="18" t="s">
        <v>149</v>
      </c>
      <c r="H167" s="19" t="s">
        <v>97</v>
      </c>
      <c r="I167" s="731"/>
      <c r="J167" s="18">
        <v>1</v>
      </c>
      <c r="K167" s="48">
        <v>3500</v>
      </c>
      <c r="L167" s="704" t="str">
        <f t="shared" si="5"/>
        <v/>
      </c>
      <c r="M167" s="365" t="s">
        <v>23</v>
      </c>
      <c r="N167" s="406"/>
      <c r="O167" s="362"/>
    </row>
    <row r="168" spans="2:15" ht="15.75" customHeight="1">
      <c r="B168" s="18">
        <v>1204</v>
      </c>
      <c r="C168" s="18">
        <v>29</v>
      </c>
      <c r="D168" s="19" t="s">
        <v>27</v>
      </c>
      <c r="E168" s="89">
        <v>4589750308476</v>
      </c>
      <c r="F168" s="1344"/>
      <c r="G168" s="18" t="s">
        <v>148</v>
      </c>
      <c r="H168" s="19" t="s">
        <v>128</v>
      </c>
      <c r="I168" s="725"/>
      <c r="J168" s="18">
        <v>1</v>
      </c>
      <c r="K168" s="48">
        <v>3500</v>
      </c>
      <c r="L168" s="704" t="str">
        <f t="shared" si="5"/>
        <v/>
      </c>
      <c r="M168" s="365" t="s">
        <v>23</v>
      </c>
      <c r="N168" s="406"/>
      <c r="O168" s="362"/>
    </row>
    <row r="169" spans="2:15" ht="15.75" customHeight="1">
      <c r="B169" s="18">
        <v>1204</v>
      </c>
      <c r="C169" s="18">
        <v>29</v>
      </c>
      <c r="D169" s="19" t="s">
        <v>99</v>
      </c>
      <c r="E169" s="89">
        <v>4589750308483</v>
      </c>
      <c r="F169" s="1344"/>
      <c r="G169" s="18" t="s">
        <v>148</v>
      </c>
      <c r="H169" s="19" t="s">
        <v>130</v>
      </c>
      <c r="I169" s="769"/>
      <c r="J169" s="18">
        <v>1</v>
      </c>
      <c r="K169" s="48">
        <v>4000</v>
      </c>
      <c r="L169" s="704" t="str">
        <f t="shared" si="5"/>
        <v/>
      </c>
      <c r="M169" s="365" t="s">
        <v>23</v>
      </c>
      <c r="N169" s="406"/>
      <c r="O169" s="362"/>
    </row>
    <row r="170" spans="2:15" ht="15.75" customHeight="1">
      <c r="B170" s="18">
        <v>1204</v>
      </c>
      <c r="C170" s="18">
        <v>29</v>
      </c>
      <c r="D170" s="19" t="s">
        <v>24</v>
      </c>
      <c r="E170" s="89">
        <v>4589750308490</v>
      </c>
      <c r="F170" s="1344"/>
      <c r="G170" s="18" t="s">
        <v>148</v>
      </c>
      <c r="H170" s="19" t="s">
        <v>132</v>
      </c>
      <c r="I170" s="780"/>
      <c r="J170" s="18">
        <v>1</v>
      </c>
      <c r="K170" s="48">
        <v>4000</v>
      </c>
      <c r="L170" s="704" t="str">
        <f t="shared" si="5"/>
        <v/>
      </c>
      <c r="M170" s="365" t="s">
        <v>23</v>
      </c>
      <c r="N170" s="406"/>
      <c r="O170" s="362"/>
    </row>
    <row r="171" spans="2:15" ht="15.75" customHeight="1">
      <c r="B171" s="18">
        <v>1204</v>
      </c>
      <c r="C171" s="18">
        <v>29</v>
      </c>
      <c r="D171" s="19" t="s">
        <v>102</v>
      </c>
      <c r="E171" s="89">
        <v>4589750308506</v>
      </c>
      <c r="F171" s="1344"/>
      <c r="G171" s="18" t="s">
        <v>148</v>
      </c>
      <c r="H171" s="19" t="s">
        <v>134</v>
      </c>
      <c r="I171" s="725"/>
      <c r="J171" s="18">
        <v>1</v>
      </c>
      <c r="K171" s="48">
        <v>4000</v>
      </c>
      <c r="L171" s="704" t="str">
        <f t="shared" si="5"/>
        <v/>
      </c>
      <c r="M171" s="365" t="s">
        <v>23</v>
      </c>
      <c r="N171" s="406"/>
      <c r="O171" s="362"/>
    </row>
    <row r="172" spans="2:15" ht="15.75" customHeight="1">
      <c r="B172" s="18">
        <v>1204</v>
      </c>
      <c r="C172" s="18">
        <v>68</v>
      </c>
      <c r="D172" s="19" t="s">
        <v>84</v>
      </c>
      <c r="E172" s="89">
        <v>4589750296711</v>
      </c>
      <c r="F172" s="1343" t="s">
        <v>146</v>
      </c>
      <c r="G172" s="18" t="s">
        <v>150</v>
      </c>
      <c r="H172" s="19" t="s">
        <v>117</v>
      </c>
      <c r="I172" s="726"/>
      <c r="J172" s="18">
        <v>1</v>
      </c>
      <c r="K172" s="48">
        <v>2500</v>
      </c>
      <c r="L172" s="704" t="str">
        <f t="shared" si="5"/>
        <v/>
      </c>
      <c r="M172" s="365" t="s">
        <v>23</v>
      </c>
      <c r="N172" s="406"/>
      <c r="O172" s="362"/>
    </row>
    <row r="173" spans="2:15" ht="15.75" customHeight="1">
      <c r="B173" s="18">
        <v>1204</v>
      </c>
      <c r="C173" s="18">
        <v>68</v>
      </c>
      <c r="D173" s="19" t="s">
        <v>72</v>
      </c>
      <c r="E173" s="89">
        <v>4589750296728</v>
      </c>
      <c r="F173" s="1344"/>
      <c r="G173" s="18" t="s">
        <v>150</v>
      </c>
      <c r="H173" s="19" t="s">
        <v>119</v>
      </c>
      <c r="I173" s="725"/>
      <c r="J173" s="18">
        <v>1</v>
      </c>
      <c r="K173" s="48">
        <v>2500</v>
      </c>
      <c r="L173" s="704" t="str">
        <f t="shared" si="5"/>
        <v/>
      </c>
      <c r="M173" s="365" t="s">
        <v>23</v>
      </c>
      <c r="N173" s="406"/>
      <c r="O173" s="362"/>
    </row>
    <row r="174" spans="2:15" ht="15.75" customHeight="1">
      <c r="B174" s="18">
        <v>1204</v>
      </c>
      <c r="C174" s="18">
        <v>68</v>
      </c>
      <c r="D174" s="19" t="s">
        <v>28</v>
      </c>
      <c r="E174" s="89">
        <v>4589750296735</v>
      </c>
      <c r="F174" s="1344"/>
      <c r="G174" s="18" t="s">
        <v>150</v>
      </c>
      <c r="H174" s="19" t="s">
        <v>68</v>
      </c>
      <c r="I174" s="725"/>
      <c r="J174" s="18">
        <v>1</v>
      </c>
      <c r="K174" s="48">
        <v>3000</v>
      </c>
      <c r="L174" s="704" t="str">
        <f t="shared" si="5"/>
        <v/>
      </c>
      <c r="M174" s="365" t="s">
        <v>23</v>
      </c>
      <c r="N174" s="406"/>
      <c r="O174" s="362"/>
    </row>
    <row r="175" spans="2:15" ht="15.75" customHeight="1">
      <c r="B175" s="18">
        <v>1204</v>
      </c>
      <c r="C175" s="18">
        <v>68</v>
      </c>
      <c r="D175" s="19" t="s">
        <v>89</v>
      </c>
      <c r="E175" s="89">
        <v>4589750296742</v>
      </c>
      <c r="F175" s="1344"/>
      <c r="G175" s="18" t="s">
        <v>150</v>
      </c>
      <c r="H175" s="19" t="s">
        <v>122</v>
      </c>
      <c r="I175" s="725"/>
      <c r="J175" s="18">
        <v>1</v>
      </c>
      <c r="K175" s="48">
        <v>3000</v>
      </c>
      <c r="L175" s="704" t="str">
        <f t="shared" si="5"/>
        <v/>
      </c>
      <c r="M175" s="365" t="s">
        <v>23</v>
      </c>
      <c r="N175" s="406"/>
      <c r="O175" s="362"/>
    </row>
    <row r="176" spans="2:15" ht="15.75" customHeight="1">
      <c r="B176" s="18">
        <v>1204</v>
      </c>
      <c r="C176" s="18">
        <v>68</v>
      </c>
      <c r="D176" s="19" t="s">
        <v>32</v>
      </c>
      <c r="E176" s="89">
        <v>4589750296759</v>
      </c>
      <c r="F176" s="1344"/>
      <c r="G176" s="18" t="s">
        <v>150</v>
      </c>
      <c r="H176" s="19" t="s">
        <v>69</v>
      </c>
      <c r="I176" s="725"/>
      <c r="J176" s="18">
        <v>1</v>
      </c>
      <c r="K176" s="48">
        <v>3000</v>
      </c>
      <c r="L176" s="704" t="str">
        <f t="shared" si="5"/>
        <v/>
      </c>
      <c r="M176" s="365" t="s">
        <v>23</v>
      </c>
      <c r="N176" s="406"/>
      <c r="O176" s="362"/>
    </row>
    <row r="177" spans="2:15" ht="15.75" customHeight="1">
      <c r="B177" s="18">
        <v>1204</v>
      </c>
      <c r="C177" s="18">
        <v>68</v>
      </c>
      <c r="D177" s="19" t="s">
        <v>93</v>
      </c>
      <c r="E177" s="89">
        <v>4589750296773</v>
      </c>
      <c r="F177" s="1344"/>
      <c r="G177" s="18" t="s">
        <v>151</v>
      </c>
      <c r="H177" s="19" t="s">
        <v>125</v>
      </c>
      <c r="I177" s="725"/>
      <c r="J177" s="18">
        <v>1</v>
      </c>
      <c r="K177" s="48">
        <v>3500</v>
      </c>
      <c r="L177" s="704" t="str">
        <f t="shared" si="5"/>
        <v/>
      </c>
      <c r="M177" s="365" t="s">
        <v>23</v>
      </c>
      <c r="N177" s="406"/>
      <c r="O177" s="362"/>
    </row>
    <row r="178" spans="2:15" ht="15.75" customHeight="1">
      <c r="B178" s="18">
        <v>1204</v>
      </c>
      <c r="C178" s="18">
        <v>68</v>
      </c>
      <c r="D178" s="19" t="s">
        <v>96</v>
      </c>
      <c r="E178" s="89">
        <v>4589750322175</v>
      </c>
      <c r="F178" s="1344"/>
      <c r="G178" s="18" t="s">
        <v>150</v>
      </c>
      <c r="H178" s="19" t="s">
        <v>97</v>
      </c>
      <c r="I178" s="725"/>
      <c r="J178" s="18">
        <v>1</v>
      </c>
      <c r="K178" s="48">
        <v>3500</v>
      </c>
      <c r="L178" s="704" t="str">
        <f t="shared" si="5"/>
        <v/>
      </c>
      <c r="M178" s="365" t="s">
        <v>23</v>
      </c>
      <c r="N178" s="406"/>
      <c r="O178" s="362"/>
    </row>
    <row r="179" spans="2:15" ht="15.75" customHeight="1">
      <c r="B179" s="18">
        <v>1204</v>
      </c>
      <c r="C179" s="18">
        <v>68</v>
      </c>
      <c r="D179" s="19" t="s">
        <v>27</v>
      </c>
      <c r="E179" s="89">
        <v>4589750296780</v>
      </c>
      <c r="F179" s="1344"/>
      <c r="G179" s="18" t="s">
        <v>150</v>
      </c>
      <c r="H179" s="19" t="s">
        <v>128</v>
      </c>
      <c r="I179" s="725"/>
      <c r="J179" s="18">
        <v>1</v>
      </c>
      <c r="K179" s="48">
        <v>3500</v>
      </c>
      <c r="L179" s="704" t="str">
        <f t="shared" si="5"/>
        <v/>
      </c>
      <c r="M179" s="365" t="s">
        <v>23</v>
      </c>
      <c r="N179" s="406"/>
      <c r="O179" s="362"/>
    </row>
    <row r="180" spans="2:15" ht="15.75" customHeight="1">
      <c r="B180" s="18">
        <v>1204</v>
      </c>
      <c r="C180" s="18">
        <v>68</v>
      </c>
      <c r="D180" s="19" t="s">
        <v>99</v>
      </c>
      <c r="E180" s="89">
        <v>4589750296797</v>
      </c>
      <c r="F180" s="1344"/>
      <c r="G180" s="18" t="s">
        <v>150</v>
      </c>
      <c r="H180" s="19" t="s">
        <v>130</v>
      </c>
      <c r="I180" s="725"/>
      <c r="J180" s="18">
        <v>1</v>
      </c>
      <c r="K180" s="48">
        <v>4000</v>
      </c>
      <c r="L180" s="704" t="str">
        <f t="shared" si="5"/>
        <v/>
      </c>
      <c r="M180" s="365" t="s">
        <v>23</v>
      </c>
      <c r="N180" s="406"/>
      <c r="O180" s="362"/>
    </row>
    <row r="181" spans="2:15" ht="15.75" customHeight="1">
      <c r="B181" s="18">
        <v>1204</v>
      </c>
      <c r="C181" s="18">
        <v>68</v>
      </c>
      <c r="D181" s="19" t="s">
        <v>24</v>
      </c>
      <c r="E181" s="89">
        <v>4589750296803</v>
      </c>
      <c r="F181" s="1344"/>
      <c r="G181" s="18" t="s">
        <v>150</v>
      </c>
      <c r="H181" s="19" t="s">
        <v>132</v>
      </c>
      <c r="I181" s="725"/>
      <c r="J181" s="18">
        <v>1</v>
      </c>
      <c r="K181" s="48">
        <v>4000</v>
      </c>
      <c r="L181" s="704" t="str">
        <f t="shared" si="5"/>
        <v/>
      </c>
      <c r="M181" s="365" t="s">
        <v>23</v>
      </c>
      <c r="N181" s="406"/>
      <c r="O181" s="362"/>
    </row>
    <row r="182" spans="2:15" ht="15.75" customHeight="1">
      <c r="B182" s="18">
        <v>1204</v>
      </c>
      <c r="C182" s="18">
        <v>68</v>
      </c>
      <c r="D182" s="19" t="s">
        <v>102</v>
      </c>
      <c r="E182" s="89">
        <v>4589750296810</v>
      </c>
      <c r="F182" s="1344"/>
      <c r="G182" s="18" t="s">
        <v>150</v>
      </c>
      <c r="H182" s="19" t="s">
        <v>134</v>
      </c>
      <c r="I182" s="725"/>
      <c r="J182" s="18">
        <v>1</v>
      </c>
      <c r="K182" s="48">
        <v>4000</v>
      </c>
      <c r="L182" s="704" t="str">
        <f t="shared" si="5"/>
        <v/>
      </c>
      <c r="M182" s="365" t="s">
        <v>23</v>
      </c>
      <c r="N182" s="406"/>
      <c r="O182" s="362"/>
    </row>
    <row r="183" spans="2:15" ht="15.75" customHeight="1">
      <c r="B183" s="18">
        <v>1204</v>
      </c>
      <c r="C183" s="18">
        <v>69</v>
      </c>
      <c r="D183" s="19" t="s">
        <v>84</v>
      </c>
      <c r="E183" s="89">
        <v>4589750296605</v>
      </c>
      <c r="F183" s="1343" t="s">
        <v>146</v>
      </c>
      <c r="G183" s="18" t="s">
        <v>152</v>
      </c>
      <c r="H183" s="19" t="s">
        <v>117</v>
      </c>
      <c r="I183" s="780"/>
      <c r="J183" s="18">
        <v>1</v>
      </c>
      <c r="K183" s="48">
        <v>2500</v>
      </c>
      <c r="L183" s="705" t="str">
        <f t="shared" si="5"/>
        <v/>
      </c>
      <c r="M183" s="365" t="s">
        <v>23</v>
      </c>
      <c r="N183" s="406"/>
      <c r="O183" s="362"/>
    </row>
    <row r="184" spans="2:15" ht="15.75" customHeight="1">
      <c r="B184" s="18">
        <v>1204</v>
      </c>
      <c r="C184" s="18">
        <v>69</v>
      </c>
      <c r="D184" s="19" t="s">
        <v>72</v>
      </c>
      <c r="E184" s="89">
        <v>4589750296612</v>
      </c>
      <c r="F184" s="1344"/>
      <c r="G184" s="18" t="s">
        <v>152</v>
      </c>
      <c r="H184" s="19" t="s">
        <v>119</v>
      </c>
      <c r="I184" s="725"/>
      <c r="J184" s="18">
        <v>1</v>
      </c>
      <c r="K184" s="48">
        <v>2500</v>
      </c>
      <c r="L184" s="704" t="str">
        <f t="shared" si="5"/>
        <v/>
      </c>
      <c r="M184" s="365" t="s">
        <v>23</v>
      </c>
      <c r="N184" s="406"/>
      <c r="O184" s="362"/>
    </row>
    <row r="185" spans="2:15" ht="15.75" customHeight="1">
      <c r="B185" s="18">
        <v>1204</v>
      </c>
      <c r="C185" s="18">
        <v>69</v>
      </c>
      <c r="D185" s="19" t="s">
        <v>28</v>
      </c>
      <c r="E185" s="89">
        <v>4589750296629</v>
      </c>
      <c r="F185" s="1344"/>
      <c r="G185" s="18" t="s">
        <v>152</v>
      </c>
      <c r="H185" s="19" t="s">
        <v>68</v>
      </c>
      <c r="I185" s="725"/>
      <c r="J185" s="18">
        <v>1</v>
      </c>
      <c r="K185" s="48">
        <v>3000</v>
      </c>
      <c r="L185" s="704" t="str">
        <f t="shared" si="5"/>
        <v/>
      </c>
      <c r="M185" s="365" t="s">
        <v>23</v>
      </c>
      <c r="N185" s="406"/>
      <c r="O185" s="362"/>
    </row>
    <row r="186" spans="2:15" ht="15.75" customHeight="1">
      <c r="B186" s="18">
        <v>1204</v>
      </c>
      <c r="C186" s="18">
        <v>69</v>
      </c>
      <c r="D186" s="19" t="s">
        <v>89</v>
      </c>
      <c r="E186" s="89">
        <v>4589750296636</v>
      </c>
      <c r="F186" s="1344"/>
      <c r="G186" s="18" t="s">
        <v>152</v>
      </c>
      <c r="H186" s="19" t="s">
        <v>122</v>
      </c>
      <c r="I186" s="725"/>
      <c r="J186" s="18">
        <v>1</v>
      </c>
      <c r="K186" s="48">
        <v>3000</v>
      </c>
      <c r="L186" s="704" t="str">
        <f t="shared" si="5"/>
        <v/>
      </c>
      <c r="M186" s="365" t="s">
        <v>23</v>
      </c>
      <c r="N186" s="406"/>
      <c r="O186" s="362"/>
    </row>
    <row r="187" spans="2:15" ht="15.75" customHeight="1">
      <c r="B187" s="18">
        <v>1204</v>
      </c>
      <c r="C187" s="18">
        <v>69</v>
      </c>
      <c r="D187" s="19" t="s">
        <v>32</v>
      </c>
      <c r="E187" s="89">
        <v>4589750296643</v>
      </c>
      <c r="F187" s="1344"/>
      <c r="G187" s="18" t="s">
        <v>152</v>
      </c>
      <c r="H187" s="19" t="s">
        <v>69</v>
      </c>
      <c r="I187" s="725"/>
      <c r="J187" s="18">
        <v>1</v>
      </c>
      <c r="K187" s="48">
        <v>3000</v>
      </c>
      <c r="L187" s="704" t="str">
        <f t="shared" si="5"/>
        <v/>
      </c>
      <c r="M187" s="365" t="s">
        <v>23</v>
      </c>
      <c r="N187" s="406"/>
      <c r="O187" s="362"/>
    </row>
    <row r="188" spans="2:15" ht="15.75" customHeight="1">
      <c r="B188" s="103">
        <v>1204</v>
      </c>
      <c r="C188" s="18">
        <v>69</v>
      </c>
      <c r="D188" s="19" t="s">
        <v>93</v>
      </c>
      <c r="E188" s="89">
        <v>4589750296667</v>
      </c>
      <c r="F188" s="1344"/>
      <c r="G188" s="18" t="s">
        <v>152</v>
      </c>
      <c r="H188" s="19" t="s">
        <v>125</v>
      </c>
      <c r="I188" s="780"/>
      <c r="J188" s="18">
        <v>1</v>
      </c>
      <c r="K188" s="48">
        <v>3500</v>
      </c>
      <c r="L188" s="704" t="str">
        <f t="shared" si="5"/>
        <v/>
      </c>
      <c r="M188" s="365" t="s">
        <v>23</v>
      </c>
      <c r="N188" s="406"/>
      <c r="O188" s="362"/>
    </row>
    <row r="189" spans="2:15" ht="15.75" customHeight="1">
      <c r="B189" s="103">
        <v>1204</v>
      </c>
      <c r="C189" s="18">
        <v>69</v>
      </c>
      <c r="D189" s="19" t="s">
        <v>96</v>
      </c>
      <c r="E189" s="89">
        <v>4589750322182</v>
      </c>
      <c r="F189" s="1344"/>
      <c r="G189" s="18" t="s">
        <v>152</v>
      </c>
      <c r="H189" s="19" t="s">
        <v>97</v>
      </c>
      <c r="I189" s="725"/>
      <c r="J189" s="18">
        <v>1</v>
      </c>
      <c r="K189" s="48">
        <v>3500</v>
      </c>
      <c r="L189" s="704" t="str">
        <f t="shared" ref="L189:L305" si="6">IFERROR(IF(N189=0,"",ROUNDUP(N189/J189,0)),"")</f>
        <v/>
      </c>
      <c r="M189" s="365" t="s">
        <v>23</v>
      </c>
      <c r="N189" s="406"/>
      <c r="O189" s="362"/>
    </row>
    <row r="190" spans="2:15" ht="15.75" customHeight="1">
      <c r="B190" s="18">
        <v>1204</v>
      </c>
      <c r="C190" s="18">
        <v>69</v>
      </c>
      <c r="D190" s="19" t="s">
        <v>27</v>
      </c>
      <c r="E190" s="89">
        <v>4589750296674</v>
      </c>
      <c r="F190" s="1344"/>
      <c r="G190" s="18" t="s">
        <v>152</v>
      </c>
      <c r="H190" s="19" t="s">
        <v>128</v>
      </c>
      <c r="I190" s="725"/>
      <c r="J190" s="18">
        <v>1</v>
      </c>
      <c r="K190" s="48">
        <v>3500</v>
      </c>
      <c r="L190" s="704" t="str">
        <f t="shared" si="6"/>
        <v/>
      </c>
      <c r="M190" s="365" t="s">
        <v>23</v>
      </c>
      <c r="N190" s="406"/>
      <c r="O190" s="362"/>
    </row>
    <row r="191" spans="2:15" ht="15.75" customHeight="1">
      <c r="B191" s="18">
        <v>1204</v>
      </c>
      <c r="C191" s="18">
        <v>69</v>
      </c>
      <c r="D191" s="19" t="s">
        <v>99</v>
      </c>
      <c r="E191" s="89">
        <v>4589750296681</v>
      </c>
      <c r="F191" s="1344"/>
      <c r="G191" s="18" t="s">
        <v>152</v>
      </c>
      <c r="H191" s="19" t="s">
        <v>130</v>
      </c>
      <c r="I191" s="725"/>
      <c r="J191" s="18">
        <v>1</v>
      </c>
      <c r="K191" s="48">
        <v>4000</v>
      </c>
      <c r="L191" s="704" t="str">
        <f t="shared" si="6"/>
        <v/>
      </c>
      <c r="M191" s="365" t="s">
        <v>23</v>
      </c>
      <c r="N191" s="406"/>
      <c r="O191" s="362"/>
    </row>
    <row r="192" spans="2:15" ht="15.75" customHeight="1">
      <c r="B192" s="18">
        <v>1204</v>
      </c>
      <c r="C192" s="18">
        <v>69</v>
      </c>
      <c r="D192" s="19" t="s">
        <v>24</v>
      </c>
      <c r="E192" s="89">
        <v>4589750296698</v>
      </c>
      <c r="F192" s="1344"/>
      <c r="G192" s="18" t="s">
        <v>152</v>
      </c>
      <c r="H192" s="19" t="s">
        <v>132</v>
      </c>
      <c r="I192" s="725"/>
      <c r="J192" s="18">
        <v>1</v>
      </c>
      <c r="K192" s="48">
        <v>4000</v>
      </c>
      <c r="L192" s="704" t="str">
        <f t="shared" si="6"/>
        <v/>
      </c>
      <c r="M192" s="365" t="s">
        <v>23</v>
      </c>
      <c r="N192" s="406"/>
      <c r="O192" s="362"/>
    </row>
    <row r="193" spans="1:18" ht="15.75" customHeight="1">
      <c r="B193" s="20">
        <v>1204</v>
      </c>
      <c r="C193" s="20">
        <v>69</v>
      </c>
      <c r="D193" s="21" t="s">
        <v>102</v>
      </c>
      <c r="E193" s="96">
        <v>4589750296704</v>
      </c>
      <c r="F193" s="1345"/>
      <c r="G193" s="20" t="s">
        <v>152</v>
      </c>
      <c r="H193" s="21" t="s">
        <v>134</v>
      </c>
      <c r="I193" s="733"/>
      <c r="J193" s="20">
        <v>1</v>
      </c>
      <c r="K193" s="64">
        <v>4000</v>
      </c>
      <c r="L193" s="710" t="str">
        <f t="shared" si="6"/>
        <v/>
      </c>
      <c r="M193" s="366" t="s">
        <v>23</v>
      </c>
      <c r="N193" s="376"/>
      <c r="O193" s="362"/>
    </row>
    <row r="194" spans="1:18" ht="15.75" customHeight="1">
      <c r="A194" s="593"/>
      <c r="B194" s="599">
        <v>1411</v>
      </c>
      <c r="C194" s="601" t="s">
        <v>157</v>
      </c>
      <c r="D194" s="617" t="s">
        <v>159</v>
      </c>
      <c r="E194" s="595" t="s">
        <v>749</v>
      </c>
      <c r="F194" s="1333" t="s">
        <v>1462</v>
      </c>
      <c r="G194" s="597" t="s">
        <v>114</v>
      </c>
      <c r="H194" s="605" t="s">
        <v>117</v>
      </c>
      <c r="I194" s="734"/>
      <c r="J194" s="687">
        <v>1</v>
      </c>
      <c r="K194" s="637">
        <v>3900</v>
      </c>
      <c r="L194" s="711" t="str">
        <f t="shared" si="6"/>
        <v/>
      </c>
      <c r="M194" s="624" t="s">
        <v>26</v>
      </c>
      <c r="N194" s="638"/>
      <c r="O194" s="610"/>
      <c r="P194" s="593"/>
      <c r="Q194" s="593"/>
      <c r="R194" s="593"/>
    </row>
    <row r="195" spans="1:18" ht="15.75" customHeight="1">
      <c r="A195" s="593"/>
      <c r="B195" s="600">
        <v>1411</v>
      </c>
      <c r="C195" s="604" t="s">
        <v>157</v>
      </c>
      <c r="D195" s="606" t="s">
        <v>161</v>
      </c>
      <c r="E195" s="595" t="s">
        <v>750</v>
      </c>
      <c r="F195" s="1333"/>
      <c r="G195" s="594" t="s">
        <v>114</v>
      </c>
      <c r="H195" s="602" t="s">
        <v>119</v>
      </c>
      <c r="I195" s="639"/>
      <c r="J195" s="631">
        <v>1</v>
      </c>
      <c r="K195" s="632">
        <v>3900</v>
      </c>
      <c r="L195" s="712" t="str">
        <f t="shared" si="6"/>
        <v/>
      </c>
      <c r="M195" s="622" t="s">
        <v>26</v>
      </c>
      <c r="N195" s="627"/>
      <c r="O195" s="593"/>
      <c r="P195" s="593"/>
      <c r="Q195" s="593"/>
      <c r="R195" s="593"/>
    </row>
    <row r="196" spans="1:18" ht="15.75" customHeight="1">
      <c r="A196" s="593"/>
      <c r="B196" s="600">
        <v>1411</v>
      </c>
      <c r="C196" s="604" t="s">
        <v>157</v>
      </c>
      <c r="D196" s="606" t="s">
        <v>162</v>
      </c>
      <c r="E196" s="595" t="s">
        <v>751</v>
      </c>
      <c r="F196" s="1333"/>
      <c r="G196" s="594" t="s">
        <v>114</v>
      </c>
      <c r="H196" s="602" t="s">
        <v>68</v>
      </c>
      <c r="I196" s="630"/>
      <c r="J196" s="618">
        <v>1</v>
      </c>
      <c r="K196" s="603">
        <v>4300</v>
      </c>
      <c r="L196" s="713" t="str">
        <f t="shared" si="6"/>
        <v/>
      </c>
      <c r="M196" s="622" t="s">
        <v>26</v>
      </c>
      <c r="N196" s="627"/>
      <c r="O196" s="593"/>
      <c r="P196" s="593"/>
      <c r="Q196" s="593"/>
      <c r="R196" s="593"/>
    </row>
    <row r="197" spans="1:18" ht="15.75" customHeight="1">
      <c r="A197" s="593"/>
      <c r="B197" s="600">
        <v>1411</v>
      </c>
      <c r="C197" s="604" t="s">
        <v>157</v>
      </c>
      <c r="D197" s="606" t="s">
        <v>154</v>
      </c>
      <c r="E197" s="595" t="s">
        <v>752</v>
      </c>
      <c r="F197" s="1333"/>
      <c r="G197" s="594" t="s">
        <v>114</v>
      </c>
      <c r="H197" s="602" t="s">
        <v>122</v>
      </c>
      <c r="I197" s="735"/>
      <c r="J197" s="615">
        <v>1</v>
      </c>
      <c r="K197" s="611">
        <v>4300</v>
      </c>
      <c r="L197" s="714" t="str">
        <f t="shared" si="6"/>
        <v/>
      </c>
      <c r="M197" s="622" t="s">
        <v>26</v>
      </c>
      <c r="N197" s="627"/>
      <c r="O197" s="593"/>
      <c r="P197" s="593"/>
      <c r="Q197" s="593"/>
      <c r="R197" s="593"/>
    </row>
    <row r="198" spans="1:18" ht="15.75" customHeight="1">
      <c r="A198" s="593"/>
      <c r="B198" s="600">
        <v>1411</v>
      </c>
      <c r="C198" s="604" t="s">
        <v>157</v>
      </c>
      <c r="D198" s="606" t="s">
        <v>163</v>
      </c>
      <c r="E198" s="595" t="s">
        <v>753</v>
      </c>
      <c r="F198" s="1333"/>
      <c r="G198" s="594" t="s">
        <v>114</v>
      </c>
      <c r="H198" s="602" t="s">
        <v>69</v>
      </c>
      <c r="I198" s="630"/>
      <c r="J198" s="615">
        <v>1</v>
      </c>
      <c r="K198" s="611">
        <v>4300</v>
      </c>
      <c r="L198" s="714" t="str">
        <f t="shared" si="6"/>
        <v/>
      </c>
      <c r="M198" s="622" t="s">
        <v>26</v>
      </c>
      <c r="N198" s="627"/>
      <c r="O198" s="593"/>
      <c r="P198" s="593"/>
      <c r="Q198" s="593"/>
      <c r="R198" s="593"/>
    </row>
    <row r="199" spans="1:18" ht="15.75" customHeight="1">
      <c r="A199" s="593"/>
      <c r="B199" s="600">
        <v>1411</v>
      </c>
      <c r="C199" s="604" t="s">
        <v>157</v>
      </c>
      <c r="D199" s="606" t="s">
        <v>164</v>
      </c>
      <c r="E199" s="595" t="s">
        <v>754</v>
      </c>
      <c r="F199" s="1333"/>
      <c r="G199" s="594" t="s">
        <v>114</v>
      </c>
      <c r="H199" s="602" t="s">
        <v>125</v>
      </c>
      <c r="I199" s="735"/>
      <c r="J199" s="615">
        <v>1</v>
      </c>
      <c r="K199" s="611">
        <v>4900</v>
      </c>
      <c r="L199" s="714" t="str">
        <f t="shared" si="6"/>
        <v/>
      </c>
      <c r="M199" s="622" t="s">
        <v>26</v>
      </c>
      <c r="N199" s="627"/>
      <c r="O199" s="593"/>
      <c r="P199" s="593"/>
      <c r="Q199" s="593"/>
      <c r="R199" s="593"/>
    </row>
    <row r="200" spans="1:18" ht="15.75" customHeight="1">
      <c r="A200" s="593"/>
      <c r="B200" s="600">
        <v>1411</v>
      </c>
      <c r="C200" s="604" t="s">
        <v>157</v>
      </c>
      <c r="D200" s="606" t="s">
        <v>165</v>
      </c>
      <c r="E200" s="595" t="s">
        <v>755</v>
      </c>
      <c r="F200" s="1333"/>
      <c r="G200" s="594" t="s">
        <v>114</v>
      </c>
      <c r="H200" s="602" t="s">
        <v>166</v>
      </c>
      <c r="I200" s="735"/>
      <c r="J200" s="615">
        <v>1</v>
      </c>
      <c r="K200" s="611">
        <v>4900</v>
      </c>
      <c r="L200" s="714" t="str">
        <f t="shared" si="6"/>
        <v/>
      </c>
      <c r="M200" s="622" t="s">
        <v>26</v>
      </c>
      <c r="N200" s="627"/>
      <c r="O200" s="593"/>
      <c r="P200" s="593"/>
      <c r="Q200" s="593"/>
      <c r="R200" s="593"/>
    </row>
    <row r="201" spans="1:18" ht="15.75" customHeight="1">
      <c r="A201" s="593"/>
      <c r="B201" s="600">
        <v>1411</v>
      </c>
      <c r="C201" s="604" t="s">
        <v>157</v>
      </c>
      <c r="D201" s="606" t="s">
        <v>155</v>
      </c>
      <c r="E201" s="595" t="s">
        <v>756</v>
      </c>
      <c r="F201" s="1333"/>
      <c r="G201" s="594" t="s">
        <v>114</v>
      </c>
      <c r="H201" s="602" t="s">
        <v>128</v>
      </c>
      <c r="I201" s="735"/>
      <c r="J201" s="615">
        <v>1</v>
      </c>
      <c r="K201" s="611">
        <v>4900</v>
      </c>
      <c r="L201" s="714" t="str">
        <f t="shared" si="6"/>
        <v/>
      </c>
      <c r="M201" s="622" t="s">
        <v>26</v>
      </c>
      <c r="N201" s="627"/>
      <c r="O201" s="593"/>
      <c r="P201" s="593"/>
      <c r="Q201" s="593"/>
      <c r="R201" s="593"/>
    </row>
    <row r="202" spans="1:18" ht="15.75" customHeight="1">
      <c r="A202" s="593"/>
      <c r="B202" s="600">
        <v>1411</v>
      </c>
      <c r="C202" s="604" t="s">
        <v>157</v>
      </c>
      <c r="D202" s="606" t="s">
        <v>156</v>
      </c>
      <c r="E202" s="595" t="s">
        <v>757</v>
      </c>
      <c r="F202" s="1333"/>
      <c r="G202" s="594" t="s">
        <v>114</v>
      </c>
      <c r="H202" s="602" t="s">
        <v>130</v>
      </c>
      <c r="I202" s="633"/>
      <c r="J202" s="615">
        <v>1</v>
      </c>
      <c r="K202" s="611">
        <v>5300</v>
      </c>
      <c r="L202" s="714" t="str">
        <f t="shared" si="6"/>
        <v/>
      </c>
      <c r="M202" s="622" t="s">
        <v>26</v>
      </c>
      <c r="N202" s="627"/>
      <c r="O202" s="621"/>
      <c r="P202" s="593"/>
      <c r="Q202" s="593"/>
      <c r="R202" s="593"/>
    </row>
    <row r="203" spans="1:18" ht="15.75" customHeight="1">
      <c r="B203" s="600">
        <v>1411</v>
      </c>
      <c r="C203" s="604" t="s">
        <v>157</v>
      </c>
      <c r="D203" s="606" t="s">
        <v>157</v>
      </c>
      <c r="E203" s="595" t="s">
        <v>758</v>
      </c>
      <c r="F203" s="1333"/>
      <c r="G203" s="594" t="s">
        <v>114</v>
      </c>
      <c r="H203" s="602" t="s">
        <v>132</v>
      </c>
      <c r="I203" s="640"/>
      <c r="J203" s="615">
        <v>1</v>
      </c>
      <c r="K203" s="611">
        <v>5300</v>
      </c>
      <c r="L203" s="714" t="str">
        <f t="shared" si="6"/>
        <v/>
      </c>
      <c r="M203" s="622" t="s">
        <v>26</v>
      </c>
      <c r="N203" s="627"/>
      <c r="O203" s="621"/>
    </row>
    <row r="204" spans="1:18" ht="15.75" customHeight="1">
      <c r="B204" s="619">
        <v>1411</v>
      </c>
      <c r="C204" s="887" t="s">
        <v>157</v>
      </c>
      <c r="D204" s="607" t="s">
        <v>158</v>
      </c>
      <c r="E204" s="596" t="s">
        <v>759</v>
      </c>
      <c r="F204" s="1334"/>
      <c r="G204" s="594" t="s">
        <v>114</v>
      </c>
      <c r="H204" s="612" t="s">
        <v>134</v>
      </c>
      <c r="I204" s="640"/>
      <c r="J204" s="615">
        <v>1</v>
      </c>
      <c r="K204" s="628">
        <v>5300</v>
      </c>
      <c r="L204" s="714" t="str">
        <f t="shared" si="6"/>
        <v/>
      </c>
      <c r="M204" s="622" t="s">
        <v>26</v>
      </c>
      <c r="N204" s="627"/>
      <c r="O204" s="621"/>
    </row>
    <row r="205" spans="1:18" ht="15.75" customHeight="1">
      <c r="B205" s="599">
        <v>1411</v>
      </c>
      <c r="C205" s="605">
        <v>53</v>
      </c>
      <c r="D205" s="606" t="s">
        <v>159</v>
      </c>
      <c r="E205" s="608" t="s">
        <v>760</v>
      </c>
      <c r="F205" s="1332" t="s">
        <v>1462</v>
      </c>
      <c r="G205" s="594" t="s">
        <v>560</v>
      </c>
      <c r="H205" s="613" t="s">
        <v>117</v>
      </c>
      <c r="I205" s="639"/>
      <c r="J205" s="615">
        <v>1</v>
      </c>
      <c r="K205" s="603">
        <v>3900</v>
      </c>
      <c r="L205" s="714" t="str">
        <f t="shared" si="6"/>
        <v/>
      </c>
      <c r="M205" s="622" t="s">
        <v>26</v>
      </c>
      <c r="N205" s="627"/>
      <c r="O205" s="621"/>
    </row>
    <row r="206" spans="1:18" ht="15.75" customHeight="1">
      <c r="B206" s="600">
        <v>1411</v>
      </c>
      <c r="C206" s="602">
        <v>53</v>
      </c>
      <c r="D206" s="606" t="s">
        <v>161</v>
      </c>
      <c r="E206" s="595" t="s">
        <v>761</v>
      </c>
      <c r="F206" s="1332"/>
      <c r="G206" s="594" t="s">
        <v>560</v>
      </c>
      <c r="H206" s="602" t="s">
        <v>119</v>
      </c>
      <c r="I206" s="639"/>
      <c r="J206" s="615">
        <v>1</v>
      </c>
      <c r="K206" s="611">
        <v>3900</v>
      </c>
      <c r="L206" s="714" t="str">
        <f t="shared" si="6"/>
        <v/>
      </c>
      <c r="M206" s="622" t="s">
        <v>26</v>
      </c>
      <c r="N206" s="627"/>
      <c r="O206" s="621"/>
    </row>
    <row r="207" spans="1:18" ht="15.75" customHeight="1">
      <c r="B207" s="600">
        <v>1411</v>
      </c>
      <c r="C207" s="602">
        <v>53</v>
      </c>
      <c r="D207" s="606" t="s">
        <v>162</v>
      </c>
      <c r="E207" s="609" t="s">
        <v>762</v>
      </c>
      <c r="F207" s="1332"/>
      <c r="G207" s="594" t="s">
        <v>560</v>
      </c>
      <c r="H207" s="602" t="s">
        <v>68</v>
      </c>
      <c r="I207" s="629"/>
      <c r="J207" s="615">
        <v>1</v>
      </c>
      <c r="K207" s="611">
        <v>4300</v>
      </c>
      <c r="L207" s="714" t="str">
        <f t="shared" si="6"/>
        <v/>
      </c>
      <c r="M207" s="622" t="s">
        <v>26</v>
      </c>
      <c r="N207" s="627"/>
      <c r="O207" s="621"/>
    </row>
    <row r="208" spans="1:18" ht="15.75" customHeight="1">
      <c r="B208" s="600">
        <v>1411</v>
      </c>
      <c r="C208" s="602">
        <v>53</v>
      </c>
      <c r="D208" s="606" t="s">
        <v>154</v>
      </c>
      <c r="E208" s="609" t="s">
        <v>763</v>
      </c>
      <c r="F208" s="1332"/>
      <c r="G208" s="594" t="s">
        <v>560</v>
      </c>
      <c r="H208" s="602" t="s">
        <v>122</v>
      </c>
      <c r="I208" s="639"/>
      <c r="J208" s="615">
        <v>1</v>
      </c>
      <c r="K208" s="611">
        <v>4300</v>
      </c>
      <c r="L208" s="714" t="str">
        <f t="shared" si="6"/>
        <v/>
      </c>
      <c r="M208" s="622" t="s">
        <v>26</v>
      </c>
      <c r="N208" s="627"/>
      <c r="O208" s="621"/>
    </row>
    <row r="209" spans="2:15" ht="15.75" customHeight="1">
      <c r="B209" s="600">
        <v>1411</v>
      </c>
      <c r="C209" s="602">
        <v>53</v>
      </c>
      <c r="D209" s="606" t="s">
        <v>163</v>
      </c>
      <c r="E209" s="609" t="s">
        <v>764</v>
      </c>
      <c r="F209" s="1332"/>
      <c r="G209" s="594" t="s">
        <v>560</v>
      </c>
      <c r="H209" s="602" t="s">
        <v>69</v>
      </c>
      <c r="I209" s="629"/>
      <c r="J209" s="615">
        <v>1</v>
      </c>
      <c r="K209" s="611">
        <v>4300</v>
      </c>
      <c r="L209" s="714" t="str">
        <f t="shared" si="6"/>
        <v/>
      </c>
      <c r="M209" s="622" t="s">
        <v>26</v>
      </c>
      <c r="N209" s="627"/>
      <c r="O209" s="621"/>
    </row>
    <row r="210" spans="2:15" ht="15.75" customHeight="1">
      <c r="B210" s="600">
        <v>1411</v>
      </c>
      <c r="C210" s="602">
        <v>53</v>
      </c>
      <c r="D210" s="606" t="s">
        <v>164</v>
      </c>
      <c r="E210" s="595" t="s">
        <v>765</v>
      </c>
      <c r="F210" s="1332"/>
      <c r="G210" s="594" t="s">
        <v>560</v>
      </c>
      <c r="H210" s="602" t="s">
        <v>125</v>
      </c>
      <c r="I210" s="639"/>
      <c r="J210" s="615">
        <v>1</v>
      </c>
      <c r="K210" s="611">
        <v>4900</v>
      </c>
      <c r="L210" s="714" t="str">
        <f t="shared" si="6"/>
        <v/>
      </c>
      <c r="M210" s="622" t="s">
        <v>26</v>
      </c>
      <c r="N210" s="627"/>
      <c r="O210" s="621"/>
    </row>
    <row r="211" spans="2:15" ht="15.75" customHeight="1">
      <c r="B211" s="600">
        <v>1411</v>
      </c>
      <c r="C211" s="602">
        <v>53</v>
      </c>
      <c r="D211" s="606" t="s">
        <v>165</v>
      </c>
      <c r="E211" s="609" t="s">
        <v>766</v>
      </c>
      <c r="F211" s="1332"/>
      <c r="G211" s="594" t="s">
        <v>560</v>
      </c>
      <c r="H211" s="602" t="s">
        <v>166</v>
      </c>
      <c r="I211" s="639"/>
      <c r="J211" s="615">
        <v>1</v>
      </c>
      <c r="K211" s="611">
        <v>4900</v>
      </c>
      <c r="L211" s="714" t="str">
        <f t="shared" si="6"/>
        <v/>
      </c>
      <c r="M211" s="622" t="s">
        <v>26</v>
      </c>
      <c r="N211" s="627"/>
      <c r="O211" s="621"/>
    </row>
    <row r="212" spans="2:15" ht="15.75" customHeight="1">
      <c r="B212" s="600">
        <v>1411</v>
      </c>
      <c r="C212" s="602">
        <v>53</v>
      </c>
      <c r="D212" s="606" t="s">
        <v>155</v>
      </c>
      <c r="E212" s="609" t="s">
        <v>767</v>
      </c>
      <c r="F212" s="1332"/>
      <c r="G212" s="594" t="s">
        <v>560</v>
      </c>
      <c r="H212" s="602" t="s">
        <v>128</v>
      </c>
      <c r="I212" s="640"/>
      <c r="J212" s="615">
        <v>1</v>
      </c>
      <c r="K212" s="611">
        <v>4900</v>
      </c>
      <c r="L212" s="714" t="str">
        <f t="shared" si="6"/>
        <v/>
      </c>
      <c r="M212" s="622" t="s">
        <v>26</v>
      </c>
      <c r="N212" s="627"/>
      <c r="O212" s="621"/>
    </row>
    <row r="213" spans="2:15" ht="15.75" customHeight="1">
      <c r="B213" s="600">
        <v>1411</v>
      </c>
      <c r="C213" s="602">
        <v>53</v>
      </c>
      <c r="D213" s="606" t="s">
        <v>156</v>
      </c>
      <c r="E213" s="609" t="s">
        <v>768</v>
      </c>
      <c r="F213" s="1332"/>
      <c r="G213" s="594" t="s">
        <v>560</v>
      </c>
      <c r="H213" s="602" t="s">
        <v>130</v>
      </c>
      <c r="I213" s="640"/>
      <c r="J213" s="615">
        <v>1</v>
      </c>
      <c r="K213" s="611">
        <v>5300</v>
      </c>
      <c r="L213" s="714" t="str">
        <f t="shared" si="6"/>
        <v/>
      </c>
      <c r="M213" s="622" t="s">
        <v>26</v>
      </c>
      <c r="N213" s="627"/>
      <c r="O213" s="621"/>
    </row>
    <row r="214" spans="2:15" ht="15.75" customHeight="1">
      <c r="B214" s="600">
        <v>1411</v>
      </c>
      <c r="C214" s="602">
        <v>53</v>
      </c>
      <c r="D214" s="606" t="s">
        <v>157</v>
      </c>
      <c r="E214" s="609" t="s">
        <v>769</v>
      </c>
      <c r="F214" s="1332"/>
      <c r="G214" s="594" t="s">
        <v>560</v>
      </c>
      <c r="H214" s="602" t="s">
        <v>132</v>
      </c>
      <c r="I214" s="633"/>
      <c r="J214" s="615">
        <v>1</v>
      </c>
      <c r="K214" s="611">
        <v>5300</v>
      </c>
      <c r="L214" s="714" t="str">
        <f t="shared" si="6"/>
        <v/>
      </c>
      <c r="M214" s="622" t="s">
        <v>26</v>
      </c>
      <c r="N214" s="627"/>
      <c r="O214" s="621"/>
    </row>
    <row r="215" spans="2:15" ht="15.75" customHeight="1">
      <c r="B215" s="600">
        <v>1411</v>
      </c>
      <c r="C215" s="602">
        <v>53</v>
      </c>
      <c r="D215" s="888" t="s">
        <v>158</v>
      </c>
      <c r="E215" s="889" t="s">
        <v>770</v>
      </c>
      <c r="F215" s="1332"/>
      <c r="G215" s="594" t="s">
        <v>560</v>
      </c>
      <c r="H215" s="614" t="s">
        <v>134</v>
      </c>
      <c r="I215" s="786"/>
      <c r="J215" s="615">
        <v>1</v>
      </c>
      <c r="K215" s="628">
        <v>5300</v>
      </c>
      <c r="L215" s="714" t="str">
        <f t="shared" si="6"/>
        <v/>
      </c>
      <c r="M215" s="622" t="s">
        <v>26</v>
      </c>
      <c r="N215" s="627"/>
      <c r="O215" s="621"/>
    </row>
    <row r="216" spans="2:15" ht="15.75" customHeight="1">
      <c r="B216" s="600">
        <v>1411</v>
      </c>
      <c r="C216" s="605">
        <v>67</v>
      </c>
      <c r="D216" s="617" t="s">
        <v>159</v>
      </c>
      <c r="E216" s="595" t="s">
        <v>771</v>
      </c>
      <c r="F216" s="1329" t="s">
        <v>1462</v>
      </c>
      <c r="G216" s="597" t="s">
        <v>772</v>
      </c>
      <c r="H216" s="605" t="s">
        <v>117</v>
      </c>
      <c r="I216" s="633"/>
      <c r="J216" s="634">
        <v>1</v>
      </c>
      <c r="K216" s="637">
        <v>3900</v>
      </c>
      <c r="L216" s="715" t="str">
        <f t="shared" si="6"/>
        <v/>
      </c>
      <c r="M216" s="635" t="s">
        <v>26</v>
      </c>
      <c r="N216" s="627"/>
      <c r="O216" s="621"/>
    </row>
    <row r="217" spans="2:15" ht="15.75" customHeight="1">
      <c r="B217" s="600">
        <v>1411</v>
      </c>
      <c r="C217" s="605">
        <v>67</v>
      </c>
      <c r="D217" s="606" t="s">
        <v>161</v>
      </c>
      <c r="E217" s="595" t="s">
        <v>773</v>
      </c>
      <c r="F217" s="1330"/>
      <c r="G217" s="597" t="s">
        <v>772</v>
      </c>
      <c r="H217" s="602" t="s">
        <v>119</v>
      </c>
      <c r="I217" s="639"/>
      <c r="J217" s="631">
        <v>1</v>
      </c>
      <c r="K217" s="632">
        <v>3900</v>
      </c>
      <c r="L217" s="716" t="str">
        <f t="shared" si="6"/>
        <v/>
      </c>
      <c r="M217" s="636" t="s">
        <v>26</v>
      </c>
      <c r="N217" s="627"/>
      <c r="O217" s="621"/>
    </row>
    <row r="218" spans="2:15" ht="15.75" customHeight="1">
      <c r="B218" s="600">
        <v>1411</v>
      </c>
      <c r="C218" s="605">
        <v>67</v>
      </c>
      <c r="D218" s="606" t="s">
        <v>162</v>
      </c>
      <c r="E218" s="595" t="s">
        <v>774</v>
      </c>
      <c r="F218" s="1330"/>
      <c r="G218" s="597" t="s">
        <v>772</v>
      </c>
      <c r="H218" s="602" t="s">
        <v>68</v>
      </c>
      <c r="I218" s="630"/>
      <c r="J218" s="618">
        <v>1</v>
      </c>
      <c r="K218" s="603">
        <v>4300</v>
      </c>
      <c r="L218" s="713" t="str">
        <f t="shared" si="6"/>
        <v/>
      </c>
      <c r="M218" s="624" t="s">
        <v>26</v>
      </c>
      <c r="N218" s="627"/>
      <c r="O218" s="621"/>
    </row>
    <row r="219" spans="2:15" ht="15.75" customHeight="1">
      <c r="B219" s="600">
        <v>1411</v>
      </c>
      <c r="C219" s="605">
        <v>67</v>
      </c>
      <c r="D219" s="606" t="s">
        <v>154</v>
      </c>
      <c r="E219" s="595" t="s">
        <v>775</v>
      </c>
      <c r="F219" s="1330"/>
      <c r="G219" s="597" t="s">
        <v>772</v>
      </c>
      <c r="H219" s="602" t="s">
        <v>122</v>
      </c>
      <c r="I219" s="639"/>
      <c r="J219" s="615">
        <v>1</v>
      </c>
      <c r="K219" s="611">
        <v>4300</v>
      </c>
      <c r="L219" s="714" t="str">
        <f t="shared" si="6"/>
        <v/>
      </c>
      <c r="M219" s="622" t="s">
        <v>26</v>
      </c>
      <c r="N219" s="627"/>
      <c r="O219" s="621"/>
    </row>
    <row r="220" spans="2:15" ht="15.75" customHeight="1">
      <c r="B220" s="600">
        <v>1411</v>
      </c>
      <c r="C220" s="605">
        <v>67</v>
      </c>
      <c r="D220" s="606" t="s">
        <v>163</v>
      </c>
      <c r="E220" s="595" t="s">
        <v>776</v>
      </c>
      <c r="F220" s="1330"/>
      <c r="G220" s="597" t="s">
        <v>772</v>
      </c>
      <c r="H220" s="602" t="s">
        <v>69</v>
      </c>
      <c r="I220" s="630"/>
      <c r="J220" s="615">
        <v>1</v>
      </c>
      <c r="K220" s="611">
        <v>4300</v>
      </c>
      <c r="L220" s="714" t="str">
        <f t="shared" si="6"/>
        <v/>
      </c>
      <c r="M220" s="622" t="s">
        <v>26</v>
      </c>
      <c r="N220" s="627"/>
      <c r="O220" s="621"/>
    </row>
    <row r="221" spans="2:15" ht="15.75" customHeight="1">
      <c r="B221" s="600">
        <v>1411</v>
      </c>
      <c r="C221" s="605">
        <v>67</v>
      </c>
      <c r="D221" s="606" t="s">
        <v>164</v>
      </c>
      <c r="E221" s="595" t="s">
        <v>777</v>
      </c>
      <c r="F221" s="1330"/>
      <c r="G221" s="597" t="s">
        <v>772</v>
      </c>
      <c r="H221" s="602" t="s">
        <v>125</v>
      </c>
      <c r="I221" s="639"/>
      <c r="J221" s="615">
        <v>1</v>
      </c>
      <c r="K221" s="611">
        <v>4900</v>
      </c>
      <c r="L221" s="714" t="str">
        <f t="shared" si="6"/>
        <v/>
      </c>
      <c r="M221" s="622" t="s">
        <v>26</v>
      </c>
      <c r="N221" s="627"/>
      <c r="O221" s="621"/>
    </row>
    <row r="222" spans="2:15" ht="15.75" customHeight="1">
      <c r="B222" s="600">
        <v>1411</v>
      </c>
      <c r="C222" s="605">
        <v>67</v>
      </c>
      <c r="D222" s="606" t="s">
        <v>165</v>
      </c>
      <c r="E222" s="595" t="s">
        <v>778</v>
      </c>
      <c r="F222" s="1330"/>
      <c r="G222" s="597" t="s">
        <v>772</v>
      </c>
      <c r="H222" s="602" t="s">
        <v>166</v>
      </c>
      <c r="I222" s="639"/>
      <c r="J222" s="615">
        <v>1</v>
      </c>
      <c r="K222" s="611">
        <v>4900</v>
      </c>
      <c r="L222" s="714" t="str">
        <f t="shared" si="6"/>
        <v/>
      </c>
      <c r="M222" s="622" t="s">
        <v>26</v>
      </c>
      <c r="N222" s="627"/>
      <c r="O222" s="621"/>
    </row>
    <row r="223" spans="2:15" ht="15.75" customHeight="1">
      <c r="B223" s="600">
        <v>1411</v>
      </c>
      <c r="C223" s="605">
        <v>67</v>
      </c>
      <c r="D223" s="606" t="s">
        <v>155</v>
      </c>
      <c r="E223" s="595" t="s">
        <v>779</v>
      </c>
      <c r="F223" s="1330"/>
      <c r="G223" s="597" t="s">
        <v>772</v>
      </c>
      <c r="H223" s="602" t="s">
        <v>128</v>
      </c>
      <c r="I223" s="640"/>
      <c r="J223" s="615">
        <v>1</v>
      </c>
      <c r="K223" s="611">
        <v>4900</v>
      </c>
      <c r="L223" s="714" t="str">
        <f t="shared" si="6"/>
        <v/>
      </c>
      <c r="M223" s="622" t="s">
        <v>26</v>
      </c>
      <c r="N223" s="627"/>
      <c r="O223" s="621"/>
    </row>
    <row r="224" spans="2:15" ht="15.75" customHeight="1">
      <c r="B224" s="600">
        <v>1411</v>
      </c>
      <c r="C224" s="605">
        <v>67</v>
      </c>
      <c r="D224" s="606" t="s">
        <v>156</v>
      </c>
      <c r="E224" s="595" t="s">
        <v>780</v>
      </c>
      <c r="F224" s="1330"/>
      <c r="G224" s="597" t="s">
        <v>772</v>
      </c>
      <c r="H224" s="602" t="s">
        <v>130</v>
      </c>
      <c r="I224" s="640"/>
      <c r="J224" s="615">
        <v>1</v>
      </c>
      <c r="K224" s="611">
        <v>5300</v>
      </c>
      <c r="L224" s="714" t="str">
        <f t="shared" si="6"/>
        <v/>
      </c>
      <c r="M224" s="622" t="s">
        <v>26</v>
      </c>
      <c r="N224" s="627"/>
      <c r="O224" s="621"/>
    </row>
    <row r="225" spans="2:15" ht="15.75" customHeight="1">
      <c r="B225" s="600">
        <v>1411</v>
      </c>
      <c r="C225" s="605">
        <v>67</v>
      </c>
      <c r="D225" s="606" t="s">
        <v>157</v>
      </c>
      <c r="E225" s="595" t="s">
        <v>781</v>
      </c>
      <c r="F225" s="1330"/>
      <c r="G225" s="597" t="s">
        <v>772</v>
      </c>
      <c r="H225" s="602" t="s">
        <v>132</v>
      </c>
      <c r="I225" s="640"/>
      <c r="J225" s="615">
        <v>1</v>
      </c>
      <c r="K225" s="611">
        <v>5300</v>
      </c>
      <c r="L225" s="714" t="str">
        <f t="shared" si="6"/>
        <v/>
      </c>
      <c r="M225" s="622" t="s">
        <v>26</v>
      </c>
      <c r="N225" s="627"/>
      <c r="O225" s="621"/>
    </row>
    <row r="226" spans="2:15" ht="15.75" customHeight="1">
      <c r="B226" s="619">
        <v>1411</v>
      </c>
      <c r="C226" s="626">
        <v>67</v>
      </c>
      <c r="D226" s="607" t="s">
        <v>158</v>
      </c>
      <c r="E226" s="596" t="s">
        <v>782</v>
      </c>
      <c r="F226" s="1331"/>
      <c r="G226" s="598" t="s">
        <v>772</v>
      </c>
      <c r="H226" s="598" t="s">
        <v>134</v>
      </c>
      <c r="I226" s="781"/>
      <c r="J226" s="616">
        <v>1</v>
      </c>
      <c r="K226" s="620">
        <v>5300</v>
      </c>
      <c r="L226" s="717" t="str">
        <f t="shared" si="6"/>
        <v/>
      </c>
      <c r="M226" s="623" t="s">
        <v>26</v>
      </c>
      <c r="N226" s="625"/>
      <c r="O226" s="621"/>
    </row>
    <row r="227" spans="2:15" ht="15.75" customHeight="1">
      <c r="B227" s="836">
        <v>1304</v>
      </c>
      <c r="C227" s="837" t="s">
        <v>602</v>
      </c>
      <c r="D227" s="838" t="s">
        <v>84</v>
      </c>
      <c r="E227" s="838" t="s">
        <v>618</v>
      </c>
      <c r="F227" s="1341" t="s">
        <v>611</v>
      </c>
      <c r="G227" s="839" t="s">
        <v>598</v>
      </c>
      <c r="H227" s="849" t="s">
        <v>117</v>
      </c>
      <c r="I227" s="1064"/>
      <c r="J227" s="840">
        <v>1</v>
      </c>
      <c r="K227" s="841">
        <v>3800</v>
      </c>
      <c r="L227" s="842" t="str">
        <f t="shared" ref="L227:L247" si="7">IFERROR(IF(N227=0,"",ROUNDUP(N227/J227,0)),"")</f>
        <v/>
      </c>
      <c r="M227" s="843" t="s">
        <v>23</v>
      </c>
      <c r="N227" s="896"/>
      <c r="O227" s="621"/>
    </row>
    <row r="228" spans="2:15" ht="15.75" customHeight="1">
      <c r="B228" s="104">
        <v>1304</v>
      </c>
      <c r="C228" s="832" t="s">
        <v>603</v>
      </c>
      <c r="D228" s="202" t="s">
        <v>72</v>
      </c>
      <c r="E228" s="202" t="s">
        <v>619</v>
      </c>
      <c r="F228" s="1320"/>
      <c r="G228" s="538" t="s">
        <v>598</v>
      </c>
      <c r="H228" s="542" t="s">
        <v>119</v>
      </c>
      <c r="I228" s="1014"/>
      <c r="J228" s="794">
        <v>1</v>
      </c>
      <c r="K228" s="539">
        <v>3800</v>
      </c>
      <c r="L228" s="704" t="str">
        <f t="shared" si="7"/>
        <v/>
      </c>
      <c r="M228" s="365" t="s">
        <v>23</v>
      </c>
      <c r="N228" s="406"/>
      <c r="O228" s="621"/>
    </row>
    <row r="229" spans="2:15" ht="15.75" customHeight="1">
      <c r="B229" s="104">
        <v>1304</v>
      </c>
      <c r="C229" s="832" t="s">
        <v>604</v>
      </c>
      <c r="D229" s="202" t="s">
        <v>28</v>
      </c>
      <c r="E229" s="202" t="s">
        <v>620</v>
      </c>
      <c r="F229" s="1320"/>
      <c r="G229" s="538" t="s">
        <v>598</v>
      </c>
      <c r="H229" s="542" t="s">
        <v>68</v>
      </c>
      <c r="I229" s="58"/>
      <c r="J229" s="794">
        <v>1</v>
      </c>
      <c r="K229" s="539">
        <v>4200</v>
      </c>
      <c r="L229" s="704" t="str">
        <f t="shared" si="7"/>
        <v/>
      </c>
      <c r="M229" s="365" t="s">
        <v>23</v>
      </c>
      <c r="N229" s="406"/>
      <c r="O229" s="621"/>
    </row>
    <row r="230" spans="2:15" ht="15.75" customHeight="1">
      <c r="B230" s="104">
        <v>1304</v>
      </c>
      <c r="C230" s="832" t="s">
        <v>605</v>
      </c>
      <c r="D230" s="202" t="s">
        <v>89</v>
      </c>
      <c r="E230" s="202" t="s">
        <v>621</v>
      </c>
      <c r="F230" s="1320"/>
      <c r="G230" s="538" t="s">
        <v>598</v>
      </c>
      <c r="H230" s="542" t="s">
        <v>122</v>
      </c>
      <c r="I230" s="1014"/>
      <c r="J230" s="794">
        <v>1</v>
      </c>
      <c r="K230" s="539">
        <v>4200</v>
      </c>
      <c r="L230" s="704" t="str">
        <f t="shared" si="7"/>
        <v/>
      </c>
      <c r="M230" s="365" t="s">
        <v>23</v>
      </c>
      <c r="N230" s="406"/>
      <c r="O230" s="621"/>
    </row>
    <row r="231" spans="2:15" ht="15.75" customHeight="1">
      <c r="B231" s="104">
        <v>1304</v>
      </c>
      <c r="C231" s="832" t="s">
        <v>312</v>
      </c>
      <c r="D231" s="202" t="s">
        <v>32</v>
      </c>
      <c r="E231" s="202" t="s">
        <v>622</v>
      </c>
      <c r="F231" s="1320"/>
      <c r="G231" s="538" t="s">
        <v>598</v>
      </c>
      <c r="H231" s="542" t="s">
        <v>69</v>
      </c>
      <c r="I231" s="1011"/>
      <c r="J231" s="794">
        <v>1</v>
      </c>
      <c r="K231" s="539">
        <v>4200</v>
      </c>
      <c r="L231" s="846" t="str">
        <f t="shared" si="7"/>
        <v/>
      </c>
      <c r="M231" s="365" t="s">
        <v>23</v>
      </c>
      <c r="N231" s="406"/>
      <c r="O231" s="621"/>
    </row>
    <row r="232" spans="2:15" ht="15.75" customHeight="1">
      <c r="B232" s="104">
        <v>1304</v>
      </c>
      <c r="C232" s="832" t="s">
        <v>606</v>
      </c>
      <c r="D232" s="202" t="s">
        <v>93</v>
      </c>
      <c r="E232" s="202" t="s">
        <v>623</v>
      </c>
      <c r="F232" s="1320"/>
      <c r="G232" s="538" t="s">
        <v>598</v>
      </c>
      <c r="H232" s="542" t="s">
        <v>125</v>
      </c>
      <c r="I232" s="1065"/>
      <c r="J232" s="794">
        <v>1</v>
      </c>
      <c r="K232" s="539">
        <v>4800</v>
      </c>
      <c r="L232" s="704" t="str">
        <f t="shared" si="7"/>
        <v/>
      </c>
      <c r="M232" s="365" t="s">
        <v>23</v>
      </c>
      <c r="N232" s="406"/>
      <c r="O232" s="621"/>
    </row>
    <row r="233" spans="2:15" ht="15.75" customHeight="1">
      <c r="B233" s="104">
        <v>1304</v>
      </c>
      <c r="C233" s="832" t="s">
        <v>607</v>
      </c>
      <c r="D233" s="202" t="s">
        <v>96</v>
      </c>
      <c r="E233" s="202" t="s">
        <v>624</v>
      </c>
      <c r="F233" s="1320"/>
      <c r="G233" s="538" t="s">
        <v>598</v>
      </c>
      <c r="H233" s="542" t="s">
        <v>166</v>
      </c>
      <c r="I233" s="1065"/>
      <c r="J233" s="794">
        <v>1</v>
      </c>
      <c r="K233" s="539">
        <v>4800</v>
      </c>
      <c r="L233" s="846" t="str">
        <f t="shared" si="7"/>
        <v/>
      </c>
      <c r="M233" s="365" t="s">
        <v>23</v>
      </c>
      <c r="N233" s="406"/>
      <c r="O233" s="621"/>
    </row>
    <row r="234" spans="2:15" ht="15.75" customHeight="1">
      <c r="B234" s="104">
        <v>1304</v>
      </c>
      <c r="C234" s="832" t="s">
        <v>608</v>
      </c>
      <c r="D234" s="202" t="s">
        <v>27</v>
      </c>
      <c r="E234" s="202" t="s">
        <v>625</v>
      </c>
      <c r="F234" s="1320"/>
      <c r="G234" s="538" t="s">
        <v>598</v>
      </c>
      <c r="H234" s="542" t="s">
        <v>128</v>
      </c>
      <c r="I234" s="1065"/>
      <c r="J234" s="794">
        <v>1</v>
      </c>
      <c r="K234" s="539">
        <v>4800</v>
      </c>
      <c r="L234" s="846" t="str">
        <f t="shared" si="7"/>
        <v/>
      </c>
      <c r="M234" s="365" t="s">
        <v>23</v>
      </c>
      <c r="N234" s="406"/>
      <c r="O234" s="621"/>
    </row>
    <row r="235" spans="2:15" ht="15.75" customHeight="1">
      <c r="B235" s="104">
        <v>1304</v>
      </c>
      <c r="C235" s="832" t="s">
        <v>609</v>
      </c>
      <c r="D235" s="202" t="s">
        <v>99</v>
      </c>
      <c r="E235" s="202" t="s">
        <v>626</v>
      </c>
      <c r="F235" s="1320"/>
      <c r="G235" s="538" t="s">
        <v>598</v>
      </c>
      <c r="H235" s="542" t="s">
        <v>130</v>
      </c>
      <c r="I235" s="1065"/>
      <c r="J235" s="794">
        <v>1</v>
      </c>
      <c r="K235" s="539">
        <v>5400</v>
      </c>
      <c r="L235" s="846" t="str">
        <f t="shared" si="7"/>
        <v/>
      </c>
      <c r="M235" s="365" t="s">
        <v>23</v>
      </c>
      <c r="N235" s="406"/>
      <c r="O235" s="621"/>
    </row>
    <row r="236" spans="2:15" ht="15.75" customHeight="1">
      <c r="B236" s="104">
        <v>1304</v>
      </c>
      <c r="C236" s="832" t="s">
        <v>599</v>
      </c>
      <c r="D236" s="202" t="s">
        <v>24</v>
      </c>
      <c r="E236" s="202" t="s">
        <v>627</v>
      </c>
      <c r="F236" s="1320"/>
      <c r="G236" s="538" t="s">
        <v>598</v>
      </c>
      <c r="H236" s="542" t="s">
        <v>132</v>
      </c>
      <c r="I236" s="1011"/>
      <c r="J236" s="794">
        <v>1</v>
      </c>
      <c r="K236" s="539">
        <v>5400</v>
      </c>
      <c r="L236" s="704" t="str">
        <f t="shared" si="7"/>
        <v/>
      </c>
      <c r="M236" s="365" t="s">
        <v>23</v>
      </c>
      <c r="N236" s="406"/>
      <c r="O236" s="621"/>
    </row>
    <row r="237" spans="2:15" ht="15.75" customHeight="1">
      <c r="B237" s="104">
        <v>1304</v>
      </c>
      <c r="C237" s="832" t="s">
        <v>601</v>
      </c>
      <c r="D237" s="202" t="s">
        <v>102</v>
      </c>
      <c r="E237" s="202" t="s">
        <v>628</v>
      </c>
      <c r="F237" s="1320"/>
      <c r="G237" s="538" t="s">
        <v>598</v>
      </c>
      <c r="H237" s="542" t="s">
        <v>134</v>
      </c>
      <c r="I237" s="1011"/>
      <c r="J237" s="794">
        <v>1</v>
      </c>
      <c r="K237" s="847">
        <v>5400</v>
      </c>
      <c r="L237" s="704" t="str">
        <f t="shared" si="7"/>
        <v/>
      </c>
      <c r="M237" s="365" t="s">
        <v>23</v>
      </c>
      <c r="N237" s="406"/>
      <c r="O237" s="621"/>
    </row>
    <row r="238" spans="2:15" ht="15.75" customHeight="1">
      <c r="B238" s="104">
        <v>1304</v>
      </c>
      <c r="C238" s="832" t="s">
        <v>610</v>
      </c>
      <c r="D238" s="202" t="s">
        <v>84</v>
      </c>
      <c r="E238" s="202" t="s">
        <v>629</v>
      </c>
      <c r="F238" s="1320" t="s">
        <v>611</v>
      </c>
      <c r="G238" s="538" t="s">
        <v>614</v>
      </c>
      <c r="H238" s="833" t="s">
        <v>117</v>
      </c>
      <c r="I238" s="1013"/>
      <c r="J238" s="794">
        <v>1</v>
      </c>
      <c r="K238" s="847">
        <v>3800</v>
      </c>
      <c r="L238" s="704" t="str">
        <f t="shared" si="7"/>
        <v/>
      </c>
      <c r="M238" s="365" t="s">
        <v>23</v>
      </c>
      <c r="N238" s="406"/>
      <c r="O238" s="621"/>
    </row>
    <row r="239" spans="2:15" ht="15.75" customHeight="1">
      <c r="B239" s="104">
        <v>1304</v>
      </c>
      <c r="C239" s="832" t="s">
        <v>610</v>
      </c>
      <c r="D239" s="202" t="s">
        <v>72</v>
      </c>
      <c r="E239" s="202" t="s">
        <v>630</v>
      </c>
      <c r="F239" s="1320"/>
      <c r="G239" s="538" t="s">
        <v>614</v>
      </c>
      <c r="H239" s="542" t="s">
        <v>119</v>
      </c>
      <c r="I239" s="1012"/>
      <c r="J239" s="794">
        <v>1</v>
      </c>
      <c r="K239" s="539">
        <v>3800</v>
      </c>
      <c r="L239" s="704" t="str">
        <f t="shared" si="7"/>
        <v/>
      </c>
      <c r="M239" s="365" t="s">
        <v>23</v>
      </c>
      <c r="N239" s="406"/>
      <c r="O239" s="621"/>
    </row>
    <row r="240" spans="2:15" ht="15.75" customHeight="1">
      <c r="B240" s="104">
        <v>1304</v>
      </c>
      <c r="C240" s="832" t="s">
        <v>610</v>
      </c>
      <c r="D240" s="202" t="s">
        <v>28</v>
      </c>
      <c r="E240" s="202" t="s">
        <v>631</v>
      </c>
      <c r="F240" s="1320"/>
      <c r="G240" s="538" t="s">
        <v>614</v>
      </c>
      <c r="H240" s="542" t="s">
        <v>68</v>
      </c>
      <c r="I240" s="58"/>
      <c r="J240" s="794">
        <v>1</v>
      </c>
      <c r="K240" s="539">
        <v>4200</v>
      </c>
      <c r="L240" s="704" t="str">
        <f t="shared" si="7"/>
        <v/>
      </c>
      <c r="M240" s="365" t="s">
        <v>23</v>
      </c>
      <c r="N240" s="406"/>
      <c r="O240" s="621"/>
    </row>
    <row r="241" spans="2:15" ht="15.75" customHeight="1">
      <c r="B241" s="104">
        <v>1304</v>
      </c>
      <c r="C241" s="832" t="s">
        <v>610</v>
      </c>
      <c r="D241" s="202" t="s">
        <v>89</v>
      </c>
      <c r="E241" s="202" t="s">
        <v>632</v>
      </c>
      <c r="F241" s="1320"/>
      <c r="G241" s="538" t="s">
        <v>614</v>
      </c>
      <c r="H241" s="542" t="s">
        <v>122</v>
      </c>
      <c r="I241" s="1014"/>
      <c r="J241" s="794">
        <v>1</v>
      </c>
      <c r="K241" s="539">
        <v>4200</v>
      </c>
      <c r="L241" s="704" t="str">
        <f t="shared" si="7"/>
        <v/>
      </c>
      <c r="M241" s="365" t="s">
        <v>23</v>
      </c>
      <c r="N241" s="406"/>
      <c r="O241" s="621"/>
    </row>
    <row r="242" spans="2:15" ht="15.75" customHeight="1">
      <c r="B242" s="104">
        <v>1304</v>
      </c>
      <c r="C242" s="832" t="s">
        <v>610</v>
      </c>
      <c r="D242" s="202" t="s">
        <v>32</v>
      </c>
      <c r="E242" s="202" t="s">
        <v>633</v>
      </c>
      <c r="F242" s="1320"/>
      <c r="G242" s="538" t="s">
        <v>614</v>
      </c>
      <c r="H242" s="542" t="s">
        <v>69</v>
      </c>
      <c r="I242" s="1011"/>
      <c r="J242" s="794">
        <v>1</v>
      </c>
      <c r="K242" s="539">
        <v>4200</v>
      </c>
      <c r="L242" s="704" t="str">
        <f t="shared" si="7"/>
        <v/>
      </c>
      <c r="M242" s="365" t="s">
        <v>23</v>
      </c>
      <c r="N242" s="406"/>
      <c r="O242" s="621"/>
    </row>
    <row r="243" spans="2:15" ht="15.75" customHeight="1">
      <c r="B243" s="104">
        <v>1304</v>
      </c>
      <c r="C243" s="832" t="s">
        <v>610</v>
      </c>
      <c r="D243" s="202" t="s">
        <v>93</v>
      </c>
      <c r="E243" s="202" t="s">
        <v>634</v>
      </c>
      <c r="F243" s="1320"/>
      <c r="G243" s="538" t="s">
        <v>614</v>
      </c>
      <c r="H243" s="542" t="s">
        <v>125</v>
      </c>
      <c r="I243" s="58"/>
      <c r="J243" s="794">
        <v>1</v>
      </c>
      <c r="K243" s="539">
        <v>4800</v>
      </c>
      <c r="L243" s="704" t="str">
        <f t="shared" si="7"/>
        <v/>
      </c>
      <c r="M243" s="365" t="s">
        <v>23</v>
      </c>
      <c r="N243" s="406"/>
      <c r="O243" s="621"/>
    </row>
    <row r="244" spans="2:15" ht="15.75" customHeight="1">
      <c r="B244" s="104">
        <v>1304</v>
      </c>
      <c r="C244" s="832" t="s">
        <v>610</v>
      </c>
      <c r="D244" s="202" t="s">
        <v>96</v>
      </c>
      <c r="E244" s="202" t="s">
        <v>635</v>
      </c>
      <c r="F244" s="1320"/>
      <c r="G244" s="538" t="s">
        <v>614</v>
      </c>
      <c r="H244" s="542" t="s">
        <v>166</v>
      </c>
      <c r="I244" s="1012"/>
      <c r="J244" s="794">
        <v>1</v>
      </c>
      <c r="K244" s="539">
        <v>4800</v>
      </c>
      <c r="L244" s="704" t="str">
        <f t="shared" si="7"/>
        <v/>
      </c>
      <c r="M244" s="365" t="s">
        <v>23</v>
      </c>
      <c r="N244" s="406"/>
      <c r="O244" s="621"/>
    </row>
    <row r="245" spans="2:15" ht="15.75" customHeight="1">
      <c r="B245" s="104">
        <v>1304</v>
      </c>
      <c r="C245" s="832" t="s">
        <v>610</v>
      </c>
      <c r="D245" s="202" t="s">
        <v>27</v>
      </c>
      <c r="E245" s="202" t="s">
        <v>636</v>
      </c>
      <c r="F245" s="1320"/>
      <c r="G245" s="538" t="s">
        <v>614</v>
      </c>
      <c r="H245" s="542" t="s">
        <v>128</v>
      </c>
      <c r="I245" s="1011"/>
      <c r="J245" s="794">
        <v>1</v>
      </c>
      <c r="K245" s="539">
        <v>4800</v>
      </c>
      <c r="L245" s="704" t="str">
        <f t="shared" si="7"/>
        <v/>
      </c>
      <c r="M245" s="365" t="s">
        <v>23</v>
      </c>
      <c r="N245" s="406"/>
      <c r="O245" s="621"/>
    </row>
    <row r="246" spans="2:15" ht="15.75" customHeight="1">
      <c r="B246" s="104">
        <v>1304</v>
      </c>
      <c r="C246" s="832" t="s">
        <v>610</v>
      </c>
      <c r="D246" s="202" t="s">
        <v>99</v>
      </c>
      <c r="E246" s="202" t="s">
        <v>637</v>
      </c>
      <c r="F246" s="1320"/>
      <c r="G246" s="538" t="s">
        <v>614</v>
      </c>
      <c r="H246" s="542" t="s">
        <v>130</v>
      </c>
      <c r="I246" s="1012"/>
      <c r="J246" s="794">
        <v>1</v>
      </c>
      <c r="K246" s="539">
        <v>5400</v>
      </c>
      <c r="L246" s="704" t="str">
        <f t="shared" si="7"/>
        <v/>
      </c>
      <c r="M246" s="365" t="s">
        <v>23</v>
      </c>
      <c r="N246" s="406"/>
      <c r="O246" s="621"/>
    </row>
    <row r="247" spans="2:15" ht="15.75" customHeight="1">
      <c r="B247" s="104">
        <v>1304</v>
      </c>
      <c r="C247" s="832" t="s">
        <v>610</v>
      </c>
      <c r="D247" s="202" t="s">
        <v>24</v>
      </c>
      <c r="E247" s="202" t="s">
        <v>638</v>
      </c>
      <c r="F247" s="1320"/>
      <c r="G247" s="538" t="s">
        <v>614</v>
      </c>
      <c r="H247" s="542" t="s">
        <v>132</v>
      </c>
      <c r="I247" s="1012"/>
      <c r="J247" s="794">
        <v>1</v>
      </c>
      <c r="K247" s="539">
        <v>5400</v>
      </c>
      <c r="L247" s="704" t="str">
        <f t="shared" si="7"/>
        <v/>
      </c>
      <c r="M247" s="365" t="s">
        <v>23</v>
      </c>
      <c r="N247" s="406"/>
      <c r="O247" s="621"/>
    </row>
    <row r="248" spans="2:15" ht="15.75" customHeight="1">
      <c r="B248" s="104">
        <v>1304</v>
      </c>
      <c r="C248" s="832" t="s">
        <v>610</v>
      </c>
      <c r="D248" s="202" t="s">
        <v>102</v>
      </c>
      <c r="E248" s="202" t="s">
        <v>639</v>
      </c>
      <c r="F248" s="1320"/>
      <c r="G248" s="538" t="s">
        <v>614</v>
      </c>
      <c r="H248" s="542" t="s">
        <v>134</v>
      </c>
      <c r="I248" s="1011"/>
      <c r="J248" s="794">
        <v>1</v>
      </c>
      <c r="K248" s="847">
        <v>5400</v>
      </c>
      <c r="L248" s="846" t="str">
        <f t="shared" ref="L248:L292" si="8">IFERROR(IF(N248=0,"",ROUNDUP(N248/J248,0)),"")</f>
        <v/>
      </c>
      <c r="M248" s="365" t="s">
        <v>23</v>
      </c>
      <c r="N248" s="406"/>
      <c r="O248" s="621"/>
    </row>
    <row r="249" spans="2:15" ht="15.75" customHeight="1">
      <c r="B249" s="104">
        <v>1304</v>
      </c>
      <c r="C249" s="832" t="s">
        <v>597</v>
      </c>
      <c r="D249" s="202" t="s">
        <v>84</v>
      </c>
      <c r="E249" s="850" t="s">
        <v>640</v>
      </c>
      <c r="F249" s="1320" t="s">
        <v>611</v>
      </c>
      <c r="G249" s="73" t="s">
        <v>612</v>
      </c>
      <c r="H249" s="542" t="s">
        <v>117</v>
      </c>
      <c r="I249" s="1013"/>
      <c r="J249" s="794">
        <v>1</v>
      </c>
      <c r="K249" s="539">
        <v>3800</v>
      </c>
      <c r="L249" s="846" t="str">
        <f t="shared" si="8"/>
        <v/>
      </c>
      <c r="M249" s="365" t="s">
        <v>23</v>
      </c>
      <c r="N249" s="406"/>
      <c r="O249" s="621"/>
    </row>
    <row r="250" spans="2:15" ht="15.75" customHeight="1">
      <c r="B250" s="104">
        <v>1304</v>
      </c>
      <c r="C250" s="832" t="s">
        <v>597</v>
      </c>
      <c r="D250" s="202" t="s">
        <v>72</v>
      </c>
      <c r="E250" s="850" t="s">
        <v>641</v>
      </c>
      <c r="F250" s="1320"/>
      <c r="G250" s="73" t="s">
        <v>612</v>
      </c>
      <c r="H250" s="542" t="s">
        <v>119</v>
      </c>
      <c r="I250" s="1013"/>
      <c r="J250" s="794">
        <v>1</v>
      </c>
      <c r="K250" s="539">
        <v>3800</v>
      </c>
      <c r="L250" s="846" t="str">
        <f t="shared" si="8"/>
        <v/>
      </c>
      <c r="M250" s="365" t="s">
        <v>23</v>
      </c>
      <c r="N250" s="406"/>
      <c r="O250" s="621"/>
    </row>
    <row r="251" spans="2:15" ht="15.75" customHeight="1">
      <c r="B251" s="104">
        <v>1304</v>
      </c>
      <c r="C251" s="832" t="s">
        <v>597</v>
      </c>
      <c r="D251" s="202" t="s">
        <v>28</v>
      </c>
      <c r="E251" s="850" t="s">
        <v>642</v>
      </c>
      <c r="F251" s="1320"/>
      <c r="G251" s="73" t="s">
        <v>612</v>
      </c>
      <c r="H251" s="542" t="s">
        <v>68</v>
      </c>
      <c r="I251" s="1013"/>
      <c r="J251" s="794">
        <v>1</v>
      </c>
      <c r="K251" s="539">
        <v>4200</v>
      </c>
      <c r="L251" s="704" t="str">
        <f t="shared" si="8"/>
        <v/>
      </c>
      <c r="M251" s="365" t="s">
        <v>23</v>
      </c>
      <c r="N251" s="406"/>
      <c r="O251" s="621"/>
    </row>
    <row r="252" spans="2:15" ht="15.75" customHeight="1">
      <c r="B252" s="104">
        <v>1304</v>
      </c>
      <c r="C252" s="832" t="s">
        <v>597</v>
      </c>
      <c r="D252" s="202" t="s">
        <v>89</v>
      </c>
      <c r="E252" s="850" t="s">
        <v>643</v>
      </c>
      <c r="F252" s="1320"/>
      <c r="G252" s="73" t="s">
        <v>612</v>
      </c>
      <c r="H252" s="542" t="s">
        <v>122</v>
      </c>
      <c r="I252" s="640"/>
      <c r="J252" s="794">
        <v>1</v>
      </c>
      <c r="K252" s="539">
        <v>4200</v>
      </c>
      <c r="L252" s="704" t="str">
        <f t="shared" si="8"/>
        <v/>
      </c>
      <c r="M252" s="365" t="s">
        <v>23</v>
      </c>
      <c r="N252" s="406"/>
      <c r="O252" s="621"/>
    </row>
    <row r="253" spans="2:15" ht="15.75" customHeight="1">
      <c r="B253" s="104">
        <v>1304</v>
      </c>
      <c r="C253" s="832" t="s">
        <v>597</v>
      </c>
      <c r="D253" s="202" t="s">
        <v>32</v>
      </c>
      <c r="E253" s="850" t="s">
        <v>644</v>
      </c>
      <c r="F253" s="1320"/>
      <c r="G253" s="73" t="s">
        <v>612</v>
      </c>
      <c r="H253" s="542" t="s">
        <v>69</v>
      </c>
      <c r="I253" s="1233" t="s">
        <v>1615</v>
      </c>
      <c r="J253" s="794">
        <v>1</v>
      </c>
      <c r="K253" s="539">
        <v>4200</v>
      </c>
      <c r="L253" s="704" t="str">
        <f t="shared" si="8"/>
        <v/>
      </c>
      <c r="M253" s="365" t="s">
        <v>23</v>
      </c>
      <c r="N253" s="406"/>
      <c r="O253" s="621"/>
    </row>
    <row r="254" spans="2:15" ht="15.75" customHeight="1">
      <c r="B254" s="104">
        <v>1304</v>
      </c>
      <c r="C254" s="832" t="s">
        <v>597</v>
      </c>
      <c r="D254" s="202" t="s">
        <v>93</v>
      </c>
      <c r="E254" s="850" t="s">
        <v>645</v>
      </c>
      <c r="F254" s="1320"/>
      <c r="G254" s="73" t="s">
        <v>612</v>
      </c>
      <c r="H254" s="542" t="s">
        <v>125</v>
      </c>
      <c r="I254" s="640"/>
      <c r="J254" s="794">
        <v>1</v>
      </c>
      <c r="K254" s="539">
        <v>4800</v>
      </c>
      <c r="L254" s="704" t="str">
        <f t="shared" si="8"/>
        <v/>
      </c>
      <c r="M254" s="365" t="s">
        <v>23</v>
      </c>
      <c r="N254" s="406"/>
      <c r="O254" s="621"/>
    </row>
    <row r="255" spans="2:15" ht="15.75" customHeight="1">
      <c r="B255" s="104">
        <v>1304</v>
      </c>
      <c r="C255" s="832" t="s">
        <v>597</v>
      </c>
      <c r="D255" s="202" t="s">
        <v>96</v>
      </c>
      <c r="E255" s="850" t="s">
        <v>646</v>
      </c>
      <c r="F255" s="1320"/>
      <c r="G255" s="73" t="s">
        <v>612</v>
      </c>
      <c r="H255" s="542" t="s">
        <v>166</v>
      </c>
      <c r="I255" s="1013"/>
      <c r="J255" s="794">
        <v>1</v>
      </c>
      <c r="K255" s="539">
        <v>4800</v>
      </c>
      <c r="L255" s="704" t="str">
        <f t="shared" si="8"/>
        <v/>
      </c>
      <c r="M255" s="365" t="s">
        <v>23</v>
      </c>
      <c r="N255" s="406"/>
      <c r="O255" s="621"/>
    </row>
    <row r="256" spans="2:15" ht="15.75" customHeight="1">
      <c r="B256" s="104">
        <v>1304</v>
      </c>
      <c r="C256" s="832" t="s">
        <v>597</v>
      </c>
      <c r="D256" s="202" t="s">
        <v>27</v>
      </c>
      <c r="E256" s="850" t="s">
        <v>647</v>
      </c>
      <c r="F256" s="1320"/>
      <c r="G256" s="73" t="s">
        <v>612</v>
      </c>
      <c r="H256" s="542" t="s">
        <v>128</v>
      </c>
      <c r="I256" s="640"/>
      <c r="J256" s="794">
        <v>1</v>
      </c>
      <c r="K256" s="539">
        <v>4800</v>
      </c>
      <c r="L256" s="704" t="str">
        <f t="shared" si="8"/>
        <v/>
      </c>
      <c r="M256" s="365" t="s">
        <v>23</v>
      </c>
      <c r="N256" s="406"/>
      <c r="O256" s="621"/>
    </row>
    <row r="257" spans="2:15" ht="15.75" customHeight="1">
      <c r="B257" s="104">
        <v>1304</v>
      </c>
      <c r="C257" s="832" t="s">
        <v>597</v>
      </c>
      <c r="D257" s="202" t="s">
        <v>99</v>
      </c>
      <c r="E257" s="850" t="s">
        <v>648</v>
      </c>
      <c r="F257" s="1320"/>
      <c r="G257" s="73" t="s">
        <v>612</v>
      </c>
      <c r="H257" s="542" t="s">
        <v>130</v>
      </c>
      <c r="I257" s="58"/>
      <c r="J257" s="794">
        <v>1</v>
      </c>
      <c r="K257" s="539">
        <v>5400</v>
      </c>
      <c r="L257" s="704" t="str">
        <f t="shared" si="8"/>
        <v/>
      </c>
      <c r="M257" s="365" t="s">
        <v>23</v>
      </c>
      <c r="N257" s="406"/>
      <c r="O257" s="621"/>
    </row>
    <row r="258" spans="2:15" ht="15.75" customHeight="1">
      <c r="B258" s="104">
        <v>1304</v>
      </c>
      <c r="C258" s="832" t="s">
        <v>597</v>
      </c>
      <c r="D258" s="202" t="s">
        <v>24</v>
      </c>
      <c r="E258" s="850" t="s">
        <v>649</v>
      </c>
      <c r="F258" s="1320"/>
      <c r="G258" s="73" t="s">
        <v>612</v>
      </c>
      <c r="H258" s="542" t="s">
        <v>132</v>
      </c>
      <c r="I258" s="58"/>
      <c r="J258" s="794">
        <v>1</v>
      </c>
      <c r="K258" s="539">
        <v>5400</v>
      </c>
      <c r="L258" s="704" t="str">
        <f t="shared" si="8"/>
        <v/>
      </c>
      <c r="M258" s="365" t="s">
        <v>23</v>
      </c>
      <c r="N258" s="406"/>
      <c r="O258" s="621"/>
    </row>
    <row r="259" spans="2:15" ht="15.75" customHeight="1">
      <c r="B259" s="104">
        <v>1304</v>
      </c>
      <c r="C259" s="832" t="s">
        <v>597</v>
      </c>
      <c r="D259" s="202" t="s">
        <v>102</v>
      </c>
      <c r="E259" s="850" t="s">
        <v>650</v>
      </c>
      <c r="F259" s="1320"/>
      <c r="G259" s="73" t="s">
        <v>612</v>
      </c>
      <c r="H259" s="542" t="s">
        <v>134</v>
      </c>
      <c r="I259" s="58"/>
      <c r="J259" s="794">
        <v>1</v>
      </c>
      <c r="K259" s="847">
        <v>5400</v>
      </c>
      <c r="L259" s="704" t="str">
        <f t="shared" si="8"/>
        <v/>
      </c>
      <c r="M259" s="365" t="s">
        <v>23</v>
      </c>
      <c r="N259" s="406"/>
      <c r="O259" s="621"/>
    </row>
    <row r="260" spans="2:15" ht="15.75" customHeight="1">
      <c r="B260" s="104">
        <v>1304</v>
      </c>
      <c r="C260" s="538">
        <v>40</v>
      </c>
      <c r="D260" s="202" t="s">
        <v>84</v>
      </c>
      <c r="E260" s="851" t="s">
        <v>651</v>
      </c>
      <c r="F260" s="1320" t="s">
        <v>611</v>
      </c>
      <c r="G260" s="73" t="s">
        <v>613</v>
      </c>
      <c r="H260" s="833" t="s">
        <v>117</v>
      </c>
      <c r="I260" s="58"/>
      <c r="J260" s="794">
        <v>1</v>
      </c>
      <c r="K260" s="539">
        <v>3800</v>
      </c>
      <c r="L260" s="704" t="str">
        <f t="shared" si="8"/>
        <v/>
      </c>
      <c r="M260" s="365" t="s">
        <v>23</v>
      </c>
      <c r="N260" s="406"/>
      <c r="O260" s="621"/>
    </row>
    <row r="261" spans="2:15" ht="15.75" customHeight="1">
      <c r="B261" s="104">
        <v>1304</v>
      </c>
      <c r="C261" s="538">
        <v>40</v>
      </c>
      <c r="D261" s="202" t="s">
        <v>72</v>
      </c>
      <c r="E261" s="851" t="s">
        <v>652</v>
      </c>
      <c r="F261" s="1320"/>
      <c r="G261" s="73" t="s">
        <v>613</v>
      </c>
      <c r="H261" s="542" t="s">
        <v>119</v>
      </c>
      <c r="I261" s="639"/>
      <c r="J261" s="794">
        <v>1</v>
      </c>
      <c r="K261" s="539">
        <v>3800</v>
      </c>
      <c r="L261" s="704" t="str">
        <f t="shared" si="8"/>
        <v/>
      </c>
      <c r="M261" s="365" t="s">
        <v>23</v>
      </c>
      <c r="N261" s="406"/>
      <c r="O261" s="621"/>
    </row>
    <row r="262" spans="2:15" ht="15.75" customHeight="1">
      <c r="B262" s="104">
        <v>1304</v>
      </c>
      <c r="C262" s="538">
        <v>40</v>
      </c>
      <c r="D262" s="202" t="s">
        <v>28</v>
      </c>
      <c r="E262" s="851" t="s">
        <v>653</v>
      </c>
      <c r="F262" s="1320"/>
      <c r="G262" s="73" t="s">
        <v>613</v>
      </c>
      <c r="H262" s="542" t="s">
        <v>68</v>
      </c>
      <c r="I262" s="640"/>
      <c r="J262" s="794">
        <v>1</v>
      </c>
      <c r="K262" s="539">
        <v>4200</v>
      </c>
      <c r="L262" s="704" t="str">
        <f t="shared" si="8"/>
        <v/>
      </c>
      <c r="M262" s="365" t="s">
        <v>23</v>
      </c>
      <c r="N262" s="406"/>
      <c r="O262" s="621"/>
    </row>
    <row r="263" spans="2:15" ht="15.75" customHeight="1">
      <c r="B263" s="104">
        <v>1304</v>
      </c>
      <c r="C263" s="538">
        <v>40</v>
      </c>
      <c r="D263" s="202" t="s">
        <v>89</v>
      </c>
      <c r="E263" s="851" t="s">
        <v>654</v>
      </c>
      <c r="F263" s="1320"/>
      <c r="G263" s="73" t="s">
        <v>613</v>
      </c>
      <c r="H263" s="542" t="s">
        <v>122</v>
      </c>
      <c r="I263" s="640"/>
      <c r="J263" s="794">
        <v>1</v>
      </c>
      <c r="K263" s="539">
        <v>4200</v>
      </c>
      <c r="L263" s="704" t="str">
        <f t="shared" si="8"/>
        <v/>
      </c>
      <c r="M263" s="365" t="s">
        <v>23</v>
      </c>
      <c r="N263" s="406"/>
      <c r="O263" s="621"/>
    </row>
    <row r="264" spans="2:15" ht="15.75" customHeight="1">
      <c r="B264" s="104">
        <v>1304</v>
      </c>
      <c r="C264" s="538">
        <v>40</v>
      </c>
      <c r="D264" s="202" t="s">
        <v>32</v>
      </c>
      <c r="E264" s="851" t="s">
        <v>655</v>
      </c>
      <c r="F264" s="1320"/>
      <c r="G264" s="73" t="s">
        <v>613</v>
      </c>
      <c r="H264" s="542" t="s">
        <v>69</v>
      </c>
      <c r="I264" s="629"/>
      <c r="J264" s="794">
        <v>1</v>
      </c>
      <c r="K264" s="539">
        <v>4200</v>
      </c>
      <c r="L264" s="704" t="str">
        <f t="shared" si="8"/>
        <v/>
      </c>
      <c r="M264" s="365" t="s">
        <v>23</v>
      </c>
      <c r="N264" s="406"/>
      <c r="O264" s="621"/>
    </row>
    <row r="265" spans="2:15" ht="15.75" customHeight="1">
      <c r="B265" s="104">
        <v>1304</v>
      </c>
      <c r="C265" s="538">
        <v>40</v>
      </c>
      <c r="D265" s="202" t="s">
        <v>93</v>
      </c>
      <c r="E265" s="851" t="s">
        <v>656</v>
      </c>
      <c r="F265" s="1320"/>
      <c r="G265" s="73" t="s">
        <v>613</v>
      </c>
      <c r="H265" s="542" t="s">
        <v>125</v>
      </c>
      <c r="I265" s="639"/>
      <c r="J265" s="794">
        <v>1</v>
      </c>
      <c r="K265" s="539">
        <v>4800</v>
      </c>
      <c r="L265" s="704" t="str">
        <f t="shared" si="8"/>
        <v/>
      </c>
      <c r="M265" s="365" t="s">
        <v>23</v>
      </c>
      <c r="N265" s="406"/>
      <c r="O265" s="621"/>
    </row>
    <row r="266" spans="2:15" ht="15.75" customHeight="1">
      <c r="B266" s="104">
        <v>1304</v>
      </c>
      <c r="C266" s="538">
        <v>40</v>
      </c>
      <c r="D266" s="202" t="s">
        <v>96</v>
      </c>
      <c r="E266" s="851" t="s">
        <v>657</v>
      </c>
      <c r="F266" s="1320"/>
      <c r="G266" s="73" t="s">
        <v>613</v>
      </c>
      <c r="H266" s="542" t="s">
        <v>166</v>
      </c>
      <c r="I266" s="58"/>
      <c r="J266" s="794">
        <v>1</v>
      </c>
      <c r="K266" s="539">
        <v>4800</v>
      </c>
      <c r="L266" s="704" t="str">
        <f t="shared" si="8"/>
        <v/>
      </c>
      <c r="M266" s="365" t="s">
        <v>23</v>
      </c>
      <c r="N266" s="406"/>
      <c r="O266" s="621"/>
    </row>
    <row r="267" spans="2:15" ht="15.75" customHeight="1">
      <c r="B267" s="104">
        <v>1304</v>
      </c>
      <c r="C267" s="538">
        <v>40</v>
      </c>
      <c r="D267" s="202" t="s">
        <v>27</v>
      </c>
      <c r="E267" s="851" t="s">
        <v>658</v>
      </c>
      <c r="F267" s="1320"/>
      <c r="G267" s="73" t="s">
        <v>613</v>
      </c>
      <c r="H267" s="542" t="s">
        <v>128</v>
      </c>
      <c r="I267" s="640"/>
      <c r="J267" s="794">
        <v>1</v>
      </c>
      <c r="K267" s="539">
        <v>4800</v>
      </c>
      <c r="L267" s="704" t="str">
        <f t="shared" si="8"/>
        <v/>
      </c>
      <c r="M267" s="365" t="s">
        <v>23</v>
      </c>
      <c r="N267" s="406"/>
      <c r="O267" s="621"/>
    </row>
    <row r="268" spans="2:15" ht="15.75" customHeight="1">
      <c r="B268" s="104">
        <v>1304</v>
      </c>
      <c r="C268" s="538">
        <v>40</v>
      </c>
      <c r="D268" s="202" t="s">
        <v>99</v>
      </c>
      <c r="E268" s="851" t="s">
        <v>659</v>
      </c>
      <c r="F268" s="1320"/>
      <c r="G268" s="73" t="s">
        <v>613</v>
      </c>
      <c r="H268" s="542" t="s">
        <v>130</v>
      </c>
      <c r="I268" s="640"/>
      <c r="J268" s="794">
        <v>1</v>
      </c>
      <c r="K268" s="539">
        <v>5400</v>
      </c>
      <c r="L268" s="704" t="str">
        <f t="shared" si="8"/>
        <v/>
      </c>
      <c r="M268" s="365" t="s">
        <v>23</v>
      </c>
      <c r="N268" s="406"/>
      <c r="O268" s="621"/>
    </row>
    <row r="269" spans="2:15" ht="15.75" customHeight="1">
      <c r="B269" s="104">
        <v>1304</v>
      </c>
      <c r="C269" s="538">
        <v>40</v>
      </c>
      <c r="D269" s="202" t="s">
        <v>24</v>
      </c>
      <c r="E269" s="851" t="s">
        <v>660</v>
      </c>
      <c r="F269" s="1320"/>
      <c r="G269" s="73" t="s">
        <v>613</v>
      </c>
      <c r="H269" s="542" t="s">
        <v>132</v>
      </c>
      <c r="I269" s="633"/>
      <c r="J269" s="794">
        <v>1</v>
      </c>
      <c r="K269" s="539">
        <v>5400</v>
      </c>
      <c r="L269" s="704" t="str">
        <f t="shared" si="8"/>
        <v/>
      </c>
      <c r="M269" s="365" t="s">
        <v>23</v>
      </c>
      <c r="N269" s="406"/>
      <c r="O269" s="621"/>
    </row>
    <row r="270" spans="2:15" ht="15.75" customHeight="1">
      <c r="B270" s="104">
        <v>1304</v>
      </c>
      <c r="C270" s="538">
        <v>40</v>
      </c>
      <c r="D270" s="202" t="s">
        <v>102</v>
      </c>
      <c r="E270" s="851" t="s">
        <v>661</v>
      </c>
      <c r="F270" s="1320"/>
      <c r="G270" s="73" t="s">
        <v>613</v>
      </c>
      <c r="H270" s="833" t="s">
        <v>134</v>
      </c>
      <c r="I270" s="633"/>
      <c r="J270" s="794">
        <v>1</v>
      </c>
      <c r="K270" s="847">
        <v>5400</v>
      </c>
      <c r="L270" s="704" t="str">
        <f t="shared" si="8"/>
        <v/>
      </c>
      <c r="M270" s="365" t="s">
        <v>23</v>
      </c>
      <c r="N270" s="406"/>
      <c r="O270" s="621"/>
    </row>
    <row r="271" spans="2:15" ht="15.75" customHeight="1">
      <c r="B271" s="104">
        <v>1304</v>
      </c>
      <c r="C271" s="538">
        <v>61</v>
      </c>
      <c r="D271" s="202" t="s">
        <v>84</v>
      </c>
      <c r="E271" s="850" t="s">
        <v>662</v>
      </c>
      <c r="F271" s="1320" t="s">
        <v>611</v>
      </c>
      <c r="G271" s="73" t="s">
        <v>167</v>
      </c>
      <c r="H271" s="542" t="s">
        <v>117</v>
      </c>
      <c r="I271" s="1013"/>
      <c r="J271" s="794">
        <v>1</v>
      </c>
      <c r="K271" s="539">
        <v>3800</v>
      </c>
      <c r="L271" s="704" t="str">
        <f t="shared" si="8"/>
        <v/>
      </c>
      <c r="M271" s="365" t="s">
        <v>23</v>
      </c>
      <c r="N271" s="406"/>
      <c r="O271" s="621"/>
    </row>
    <row r="272" spans="2:15" ht="15.75" customHeight="1">
      <c r="B272" s="104">
        <v>1304</v>
      </c>
      <c r="C272" s="538">
        <v>61</v>
      </c>
      <c r="D272" s="202" t="s">
        <v>72</v>
      </c>
      <c r="E272" s="850" t="s">
        <v>663</v>
      </c>
      <c r="F272" s="1320"/>
      <c r="G272" s="73" t="s">
        <v>167</v>
      </c>
      <c r="H272" s="542" t="s">
        <v>119</v>
      </c>
      <c r="I272" s="639"/>
      <c r="J272" s="794">
        <v>1</v>
      </c>
      <c r="K272" s="539">
        <v>3800</v>
      </c>
      <c r="L272" s="704" t="str">
        <f t="shared" si="8"/>
        <v/>
      </c>
      <c r="M272" s="365" t="s">
        <v>23</v>
      </c>
      <c r="N272" s="406"/>
      <c r="O272" s="621"/>
    </row>
    <row r="273" spans="2:15" ht="15.75" customHeight="1">
      <c r="B273" s="104">
        <v>1304</v>
      </c>
      <c r="C273" s="538">
        <v>61</v>
      </c>
      <c r="D273" s="202" t="s">
        <v>28</v>
      </c>
      <c r="E273" s="850" t="s">
        <v>664</v>
      </c>
      <c r="F273" s="1320"/>
      <c r="G273" s="73" t="s">
        <v>167</v>
      </c>
      <c r="H273" s="542" t="s">
        <v>68</v>
      </c>
      <c r="I273" s="1011"/>
      <c r="J273" s="794">
        <v>1</v>
      </c>
      <c r="K273" s="539">
        <v>4200</v>
      </c>
      <c r="L273" s="704" t="str">
        <f t="shared" si="8"/>
        <v/>
      </c>
      <c r="M273" s="365" t="s">
        <v>23</v>
      </c>
      <c r="N273" s="406"/>
      <c r="O273" s="621"/>
    </row>
    <row r="274" spans="2:15" ht="15.75" customHeight="1">
      <c r="B274" s="104">
        <v>1304</v>
      </c>
      <c r="C274" s="538">
        <v>61</v>
      </c>
      <c r="D274" s="202" t="s">
        <v>89</v>
      </c>
      <c r="E274" s="850" t="s">
        <v>665</v>
      </c>
      <c r="F274" s="1320"/>
      <c r="G274" s="73" t="s">
        <v>167</v>
      </c>
      <c r="H274" s="542" t="s">
        <v>122</v>
      </c>
      <c r="I274" s="1013"/>
      <c r="J274" s="794">
        <v>1</v>
      </c>
      <c r="K274" s="539">
        <v>4200</v>
      </c>
      <c r="L274" s="704" t="str">
        <f t="shared" si="8"/>
        <v/>
      </c>
      <c r="M274" s="365" t="s">
        <v>23</v>
      </c>
      <c r="N274" s="406"/>
      <c r="O274" s="621"/>
    </row>
    <row r="275" spans="2:15" ht="15.75" customHeight="1">
      <c r="B275" s="104">
        <v>1304</v>
      </c>
      <c r="C275" s="538">
        <v>61</v>
      </c>
      <c r="D275" s="202" t="s">
        <v>32</v>
      </c>
      <c r="E275" s="850" t="s">
        <v>666</v>
      </c>
      <c r="F275" s="1320"/>
      <c r="G275" s="73" t="s">
        <v>167</v>
      </c>
      <c r="H275" s="542" t="s">
        <v>69</v>
      </c>
      <c r="I275" s="1013"/>
      <c r="J275" s="794">
        <v>1</v>
      </c>
      <c r="K275" s="539">
        <v>4200</v>
      </c>
      <c r="L275" s="704" t="str">
        <f t="shared" si="8"/>
        <v/>
      </c>
      <c r="M275" s="365" t="s">
        <v>23</v>
      </c>
      <c r="N275" s="406"/>
      <c r="O275" s="621"/>
    </row>
    <row r="276" spans="2:15" ht="15.75" customHeight="1">
      <c r="B276" s="104">
        <v>1304</v>
      </c>
      <c r="C276" s="538">
        <v>61</v>
      </c>
      <c r="D276" s="202" t="s">
        <v>93</v>
      </c>
      <c r="E276" s="850" t="s">
        <v>667</v>
      </c>
      <c r="F276" s="1320"/>
      <c r="G276" s="73" t="s">
        <v>167</v>
      </c>
      <c r="H276" s="542" t="s">
        <v>125</v>
      </c>
      <c r="I276" s="1011"/>
      <c r="J276" s="794">
        <v>1</v>
      </c>
      <c r="K276" s="539">
        <v>4800</v>
      </c>
      <c r="L276" s="704" t="str">
        <f t="shared" si="8"/>
        <v/>
      </c>
      <c r="M276" s="365" t="s">
        <v>23</v>
      </c>
      <c r="N276" s="406"/>
      <c r="O276" s="621"/>
    </row>
    <row r="277" spans="2:15" ht="15.75" customHeight="1">
      <c r="B277" s="104">
        <v>1304</v>
      </c>
      <c r="C277" s="538">
        <v>61</v>
      </c>
      <c r="D277" s="202" t="s">
        <v>96</v>
      </c>
      <c r="E277" s="850" t="s">
        <v>668</v>
      </c>
      <c r="F277" s="1320"/>
      <c r="G277" s="73" t="s">
        <v>167</v>
      </c>
      <c r="H277" s="542" t="s">
        <v>166</v>
      </c>
      <c r="I277" s="639"/>
      <c r="J277" s="794">
        <v>1</v>
      </c>
      <c r="K277" s="539">
        <v>4800</v>
      </c>
      <c r="L277" s="704" t="str">
        <f t="shared" si="8"/>
        <v/>
      </c>
      <c r="M277" s="365" t="s">
        <v>23</v>
      </c>
      <c r="N277" s="406"/>
      <c r="O277" s="621"/>
    </row>
    <row r="278" spans="2:15" ht="15.75" customHeight="1">
      <c r="B278" s="104">
        <v>1304</v>
      </c>
      <c r="C278" s="538">
        <v>61</v>
      </c>
      <c r="D278" s="202" t="s">
        <v>27</v>
      </c>
      <c r="E278" s="850" t="s">
        <v>669</v>
      </c>
      <c r="F278" s="1320"/>
      <c r="G278" s="73" t="s">
        <v>167</v>
      </c>
      <c r="H278" s="542" t="s">
        <v>128</v>
      </c>
      <c r="I278" s="1011"/>
      <c r="J278" s="794">
        <v>1</v>
      </c>
      <c r="K278" s="539">
        <v>4800</v>
      </c>
      <c r="L278" s="704" t="str">
        <f t="shared" si="8"/>
        <v/>
      </c>
      <c r="M278" s="365" t="s">
        <v>23</v>
      </c>
      <c r="N278" s="406"/>
      <c r="O278" s="621"/>
    </row>
    <row r="279" spans="2:15" ht="15.75" customHeight="1">
      <c r="B279" s="104">
        <v>1304</v>
      </c>
      <c r="C279" s="538">
        <v>61</v>
      </c>
      <c r="D279" s="202" t="s">
        <v>99</v>
      </c>
      <c r="E279" s="850" t="s">
        <v>670</v>
      </c>
      <c r="F279" s="1320"/>
      <c r="G279" s="73" t="s">
        <v>167</v>
      </c>
      <c r="H279" s="542" t="s">
        <v>130</v>
      </c>
      <c r="I279" s="1013"/>
      <c r="J279" s="794">
        <v>1</v>
      </c>
      <c r="K279" s="539">
        <v>5400</v>
      </c>
      <c r="L279" s="704" t="str">
        <f t="shared" si="8"/>
        <v/>
      </c>
      <c r="M279" s="365" t="s">
        <v>23</v>
      </c>
      <c r="N279" s="406"/>
      <c r="O279" s="621"/>
    </row>
    <row r="280" spans="2:15" ht="15.75" customHeight="1">
      <c r="B280" s="104">
        <v>1304</v>
      </c>
      <c r="C280" s="538">
        <v>61</v>
      </c>
      <c r="D280" s="202" t="s">
        <v>24</v>
      </c>
      <c r="E280" s="850" t="s">
        <v>671</v>
      </c>
      <c r="F280" s="1320"/>
      <c r="G280" s="73" t="s">
        <v>167</v>
      </c>
      <c r="H280" s="542" t="s">
        <v>132</v>
      </c>
      <c r="I280" s="1013"/>
      <c r="J280" s="794">
        <v>1</v>
      </c>
      <c r="K280" s="539">
        <v>5400</v>
      </c>
      <c r="L280" s="704" t="str">
        <f t="shared" si="8"/>
        <v/>
      </c>
      <c r="M280" s="365" t="s">
        <v>23</v>
      </c>
      <c r="N280" s="406"/>
      <c r="O280" s="621"/>
    </row>
    <row r="281" spans="2:15" ht="15.75" customHeight="1">
      <c r="B281" s="104">
        <v>1304</v>
      </c>
      <c r="C281" s="73">
        <v>61</v>
      </c>
      <c r="D281" s="202" t="s">
        <v>102</v>
      </c>
      <c r="E281" s="852" t="s">
        <v>672</v>
      </c>
      <c r="F281" s="1320"/>
      <c r="G281" s="73" t="s">
        <v>167</v>
      </c>
      <c r="H281" s="542" t="s">
        <v>134</v>
      </c>
      <c r="I281" s="1011"/>
      <c r="J281" s="794">
        <v>1</v>
      </c>
      <c r="K281" s="847">
        <v>5400</v>
      </c>
      <c r="L281" s="704" t="str">
        <f t="shared" si="8"/>
        <v/>
      </c>
      <c r="M281" s="365" t="s">
        <v>23</v>
      </c>
      <c r="N281" s="406"/>
      <c r="O281" s="621"/>
    </row>
    <row r="282" spans="2:15" ht="15.75" customHeight="1">
      <c r="B282" s="104">
        <v>1304</v>
      </c>
      <c r="C282" s="832" t="s">
        <v>600</v>
      </c>
      <c r="D282" s="202" t="s">
        <v>84</v>
      </c>
      <c r="E282" s="853" t="s">
        <v>673</v>
      </c>
      <c r="F282" s="1320" t="s">
        <v>611</v>
      </c>
      <c r="G282" s="538" t="s">
        <v>1570</v>
      </c>
      <c r="H282" s="542" t="s">
        <v>117</v>
      </c>
      <c r="I282" s="845"/>
      <c r="J282" s="794">
        <v>1</v>
      </c>
      <c r="K282" s="539">
        <v>3800</v>
      </c>
      <c r="L282" s="704" t="str">
        <f t="shared" si="8"/>
        <v/>
      </c>
      <c r="M282" s="365" t="s">
        <v>23</v>
      </c>
      <c r="N282" s="406"/>
      <c r="O282" s="621"/>
    </row>
    <row r="283" spans="2:15" ht="15.75" customHeight="1">
      <c r="B283" s="104">
        <v>1304</v>
      </c>
      <c r="C283" s="832" t="s">
        <v>600</v>
      </c>
      <c r="D283" s="202" t="s">
        <v>72</v>
      </c>
      <c r="E283" s="853" t="s">
        <v>674</v>
      </c>
      <c r="F283" s="1320"/>
      <c r="G283" s="538" t="s">
        <v>1570</v>
      </c>
      <c r="H283" s="542" t="s">
        <v>119</v>
      </c>
      <c r="I283" s="845"/>
      <c r="J283" s="794">
        <v>1</v>
      </c>
      <c r="K283" s="539">
        <v>3800</v>
      </c>
      <c r="L283" s="704" t="str">
        <f t="shared" si="8"/>
        <v/>
      </c>
      <c r="M283" s="365" t="s">
        <v>23</v>
      </c>
      <c r="N283" s="406"/>
      <c r="O283" s="621"/>
    </row>
    <row r="284" spans="2:15" ht="15.75" customHeight="1">
      <c r="B284" s="104">
        <v>1304</v>
      </c>
      <c r="C284" s="832" t="s">
        <v>600</v>
      </c>
      <c r="D284" s="202" t="s">
        <v>28</v>
      </c>
      <c r="E284" s="853" t="s">
        <v>675</v>
      </c>
      <c r="F284" s="1320"/>
      <c r="G284" s="538" t="s">
        <v>1570</v>
      </c>
      <c r="H284" s="542" t="s">
        <v>68</v>
      </c>
      <c r="I284" s="845"/>
      <c r="J284" s="794">
        <v>1</v>
      </c>
      <c r="K284" s="539">
        <v>4200</v>
      </c>
      <c r="L284" s="704" t="str">
        <f t="shared" si="8"/>
        <v/>
      </c>
      <c r="M284" s="365" t="s">
        <v>23</v>
      </c>
      <c r="N284" s="406"/>
      <c r="O284" s="621"/>
    </row>
    <row r="285" spans="2:15" ht="15.75" customHeight="1">
      <c r="B285" s="104">
        <v>1304</v>
      </c>
      <c r="C285" s="832" t="s">
        <v>600</v>
      </c>
      <c r="D285" s="202" t="s">
        <v>89</v>
      </c>
      <c r="E285" s="853" t="s">
        <v>676</v>
      </c>
      <c r="F285" s="1320"/>
      <c r="G285" s="538" t="s">
        <v>1570</v>
      </c>
      <c r="H285" s="542" t="s">
        <v>122</v>
      </c>
      <c r="I285" s="845"/>
      <c r="J285" s="794">
        <v>1</v>
      </c>
      <c r="K285" s="539">
        <v>4200</v>
      </c>
      <c r="L285" s="704" t="str">
        <f t="shared" si="8"/>
        <v/>
      </c>
      <c r="M285" s="365" t="s">
        <v>23</v>
      </c>
      <c r="N285" s="406"/>
      <c r="O285" s="621"/>
    </row>
    <row r="286" spans="2:15" ht="15.75" customHeight="1">
      <c r="B286" s="104">
        <v>1304</v>
      </c>
      <c r="C286" s="832" t="s">
        <v>600</v>
      </c>
      <c r="D286" s="202" t="s">
        <v>32</v>
      </c>
      <c r="E286" s="853" t="s">
        <v>677</v>
      </c>
      <c r="F286" s="1320"/>
      <c r="G286" s="538" t="s">
        <v>1570</v>
      </c>
      <c r="H286" s="542" t="s">
        <v>69</v>
      </c>
      <c r="I286" s="845"/>
      <c r="J286" s="794">
        <v>1</v>
      </c>
      <c r="K286" s="539">
        <v>4200</v>
      </c>
      <c r="L286" s="704" t="str">
        <f t="shared" si="8"/>
        <v/>
      </c>
      <c r="M286" s="365" t="s">
        <v>23</v>
      </c>
      <c r="N286" s="406"/>
      <c r="O286" s="621"/>
    </row>
    <row r="287" spans="2:15" ht="15.75" customHeight="1">
      <c r="B287" s="104">
        <v>1304</v>
      </c>
      <c r="C287" s="832" t="s">
        <v>600</v>
      </c>
      <c r="D287" s="202" t="s">
        <v>93</v>
      </c>
      <c r="E287" s="853" t="s">
        <v>678</v>
      </c>
      <c r="F287" s="1320"/>
      <c r="G287" s="538" t="s">
        <v>1570</v>
      </c>
      <c r="H287" s="542" t="s">
        <v>125</v>
      </c>
      <c r="I287" s="845"/>
      <c r="J287" s="794">
        <v>1</v>
      </c>
      <c r="K287" s="539">
        <v>4800</v>
      </c>
      <c r="L287" s="704" t="str">
        <f t="shared" si="8"/>
        <v/>
      </c>
      <c r="M287" s="365" t="s">
        <v>23</v>
      </c>
      <c r="N287" s="406"/>
      <c r="O287" s="621"/>
    </row>
    <row r="288" spans="2:15" ht="15.75" customHeight="1">
      <c r="B288" s="104">
        <v>1304</v>
      </c>
      <c r="C288" s="832" t="s">
        <v>600</v>
      </c>
      <c r="D288" s="202" t="s">
        <v>96</v>
      </c>
      <c r="E288" s="853" t="s">
        <v>679</v>
      </c>
      <c r="F288" s="1320"/>
      <c r="G288" s="538" t="s">
        <v>1570</v>
      </c>
      <c r="H288" s="542" t="s">
        <v>166</v>
      </c>
      <c r="I288" s="845"/>
      <c r="J288" s="794">
        <v>1</v>
      </c>
      <c r="K288" s="539">
        <v>4800</v>
      </c>
      <c r="L288" s="704" t="str">
        <f t="shared" si="8"/>
        <v/>
      </c>
      <c r="M288" s="365" t="s">
        <v>23</v>
      </c>
      <c r="N288" s="406"/>
      <c r="O288" s="621"/>
    </row>
    <row r="289" spans="2:15" ht="15.75" customHeight="1">
      <c r="B289" s="104">
        <v>1304</v>
      </c>
      <c r="C289" s="832" t="s">
        <v>600</v>
      </c>
      <c r="D289" s="202" t="s">
        <v>27</v>
      </c>
      <c r="E289" s="853" t="s">
        <v>680</v>
      </c>
      <c r="F289" s="1320"/>
      <c r="G289" s="538" t="s">
        <v>1570</v>
      </c>
      <c r="H289" s="542" t="s">
        <v>128</v>
      </c>
      <c r="I289" s="845"/>
      <c r="J289" s="794">
        <v>1</v>
      </c>
      <c r="K289" s="539">
        <v>4800</v>
      </c>
      <c r="L289" s="704" t="str">
        <f t="shared" si="8"/>
        <v/>
      </c>
      <c r="M289" s="365" t="s">
        <v>23</v>
      </c>
      <c r="N289" s="406"/>
      <c r="O289" s="621"/>
    </row>
    <row r="290" spans="2:15" ht="15.75" customHeight="1">
      <c r="B290" s="104">
        <v>1304</v>
      </c>
      <c r="C290" s="832" t="s">
        <v>600</v>
      </c>
      <c r="D290" s="202" t="s">
        <v>99</v>
      </c>
      <c r="E290" s="853" t="s">
        <v>681</v>
      </c>
      <c r="F290" s="1320"/>
      <c r="G290" s="538" t="s">
        <v>1570</v>
      </c>
      <c r="H290" s="542" t="s">
        <v>130</v>
      </c>
      <c r="I290" s="845"/>
      <c r="J290" s="794">
        <v>1</v>
      </c>
      <c r="K290" s="539">
        <v>5400</v>
      </c>
      <c r="L290" s="704" t="str">
        <f t="shared" si="8"/>
        <v/>
      </c>
      <c r="M290" s="365" t="s">
        <v>23</v>
      </c>
      <c r="N290" s="406"/>
      <c r="O290" s="621"/>
    </row>
    <row r="291" spans="2:15" ht="15.75" customHeight="1">
      <c r="B291" s="104">
        <v>1304</v>
      </c>
      <c r="C291" s="832" t="s">
        <v>600</v>
      </c>
      <c r="D291" s="202" t="s">
        <v>24</v>
      </c>
      <c r="E291" s="853" t="s">
        <v>682</v>
      </c>
      <c r="F291" s="1320"/>
      <c r="G291" s="538" t="s">
        <v>1570</v>
      </c>
      <c r="H291" s="542" t="s">
        <v>132</v>
      </c>
      <c r="I291" s="845"/>
      <c r="J291" s="794">
        <v>1</v>
      </c>
      <c r="K291" s="539">
        <v>5400</v>
      </c>
      <c r="L291" s="704" t="str">
        <f t="shared" si="8"/>
        <v/>
      </c>
      <c r="M291" s="365" t="s">
        <v>23</v>
      </c>
      <c r="N291" s="406"/>
      <c r="O291" s="621"/>
    </row>
    <row r="292" spans="2:15" ht="15.75" customHeight="1">
      <c r="B292" s="834">
        <v>1304</v>
      </c>
      <c r="C292" s="848" t="s">
        <v>600</v>
      </c>
      <c r="D292" s="203" t="s">
        <v>102</v>
      </c>
      <c r="E292" s="812" t="s">
        <v>683</v>
      </c>
      <c r="F292" s="1340"/>
      <c r="G292" s="964" t="s">
        <v>1570</v>
      </c>
      <c r="H292" s="815" t="s">
        <v>134</v>
      </c>
      <c r="I292" s="854"/>
      <c r="J292" s="965">
        <v>1</v>
      </c>
      <c r="K292" s="966">
        <v>5400</v>
      </c>
      <c r="L292" s="795" t="str">
        <f t="shared" si="8"/>
        <v/>
      </c>
      <c r="M292" s="366" t="s">
        <v>23</v>
      </c>
      <c r="N292" s="376"/>
      <c r="O292" s="621"/>
    </row>
    <row r="293" spans="2:15" ht="15.75" customHeight="1">
      <c r="B293" s="957">
        <v>1410</v>
      </c>
      <c r="C293" s="855" t="s">
        <v>615</v>
      </c>
      <c r="D293" s="958" t="s">
        <v>161</v>
      </c>
      <c r="E293" s="150" t="s">
        <v>86</v>
      </c>
      <c r="F293" s="1327" t="s">
        <v>1464</v>
      </c>
      <c r="G293" s="856" t="s">
        <v>873</v>
      </c>
      <c r="H293" s="855" t="s">
        <v>119</v>
      </c>
      <c r="I293" s="991"/>
      <c r="J293" s="959">
        <v>1</v>
      </c>
      <c r="K293" s="960">
        <v>3300</v>
      </c>
      <c r="L293" s="961" t="str">
        <f t="shared" si="6"/>
        <v/>
      </c>
      <c r="M293" s="962" t="s">
        <v>26</v>
      </c>
      <c r="N293" s="963"/>
      <c r="O293" s="362"/>
    </row>
    <row r="294" spans="2:15" ht="15.75" customHeight="1">
      <c r="B294" s="857">
        <v>1410</v>
      </c>
      <c r="C294" s="855" t="s">
        <v>615</v>
      </c>
      <c r="D294" s="858" t="s">
        <v>162</v>
      </c>
      <c r="E294" s="140" t="s">
        <v>88</v>
      </c>
      <c r="F294" s="1327"/>
      <c r="G294" s="856" t="s">
        <v>873</v>
      </c>
      <c r="H294" s="859" t="s">
        <v>68</v>
      </c>
      <c r="I294" s="992"/>
      <c r="J294" s="861">
        <v>1</v>
      </c>
      <c r="K294" s="862">
        <v>3800</v>
      </c>
      <c r="L294" s="863" t="str">
        <f t="shared" si="6"/>
        <v/>
      </c>
      <c r="M294" s="864" t="s">
        <v>26</v>
      </c>
      <c r="N294" s="546"/>
      <c r="O294" s="362"/>
    </row>
    <row r="295" spans="2:15" ht="15.75" customHeight="1">
      <c r="B295" s="857">
        <v>1410</v>
      </c>
      <c r="C295" s="855" t="s">
        <v>615</v>
      </c>
      <c r="D295" s="858" t="s">
        <v>154</v>
      </c>
      <c r="E295" s="146" t="s">
        <v>90</v>
      </c>
      <c r="F295" s="1327"/>
      <c r="G295" s="995" t="s">
        <v>873</v>
      </c>
      <c r="H295" s="996" t="s">
        <v>122</v>
      </c>
      <c r="I295" s="994" t="s">
        <v>1589</v>
      </c>
      <c r="J295" s="997">
        <v>1</v>
      </c>
      <c r="K295" s="998">
        <v>3800</v>
      </c>
      <c r="L295" s="999" t="str">
        <f t="shared" si="6"/>
        <v/>
      </c>
      <c r="M295" s="1000" t="s">
        <v>26</v>
      </c>
      <c r="N295" s="1001"/>
      <c r="O295" s="362"/>
    </row>
    <row r="296" spans="2:15" ht="15.75" customHeight="1">
      <c r="B296" s="857">
        <v>1410</v>
      </c>
      <c r="C296" s="855" t="s">
        <v>615</v>
      </c>
      <c r="D296" s="858" t="s">
        <v>163</v>
      </c>
      <c r="E296" s="140" t="s">
        <v>92</v>
      </c>
      <c r="F296" s="1327"/>
      <c r="G296" s="856" t="s">
        <v>873</v>
      </c>
      <c r="H296" s="859" t="s">
        <v>69</v>
      </c>
      <c r="I296" s="993" t="s">
        <v>1590</v>
      </c>
      <c r="J296" s="861">
        <v>1</v>
      </c>
      <c r="K296" s="862">
        <v>3800</v>
      </c>
      <c r="L296" s="863" t="str">
        <f t="shared" si="6"/>
        <v/>
      </c>
      <c r="M296" s="864" t="s">
        <v>26</v>
      </c>
      <c r="N296" s="546"/>
      <c r="O296" s="362"/>
    </row>
    <row r="297" spans="2:15" ht="15.75" customHeight="1">
      <c r="B297" s="857">
        <v>1410</v>
      </c>
      <c r="C297" s="855" t="s">
        <v>615</v>
      </c>
      <c r="D297" s="858" t="s">
        <v>164</v>
      </c>
      <c r="E297" s="146" t="s">
        <v>94</v>
      </c>
      <c r="F297" s="1327"/>
      <c r="G297" s="995" t="s">
        <v>873</v>
      </c>
      <c r="H297" s="996" t="s">
        <v>125</v>
      </c>
      <c r="I297" s="994" t="s">
        <v>1589</v>
      </c>
      <c r="J297" s="997">
        <v>1</v>
      </c>
      <c r="K297" s="998">
        <v>4300</v>
      </c>
      <c r="L297" s="999" t="str">
        <f t="shared" si="6"/>
        <v/>
      </c>
      <c r="M297" s="1000" t="s">
        <v>26</v>
      </c>
      <c r="N297" s="1001"/>
      <c r="O297" s="362"/>
    </row>
    <row r="298" spans="2:15" ht="15.75" customHeight="1">
      <c r="B298" s="869">
        <v>1410</v>
      </c>
      <c r="C298" s="866" t="s">
        <v>616</v>
      </c>
      <c r="D298" s="870" t="s">
        <v>161</v>
      </c>
      <c r="E298" s="146" t="s">
        <v>104</v>
      </c>
      <c r="F298" s="1328" t="s">
        <v>1464</v>
      </c>
      <c r="G298" s="867" t="s">
        <v>874</v>
      </c>
      <c r="H298" s="871" t="s">
        <v>119</v>
      </c>
      <c r="I298" s="993"/>
      <c r="J298" s="872">
        <v>1</v>
      </c>
      <c r="K298" s="873">
        <v>3300</v>
      </c>
      <c r="L298" s="868" t="str">
        <f t="shared" si="6"/>
        <v/>
      </c>
      <c r="M298" s="874" t="s">
        <v>26</v>
      </c>
      <c r="N298" s="547"/>
      <c r="O298" s="362"/>
    </row>
    <row r="299" spans="2:15" ht="15.75" customHeight="1">
      <c r="B299" s="869">
        <v>1410</v>
      </c>
      <c r="C299" s="866" t="s">
        <v>616</v>
      </c>
      <c r="D299" s="870" t="s">
        <v>162</v>
      </c>
      <c r="E299" s="140" t="s">
        <v>105</v>
      </c>
      <c r="F299" s="1328"/>
      <c r="G299" s="867" t="s">
        <v>874</v>
      </c>
      <c r="H299" s="871" t="s">
        <v>68</v>
      </c>
      <c r="I299" s="993" t="s">
        <v>1590</v>
      </c>
      <c r="J299" s="872">
        <v>1</v>
      </c>
      <c r="K299" s="873">
        <v>3800</v>
      </c>
      <c r="L299" s="868" t="str">
        <f t="shared" si="6"/>
        <v/>
      </c>
      <c r="M299" s="874" t="s">
        <v>26</v>
      </c>
      <c r="N299" s="547"/>
      <c r="O299" s="362"/>
    </row>
    <row r="300" spans="2:15" ht="15.75" customHeight="1">
      <c r="B300" s="869">
        <v>1410</v>
      </c>
      <c r="C300" s="866" t="s">
        <v>616</v>
      </c>
      <c r="D300" s="870" t="s">
        <v>154</v>
      </c>
      <c r="E300" s="146" t="s">
        <v>106</v>
      </c>
      <c r="F300" s="1328"/>
      <c r="G300" s="867" t="s">
        <v>874</v>
      </c>
      <c r="H300" s="871" t="s">
        <v>122</v>
      </c>
      <c r="I300" s="993" t="s">
        <v>1590</v>
      </c>
      <c r="J300" s="872">
        <v>1</v>
      </c>
      <c r="K300" s="873">
        <v>3800</v>
      </c>
      <c r="L300" s="868" t="str">
        <f t="shared" si="6"/>
        <v/>
      </c>
      <c r="M300" s="874" t="s">
        <v>26</v>
      </c>
      <c r="N300" s="547"/>
      <c r="O300" s="362"/>
    </row>
    <row r="301" spans="2:15" ht="15.75" customHeight="1">
      <c r="B301" s="869">
        <v>1410</v>
      </c>
      <c r="C301" s="866" t="s">
        <v>616</v>
      </c>
      <c r="D301" s="870" t="s">
        <v>163</v>
      </c>
      <c r="E301" s="146" t="s">
        <v>107</v>
      </c>
      <c r="F301" s="1328"/>
      <c r="G301" s="867" t="s">
        <v>874</v>
      </c>
      <c r="H301" s="871" t="s">
        <v>69</v>
      </c>
      <c r="I301" s="1002"/>
      <c r="J301" s="872">
        <v>1</v>
      </c>
      <c r="K301" s="873">
        <v>3800</v>
      </c>
      <c r="L301" s="868" t="str">
        <f t="shared" si="6"/>
        <v/>
      </c>
      <c r="M301" s="874" t="s">
        <v>26</v>
      </c>
      <c r="N301" s="547"/>
      <c r="O301" s="362"/>
    </row>
    <row r="302" spans="2:15" ht="15.75" customHeight="1">
      <c r="B302" s="869">
        <v>1410</v>
      </c>
      <c r="C302" s="866" t="s">
        <v>616</v>
      </c>
      <c r="D302" s="870" t="s">
        <v>164</v>
      </c>
      <c r="E302" s="146" t="s">
        <v>108</v>
      </c>
      <c r="F302" s="1328"/>
      <c r="G302" s="1004" t="s">
        <v>874</v>
      </c>
      <c r="H302" s="1005" t="s">
        <v>125</v>
      </c>
      <c r="I302" s="1003" t="s">
        <v>1589</v>
      </c>
      <c r="J302" s="1006">
        <v>1</v>
      </c>
      <c r="K302" s="1007">
        <v>4300</v>
      </c>
      <c r="L302" s="1008" t="str">
        <f t="shared" si="6"/>
        <v/>
      </c>
      <c r="M302" s="1009" t="s">
        <v>26</v>
      </c>
      <c r="N302" s="1010"/>
      <c r="O302" s="362"/>
    </row>
    <row r="303" spans="2:15" ht="15.75" customHeight="1">
      <c r="B303" s="869">
        <v>1410</v>
      </c>
      <c r="C303" s="866" t="s">
        <v>617</v>
      </c>
      <c r="D303" s="870" t="s">
        <v>161</v>
      </c>
      <c r="E303" s="140" t="s">
        <v>109</v>
      </c>
      <c r="F303" s="1346" t="s">
        <v>1464</v>
      </c>
      <c r="G303" s="876" t="s">
        <v>875</v>
      </c>
      <c r="H303" s="871" t="s">
        <v>119</v>
      </c>
      <c r="I303" s="865"/>
      <c r="J303" s="872">
        <v>1</v>
      </c>
      <c r="K303" s="873">
        <v>3300</v>
      </c>
      <c r="L303" s="868" t="str">
        <f t="shared" si="6"/>
        <v/>
      </c>
      <c r="M303" s="874" t="s">
        <v>26</v>
      </c>
      <c r="N303" s="547"/>
      <c r="O303" s="362"/>
    </row>
    <row r="304" spans="2:15" ht="15.75" customHeight="1">
      <c r="B304" s="869">
        <v>1410</v>
      </c>
      <c r="C304" s="866" t="s">
        <v>617</v>
      </c>
      <c r="D304" s="870" t="s">
        <v>162</v>
      </c>
      <c r="E304" s="146" t="s">
        <v>110</v>
      </c>
      <c r="F304" s="1346"/>
      <c r="G304" s="876" t="s">
        <v>875</v>
      </c>
      <c r="H304" s="871" t="s">
        <v>68</v>
      </c>
      <c r="I304" s="860"/>
      <c r="J304" s="872">
        <v>1</v>
      </c>
      <c r="K304" s="873">
        <v>3800</v>
      </c>
      <c r="L304" s="868" t="str">
        <f t="shared" si="6"/>
        <v/>
      </c>
      <c r="M304" s="874" t="s">
        <v>1548</v>
      </c>
      <c r="N304" s="547"/>
      <c r="O304" s="362"/>
    </row>
    <row r="305" spans="1:16" ht="15.75" customHeight="1">
      <c r="B305" s="869">
        <v>1410</v>
      </c>
      <c r="C305" s="866" t="s">
        <v>617</v>
      </c>
      <c r="D305" s="870" t="s">
        <v>154</v>
      </c>
      <c r="E305" s="146" t="s">
        <v>111</v>
      </c>
      <c r="F305" s="1346"/>
      <c r="G305" s="876" t="s">
        <v>875</v>
      </c>
      <c r="H305" s="871" t="s">
        <v>122</v>
      </c>
      <c r="I305" s="875"/>
      <c r="J305" s="872">
        <v>1</v>
      </c>
      <c r="K305" s="873">
        <v>3800</v>
      </c>
      <c r="L305" s="868" t="str">
        <f t="shared" si="6"/>
        <v/>
      </c>
      <c r="M305" s="874" t="s">
        <v>26</v>
      </c>
      <c r="N305" s="547"/>
      <c r="O305" s="362"/>
    </row>
    <row r="306" spans="1:16" ht="15.75" customHeight="1">
      <c r="B306" s="869">
        <v>1410</v>
      </c>
      <c r="C306" s="866" t="s">
        <v>617</v>
      </c>
      <c r="D306" s="870" t="s">
        <v>163</v>
      </c>
      <c r="E306" s="140" t="s">
        <v>112</v>
      </c>
      <c r="F306" s="1346"/>
      <c r="G306" s="876" t="s">
        <v>875</v>
      </c>
      <c r="H306" s="871" t="s">
        <v>69</v>
      </c>
      <c r="I306" s="875"/>
      <c r="J306" s="872">
        <v>1</v>
      </c>
      <c r="K306" s="873">
        <v>3800</v>
      </c>
      <c r="L306" s="868" t="str">
        <f t="shared" ref="L306:L307" si="9">IFERROR(IF(N306=0,"",ROUNDUP(N306/J306,0)),"")</f>
        <v/>
      </c>
      <c r="M306" s="874" t="s">
        <v>26</v>
      </c>
      <c r="N306" s="547"/>
      <c r="O306" s="362"/>
    </row>
    <row r="307" spans="1:16" ht="15.75" customHeight="1" thickBot="1">
      <c r="B307" s="877">
        <v>1410</v>
      </c>
      <c r="C307" s="878" t="s">
        <v>617</v>
      </c>
      <c r="D307" s="879" t="s">
        <v>164</v>
      </c>
      <c r="E307" s="148" t="s">
        <v>113</v>
      </c>
      <c r="F307" s="1347"/>
      <c r="G307" s="880" t="s">
        <v>875</v>
      </c>
      <c r="H307" s="881" t="s">
        <v>125</v>
      </c>
      <c r="I307" s="884"/>
      <c r="J307" s="882">
        <v>1</v>
      </c>
      <c r="K307" s="883">
        <v>4300</v>
      </c>
      <c r="L307" s="944" t="str">
        <f t="shared" si="9"/>
        <v/>
      </c>
      <c r="M307" s="945" t="s">
        <v>26</v>
      </c>
      <c r="N307" s="946"/>
      <c r="O307" s="362"/>
    </row>
    <row r="308" spans="1:16" ht="24" customHeight="1" thickBot="1">
      <c r="B308" s="399"/>
      <c r="C308" s="399"/>
      <c r="D308" s="399"/>
      <c r="E308" s="399"/>
      <c r="F308" s="74"/>
      <c r="G308" s="399"/>
      <c r="H308" s="399"/>
      <c r="I308" s="69"/>
      <c r="J308" s="399"/>
      <c r="K308" s="70"/>
      <c r="L308" s="70"/>
      <c r="M308" s="334"/>
      <c r="N308" s="377">
        <f>SUM(N7:N307)</f>
        <v>0</v>
      </c>
    </row>
    <row r="309" spans="1:16" ht="17.25" thickTop="1" thickBot="1">
      <c r="A309" s="1"/>
      <c r="B309" s="1" t="s">
        <v>75</v>
      </c>
      <c r="C309" s="22"/>
      <c r="D309" s="22"/>
      <c r="E309" s="1"/>
      <c r="F309" s="1"/>
      <c r="G309" s="1"/>
      <c r="H309" s="23"/>
      <c r="I309" s="1"/>
      <c r="J309" s="1"/>
      <c r="K309" s="24"/>
      <c r="L309" s="24"/>
      <c r="M309" s="326"/>
      <c r="N309" s="2"/>
      <c r="O309" s="1"/>
      <c r="P309" s="1"/>
    </row>
    <row r="310" spans="1:16" ht="15.75">
      <c r="A310" s="1"/>
      <c r="B310" s="1285"/>
      <c r="C310" s="1286"/>
      <c r="D310" s="1286"/>
      <c r="E310" s="1286"/>
      <c r="F310" s="1286"/>
      <c r="G310" s="1286"/>
      <c r="H310" s="1286"/>
      <c r="I310" s="1286"/>
      <c r="J310" s="1286"/>
      <c r="K310" s="1286"/>
      <c r="L310" s="1286"/>
      <c r="M310" s="1286"/>
      <c r="N310" s="1287"/>
      <c r="O310" s="1"/>
      <c r="P310" s="1"/>
    </row>
    <row r="311" spans="1:16" ht="15.75">
      <c r="A311" s="1"/>
      <c r="B311" s="1288"/>
      <c r="C311" s="1289"/>
      <c r="D311" s="1289"/>
      <c r="E311" s="1289"/>
      <c r="F311" s="1289"/>
      <c r="G311" s="1289"/>
      <c r="H311" s="1289"/>
      <c r="I311" s="1289"/>
      <c r="J311" s="1289"/>
      <c r="K311" s="1289"/>
      <c r="L311" s="1289"/>
      <c r="M311" s="1289"/>
      <c r="N311" s="1290"/>
      <c r="O311" s="1"/>
      <c r="P311" s="1"/>
    </row>
    <row r="312" spans="1:16" ht="23.25" customHeight="1" thickBot="1">
      <c r="A312" s="1"/>
      <c r="B312" s="1291"/>
      <c r="C312" s="1292"/>
      <c r="D312" s="1292"/>
      <c r="E312" s="1292"/>
      <c r="F312" s="1292"/>
      <c r="G312" s="1292"/>
      <c r="H312" s="1292"/>
      <c r="I312" s="1292"/>
      <c r="J312" s="1292"/>
      <c r="K312" s="1292"/>
      <c r="L312" s="1292"/>
      <c r="M312" s="1292"/>
      <c r="N312" s="1293"/>
      <c r="O312" s="1"/>
      <c r="P312" s="1"/>
    </row>
    <row r="313" spans="1:16" ht="15.75">
      <c r="A313" s="1"/>
      <c r="B313" s="1"/>
      <c r="C313" s="22"/>
      <c r="D313" s="22"/>
      <c r="E313" s="1"/>
      <c r="F313" s="1"/>
      <c r="G313" s="1"/>
      <c r="H313" s="23"/>
      <c r="I313" s="1"/>
      <c r="J313" s="1"/>
      <c r="K313" s="24"/>
      <c r="L313" s="24"/>
      <c r="M313" s="326"/>
      <c r="N313" s="2"/>
      <c r="O313" s="1"/>
      <c r="P313" s="1"/>
    </row>
    <row r="314" spans="1:16" ht="15.75">
      <c r="A314" s="1"/>
      <c r="B314" s="25" t="s">
        <v>76</v>
      </c>
      <c r="C314" s="25"/>
      <c r="D314" s="25"/>
      <c r="E314" s="25"/>
      <c r="F314" s="25"/>
      <c r="G314" s="25"/>
      <c r="H314" s="25"/>
      <c r="I314" s="25"/>
      <c r="J314" s="25"/>
      <c r="K314" s="24"/>
      <c r="L314" s="24"/>
      <c r="M314" s="326"/>
      <c r="N314" s="2"/>
      <c r="O314" s="1"/>
      <c r="P314" s="1"/>
    </row>
    <row r="315" spans="1:16" ht="15.75">
      <c r="A315" s="1"/>
      <c r="B315" s="25" t="s">
        <v>77</v>
      </c>
      <c r="C315" s="25"/>
      <c r="D315" s="25"/>
      <c r="E315" s="25"/>
      <c r="F315" s="25"/>
      <c r="G315" s="25"/>
      <c r="H315" s="25"/>
      <c r="I315" s="25"/>
      <c r="J315" s="25"/>
      <c r="K315" s="24"/>
      <c r="L315" s="24"/>
      <c r="M315" s="326"/>
      <c r="N315" s="2"/>
      <c r="O315" s="1"/>
      <c r="P315" s="1"/>
    </row>
    <row r="316" spans="1:16" ht="15.75">
      <c r="A316" s="1"/>
      <c r="B316" s="25" t="s">
        <v>78</v>
      </c>
      <c r="C316" s="25"/>
      <c r="D316" s="25"/>
      <c r="E316" s="25"/>
      <c r="F316" s="25"/>
      <c r="G316" s="25"/>
      <c r="H316" s="25"/>
      <c r="I316" s="25"/>
      <c r="J316" s="25"/>
      <c r="K316" s="24"/>
      <c r="L316" s="24"/>
      <c r="M316" s="326"/>
      <c r="N316" s="2"/>
      <c r="O316" s="1"/>
      <c r="P316" s="1"/>
    </row>
    <row r="317" spans="1:16" ht="15.75">
      <c r="A317" s="1"/>
      <c r="B317" s="1"/>
      <c r="C317" s="22"/>
      <c r="D317" s="22"/>
      <c r="E317" s="1"/>
      <c r="F317" s="1"/>
      <c r="G317" s="1"/>
      <c r="H317" s="23"/>
      <c r="I317" s="1"/>
      <c r="J317" s="1"/>
      <c r="K317" s="24"/>
      <c r="L317" s="24"/>
      <c r="M317" s="326"/>
      <c r="N317" s="2"/>
      <c r="O317" s="1"/>
      <c r="P317" s="1"/>
    </row>
    <row r="318" spans="1:16" ht="19.5">
      <c r="A318" s="6"/>
      <c r="D318" s="26" t="s">
        <v>79</v>
      </c>
      <c r="E318" s="399"/>
      <c r="F318" s="399"/>
      <c r="J318" s="399"/>
      <c r="N318" s="4"/>
      <c r="O318" s="6"/>
      <c r="P318" s="6"/>
    </row>
    <row r="319" spans="1:16" ht="15.75">
      <c r="A319" s="6"/>
      <c r="D319" s="27" t="s">
        <v>80</v>
      </c>
      <c r="E319" s="28"/>
      <c r="F319" s="28"/>
      <c r="H319" s="46" t="s">
        <v>81</v>
      </c>
      <c r="I319" s="62"/>
      <c r="J319" s="28"/>
      <c r="N319" s="4"/>
      <c r="O319" s="6"/>
      <c r="P319" s="6"/>
    </row>
    <row r="320" spans="1:16" ht="15.75" customHeight="1">
      <c r="A320" s="6"/>
      <c r="D320" s="29"/>
      <c r="E320" s="399"/>
      <c r="F320" s="399"/>
      <c r="G320" s="399"/>
      <c r="H320" s="399"/>
      <c r="I320" s="7"/>
      <c r="J320" s="6"/>
      <c r="K320" s="6"/>
      <c r="L320" s="6"/>
      <c r="M320" s="328"/>
      <c r="N320" s="6"/>
      <c r="O320" s="6"/>
    </row>
    <row r="321" spans="1:15" ht="18">
      <c r="A321" s="6"/>
      <c r="D321" s="30"/>
      <c r="E321" s="399"/>
      <c r="F321" s="47" t="s">
        <v>82</v>
      </c>
      <c r="G321" s="399"/>
      <c r="H321" s="399"/>
      <c r="I321" s="7"/>
      <c r="J321" s="6"/>
      <c r="K321" s="6"/>
      <c r="L321" s="6"/>
      <c r="M321" s="328"/>
      <c r="N321" s="6"/>
      <c r="O321" s="6"/>
    </row>
    <row r="322" spans="1:15" ht="15.75" customHeight="1">
      <c r="F322" s="32"/>
      <c r="I322" s="33"/>
      <c r="K322" s="31"/>
      <c r="L322" s="31"/>
      <c r="M322" s="335"/>
    </row>
  </sheetData>
  <sheetProtection selectLockedCells="1"/>
  <autoFilter ref="N6:O6" xr:uid="{00000000-0001-0000-0300-000000000000}"/>
  <mergeCells count="38">
    <mergeCell ref="N4:O4"/>
    <mergeCell ref="B3:N3"/>
    <mergeCell ref="B310:N312"/>
    <mergeCell ref="F271:F281"/>
    <mergeCell ref="C4:K5"/>
    <mergeCell ref="F282:F292"/>
    <mergeCell ref="F227:F237"/>
    <mergeCell ref="F238:F248"/>
    <mergeCell ref="F117:F127"/>
    <mergeCell ref="F128:F138"/>
    <mergeCell ref="F172:F182"/>
    <mergeCell ref="F183:F193"/>
    <mergeCell ref="F139:F149"/>
    <mergeCell ref="F150:F160"/>
    <mergeCell ref="F161:F171"/>
    <mergeCell ref="F303:F307"/>
    <mergeCell ref="L6:M6"/>
    <mergeCell ref="F293:F297"/>
    <mergeCell ref="F298:F302"/>
    <mergeCell ref="L2:M2"/>
    <mergeCell ref="F216:F226"/>
    <mergeCell ref="F205:F215"/>
    <mergeCell ref="F194:F204"/>
    <mergeCell ref="F84:F94"/>
    <mergeCell ref="F95:F105"/>
    <mergeCell ref="F106:F116"/>
    <mergeCell ref="F51:F61"/>
    <mergeCell ref="F62:F72"/>
    <mergeCell ref="F73:F83"/>
    <mergeCell ref="B1:K1"/>
    <mergeCell ref="C2:D2"/>
    <mergeCell ref="E2:F2"/>
    <mergeCell ref="F260:F270"/>
    <mergeCell ref="F249:F259"/>
    <mergeCell ref="F40:F50"/>
    <mergeCell ref="F18:F28"/>
    <mergeCell ref="F29:F39"/>
    <mergeCell ref="F7:F17"/>
  </mergeCells>
  <phoneticPr fontId="23"/>
  <pageMargins left="0.23622047244094491" right="0.23622047244094491" top="0.28999999999999998" bottom="0.2" header="0" footer="0"/>
  <pageSetup paperSize="9" scale="60" orientation="portrait" r:id="rId1"/>
  <headerFooter>
    <oddFooter>&amp;R&amp;D</oddFooter>
  </headerFooter>
  <ignoredErrors>
    <ignoredError sqref="C117:E136 D293:E297 C137:C138 E137:E138 D137:D171 D178:E193 C194:E226 D172:D177 D298:E302 D303:E307 D85:E85 C95:E115 D116:E116 C15:E43 C7:E14 D84:E84 D87:E93 D86:E86 D94:E94" numberStoredAsText="1"/>
  </ignoredError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DB715D-08DC-40CA-91A8-083D46ACCEF3}">
  <sheetPr codeName="Sheet7"/>
  <dimension ref="A1:R57"/>
  <sheetViews>
    <sheetView zoomScaleNormal="100" workbookViewId="0">
      <pane ySplit="6" topLeftCell="A7" activePane="bottomLeft" state="frozen"/>
      <selection pane="bottomLeft" activeCell="B2" sqref="B2"/>
    </sheetView>
  </sheetViews>
  <sheetFormatPr defaultColWidth="12.5" defaultRowHeight="15" customHeight="1"/>
  <cols>
    <col min="1" max="1" width="5.5" customWidth="1"/>
    <col min="2" max="2" width="6.5" customWidth="1"/>
    <col min="3" max="3" width="6.5" bestFit="1" customWidth="1"/>
    <col min="4" max="4" width="7.125" bestFit="1" customWidth="1"/>
    <col min="5" max="5" width="19.625" bestFit="1" customWidth="1"/>
    <col min="6" max="6" width="27.125" customWidth="1"/>
    <col min="7" max="7" width="17.5" customWidth="1"/>
    <col min="8" max="8" width="5.125" bestFit="1" customWidth="1"/>
    <col min="9" max="9" width="20.625" customWidth="1"/>
    <col min="10" max="10" width="7.125" customWidth="1"/>
    <col min="11" max="11" width="11.5" bestFit="1" customWidth="1"/>
    <col min="12" max="12" width="6.625" customWidth="1"/>
    <col min="13" max="13" width="4.125" style="331" customWidth="1"/>
    <col min="14" max="14" width="10.625" customWidth="1"/>
    <col min="15" max="15" width="12.875" customWidth="1"/>
    <col min="16" max="16" width="9.875" customWidth="1"/>
    <col min="17" max="17" width="13" customWidth="1"/>
    <col min="18" max="27" width="6.5" customWidth="1"/>
  </cols>
  <sheetData>
    <row r="1" spans="1:18" ht="53.25" customHeight="1" thickBot="1">
      <c r="A1" s="1"/>
      <c r="B1" s="1278" t="s">
        <v>879</v>
      </c>
      <c r="C1" s="1278"/>
      <c r="D1" s="1278"/>
      <c r="E1" s="1278"/>
      <c r="F1" s="1278"/>
      <c r="G1" s="1278"/>
      <c r="H1" s="1278"/>
      <c r="I1" s="1278"/>
      <c r="J1" s="1278"/>
      <c r="K1" s="1278"/>
      <c r="L1" s="381"/>
      <c r="M1" s="321"/>
      <c r="N1" s="234" t="str">
        <f>ドッグキャリー!N1</f>
        <v>2025/10/9 更新</v>
      </c>
      <c r="O1" s="1"/>
      <c r="P1" s="1"/>
    </row>
    <row r="2" spans="1:18" ht="49.5" customHeight="1" thickBot="1">
      <c r="A2" s="1"/>
      <c r="B2" s="381"/>
      <c r="C2" s="1279" t="s">
        <v>0</v>
      </c>
      <c r="D2" s="1280"/>
      <c r="E2" s="1281"/>
      <c r="F2" s="1282"/>
      <c r="G2" s="316" t="s">
        <v>1</v>
      </c>
      <c r="H2" s="3" t="s">
        <v>83</v>
      </c>
      <c r="I2" s="317"/>
      <c r="J2" s="4" t="s">
        <v>3</v>
      </c>
      <c r="K2" s="349"/>
      <c r="L2" s="1284" t="s">
        <v>4</v>
      </c>
      <c r="M2" s="1284"/>
      <c r="N2" s="350"/>
      <c r="O2" s="382" t="s">
        <v>5</v>
      </c>
      <c r="P2" s="6"/>
      <c r="Q2" s="399"/>
    </row>
    <row r="3" spans="1:18" ht="26.25" customHeight="1">
      <c r="A3" s="1"/>
      <c r="B3" s="1283" t="s">
        <v>6</v>
      </c>
      <c r="C3" s="1283"/>
      <c r="D3" s="1283"/>
      <c r="E3" s="1283"/>
      <c r="F3" s="1283"/>
      <c r="G3" s="1283"/>
      <c r="H3" s="1283"/>
      <c r="I3" s="1283"/>
      <c r="J3" s="1283"/>
      <c r="K3" s="1283"/>
      <c r="L3" s="1283"/>
      <c r="M3" s="1283"/>
      <c r="N3" s="1283"/>
      <c r="O3" s="188"/>
      <c r="P3" s="1"/>
    </row>
    <row r="4" spans="1:18" ht="43.5" customHeight="1">
      <c r="A4" s="1"/>
      <c r="B4" s="4"/>
      <c r="C4" s="1294" t="s">
        <v>7</v>
      </c>
      <c r="D4" s="1294"/>
      <c r="E4" s="1294"/>
      <c r="F4" s="1294"/>
      <c r="G4" s="1294"/>
      <c r="H4" s="1294"/>
      <c r="I4" s="1294"/>
      <c r="J4" s="1294"/>
      <c r="K4" s="1294"/>
      <c r="L4" s="383"/>
      <c r="M4" s="322"/>
      <c r="N4" s="1298"/>
      <c r="O4" s="1298"/>
      <c r="P4" s="1"/>
    </row>
    <row r="5" spans="1:18" ht="24" customHeight="1" thickBot="1">
      <c r="A5" s="1"/>
      <c r="B5" s="5"/>
      <c r="C5" s="1295"/>
      <c r="D5" s="1295"/>
      <c r="E5" s="1295"/>
      <c r="F5" s="1295"/>
      <c r="G5" s="1295"/>
      <c r="H5" s="1295"/>
      <c r="I5" s="1295"/>
      <c r="J5" s="1295"/>
      <c r="K5" s="1295"/>
      <c r="L5" s="383"/>
      <c r="M5" s="322"/>
      <c r="N5" s="45"/>
      <c r="O5" s="1"/>
      <c r="P5" s="1"/>
    </row>
    <row r="6" spans="1:18" ht="27" customHeight="1" thickBot="1">
      <c r="A6" s="2"/>
      <c r="B6" s="35" t="s">
        <v>8</v>
      </c>
      <c r="C6" s="36" t="s">
        <v>9</v>
      </c>
      <c r="D6" s="36" t="s">
        <v>10</v>
      </c>
      <c r="E6" s="35" t="s">
        <v>11</v>
      </c>
      <c r="F6" s="35" t="s">
        <v>12</v>
      </c>
      <c r="G6" s="37" t="s">
        <v>13</v>
      </c>
      <c r="H6" s="35" t="s">
        <v>14</v>
      </c>
      <c r="I6" s="39" t="s">
        <v>15</v>
      </c>
      <c r="J6" s="404" t="s">
        <v>16</v>
      </c>
      <c r="K6" s="38" t="s">
        <v>17</v>
      </c>
      <c r="L6" s="1311" t="s">
        <v>18</v>
      </c>
      <c r="M6" s="1312"/>
      <c r="N6" s="8" t="s">
        <v>19</v>
      </c>
      <c r="R6" s="44"/>
    </row>
    <row r="7" spans="1:18" ht="15.75" customHeight="1" thickTop="1">
      <c r="B7" s="396">
        <v>5507</v>
      </c>
      <c r="C7" s="83" t="s">
        <v>233</v>
      </c>
      <c r="D7" s="548" t="s">
        <v>698</v>
      </c>
      <c r="E7" s="157" t="s">
        <v>1014</v>
      </c>
      <c r="F7" s="1354" t="s">
        <v>169</v>
      </c>
      <c r="G7" s="396" t="s">
        <v>1020</v>
      </c>
      <c r="H7" s="396" t="s">
        <v>87</v>
      </c>
      <c r="I7" s="1168" t="s">
        <v>1610</v>
      </c>
      <c r="J7" s="396">
        <v>1</v>
      </c>
      <c r="K7" s="57">
        <v>4500</v>
      </c>
      <c r="L7" s="444" t="str">
        <f>IFERROR(IF(N7=0,"",ROUNDUP(N7/J7,0)),"")</f>
        <v/>
      </c>
      <c r="M7" s="932" t="s">
        <v>26</v>
      </c>
      <c r="N7" s="570"/>
      <c r="O7" s="220"/>
    </row>
    <row r="8" spans="1:18" ht="15.75" customHeight="1">
      <c r="B8" s="398">
        <v>5507</v>
      </c>
      <c r="C8" s="84" t="s">
        <v>233</v>
      </c>
      <c r="D8" s="312" t="s">
        <v>685</v>
      </c>
      <c r="E8" s="112" t="s">
        <v>1015</v>
      </c>
      <c r="F8" s="1354"/>
      <c r="G8" s="398" t="s">
        <v>1020</v>
      </c>
      <c r="H8" s="398" t="s">
        <v>31</v>
      </c>
      <c r="I8" s="1248"/>
      <c r="J8" s="398">
        <v>1</v>
      </c>
      <c r="K8" s="56">
        <v>5500</v>
      </c>
      <c r="L8" s="409" t="str">
        <f t="shared" ref="L8:L41" si="0">IFERROR(IF(N8=0,"",ROUNDUP(N8/J8,0)),"")</f>
        <v/>
      </c>
      <c r="M8" s="933" t="s">
        <v>26</v>
      </c>
      <c r="N8" s="571"/>
    </row>
    <row r="9" spans="1:18" ht="15.75" customHeight="1">
      <c r="B9" s="398">
        <v>5507</v>
      </c>
      <c r="C9" s="84" t="s">
        <v>233</v>
      </c>
      <c r="D9" s="312" t="s">
        <v>686</v>
      </c>
      <c r="E9" s="84" t="s">
        <v>1016</v>
      </c>
      <c r="F9" s="1354"/>
      <c r="G9" s="398" t="s">
        <v>1020</v>
      </c>
      <c r="H9" s="398" t="s">
        <v>34</v>
      </c>
      <c r="I9" s="1011"/>
      <c r="J9" s="398">
        <v>1</v>
      </c>
      <c r="K9" s="56">
        <v>6300</v>
      </c>
      <c r="L9" s="1091" t="str">
        <f t="shared" si="0"/>
        <v/>
      </c>
      <c r="M9" s="933" t="s">
        <v>26</v>
      </c>
      <c r="N9" s="897"/>
    </row>
    <row r="10" spans="1:18" ht="15.75" customHeight="1">
      <c r="B10" s="398">
        <v>5507</v>
      </c>
      <c r="C10" s="84" t="s">
        <v>171</v>
      </c>
      <c r="D10" s="548" t="s">
        <v>698</v>
      </c>
      <c r="E10" s="84" t="s">
        <v>1017</v>
      </c>
      <c r="F10" s="1354"/>
      <c r="G10" s="398" t="s">
        <v>1021</v>
      </c>
      <c r="H10" s="398" t="s">
        <v>87</v>
      </c>
      <c r="I10" s="1248"/>
      <c r="J10" s="398">
        <v>1</v>
      </c>
      <c r="K10" s="56">
        <v>4500</v>
      </c>
      <c r="L10" s="409" t="str">
        <f t="shared" si="0"/>
        <v/>
      </c>
      <c r="M10" s="933" t="s">
        <v>26</v>
      </c>
      <c r="N10" s="571"/>
    </row>
    <row r="11" spans="1:18" ht="15.75" customHeight="1">
      <c r="B11" s="398">
        <v>5507</v>
      </c>
      <c r="C11" s="84" t="s">
        <v>171</v>
      </c>
      <c r="D11" s="312" t="s">
        <v>685</v>
      </c>
      <c r="E11" s="157" t="s">
        <v>1018</v>
      </c>
      <c r="F11" s="1354"/>
      <c r="G11" s="398" t="s">
        <v>1021</v>
      </c>
      <c r="H11" s="398" t="s">
        <v>31</v>
      </c>
      <c r="I11" s="1248"/>
      <c r="J11" s="398">
        <v>1</v>
      </c>
      <c r="K11" s="56">
        <v>5500</v>
      </c>
      <c r="L11" s="409" t="str">
        <f t="shared" si="0"/>
        <v/>
      </c>
      <c r="M11" s="933" t="s">
        <v>26</v>
      </c>
      <c r="N11" s="571"/>
    </row>
    <row r="12" spans="1:18" ht="15.75" customHeight="1">
      <c r="B12" s="395">
        <v>5507</v>
      </c>
      <c r="C12" s="85" t="s">
        <v>171</v>
      </c>
      <c r="D12" s="565" t="s">
        <v>686</v>
      </c>
      <c r="E12" s="85" t="s">
        <v>1019</v>
      </c>
      <c r="F12" s="1351"/>
      <c r="G12" s="395" t="s">
        <v>1021</v>
      </c>
      <c r="H12" s="395" t="s">
        <v>34</v>
      </c>
      <c r="I12" s="1092"/>
      <c r="J12" s="395">
        <v>1</v>
      </c>
      <c r="K12" s="54">
        <v>6300</v>
      </c>
      <c r="L12" s="410" t="str">
        <f t="shared" si="0"/>
        <v/>
      </c>
      <c r="M12" s="931" t="s">
        <v>26</v>
      </c>
      <c r="N12" s="572"/>
    </row>
    <row r="13" spans="1:18" ht="15.75" customHeight="1">
      <c r="B13" s="396">
        <v>5508</v>
      </c>
      <c r="C13" s="83" t="s">
        <v>1435</v>
      </c>
      <c r="D13" s="548" t="s">
        <v>1353</v>
      </c>
      <c r="E13" s="83" t="s">
        <v>1436</v>
      </c>
      <c r="F13" s="1354" t="s">
        <v>1438</v>
      </c>
      <c r="G13" s="197" t="s">
        <v>1439</v>
      </c>
      <c r="H13" s="967" t="s">
        <v>1556</v>
      </c>
      <c r="I13" s="1011"/>
      <c r="J13" s="396">
        <v>1</v>
      </c>
      <c r="K13" s="57">
        <v>12000</v>
      </c>
      <c r="L13" s="411" t="str">
        <f t="shared" ref="L13:L14" si="1">IFERROR(IF(N13=0,"",ROUNDUP(N13/J13,0)),"")</f>
        <v/>
      </c>
      <c r="M13" s="932" t="s">
        <v>1548</v>
      </c>
      <c r="N13" s="570"/>
    </row>
    <row r="14" spans="1:18" ht="15.75" customHeight="1">
      <c r="B14" s="395">
        <v>5508</v>
      </c>
      <c r="C14" s="85" t="s">
        <v>1374</v>
      </c>
      <c r="D14" s="565" t="s">
        <v>1353</v>
      </c>
      <c r="E14" s="85" t="s">
        <v>1437</v>
      </c>
      <c r="F14" s="1351"/>
      <c r="G14" s="199" t="s">
        <v>1405</v>
      </c>
      <c r="H14" s="387" t="s">
        <v>1556</v>
      </c>
      <c r="I14" s="1011"/>
      <c r="J14" s="395">
        <v>1</v>
      </c>
      <c r="K14" s="54">
        <v>12000</v>
      </c>
      <c r="L14" s="410" t="str">
        <f t="shared" si="1"/>
        <v/>
      </c>
      <c r="M14" s="931" t="s">
        <v>26</v>
      </c>
      <c r="N14" s="572"/>
    </row>
    <row r="15" spans="1:18" ht="19.5" customHeight="1">
      <c r="B15" s="393">
        <v>5509</v>
      </c>
      <c r="C15" s="157" t="s">
        <v>1541</v>
      </c>
      <c r="D15" s="157" t="s">
        <v>1543</v>
      </c>
      <c r="E15" s="150" t="s">
        <v>1544</v>
      </c>
      <c r="F15" s="1306" t="s">
        <v>1546</v>
      </c>
      <c r="G15" s="396" t="s">
        <v>1547</v>
      </c>
      <c r="H15" s="393" t="s">
        <v>688</v>
      </c>
      <c r="I15" s="1084"/>
      <c r="J15" s="1184">
        <v>1</v>
      </c>
      <c r="K15" s="171">
        <v>4900</v>
      </c>
      <c r="L15" s="411" t="str">
        <f>IFERROR(IF(N15=0,"",ROUNDUP(N15/J15,0)),"")</f>
        <v/>
      </c>
      <c r="M15" s="680" t="s">
        <v>23</v>
      </c>
      <c r="N15" s="491"/>
    </row>
    <row r="16" spans="1:18" ht="20.25" customHeight="1">
      <c r="B16" s="385">
        <v>5509</v>
      </c>
      <c r="C16" s="158" t="s">
        <v>1542</v>
      </c>
      <c r="D16" s="158" t="s">
        <v>1543</v>
      </c>
      <c r="E16" s="141" t="s">
        <v>1545</v>
      </c>
      <c r="F16" s="1307"/>
      <c r="G16" s="395" t="s">
        <v>1529</v>
      </c>
      <c r="H16" s="395" t="s">
        <v>688</v>
      </c>
      <c r="I16" s="1086"/>
      <c r="J16" s="679">
        <v>1</v>
      </c>
      <c r="K16" s="54">
        <v>4900</v>
      </c>
      <c r="L16" s="410" t="str">
        <f>IFERROR(IF(N16=0,"",ROUNDUP(N16/J16,0)),"")</f>
        <v/>
      </c>
      <c r="M16" s="426" t="s">
        <v>23</v>
      </c>
      <c r="N16" s="492"/>
    </row>
    <row r="17" spans="2:15" ht="15.75" customHeight="1">
      <c r="B17" s="393">
        <v>5504</v>
      </c>
      <c r="C17" s="157" t="s">
        <v>415</v>
      </c>
      <c r="D17" s="200" t="s">
        <v>72</v>
      </c>
      <c r="E17" s="83" t="s">
        <v>706</v>
      </c>
      <c r="F17" s="1350" t="s">
        <v>173</v>
      </c>
      <c r="G17" s="393" t="s">
        <v>493</v>
      </c>
      <c r="H17" s="393" t="s">
        <v>87</v>
      </c>
      <c r="I17" s="1016"/>
      <c r="J17" s="397">
        <v>1</v>
      </c>
      <c r="K17" s="171">
        <v>3000</v>
      </c>
      <c r="L17" s="411" t="str">
        <f t="shared" si="0"/>
        <v/>
      </c>
      <c r="M17" s="934" t="s">
        <v>26</v>
      </c>
      <c r="N17" s="531"/>
      <c r="O17" s="220"/>
    </row>
    <row r="18" spans="2:15" ht="15.75" customHeight="1">
      <c r="B18" s="393">
        <v>5504</v>
      </c>
      <c r="C18" s="83" t="s">
        <v>415</v>
      </c>
      <c r="D18" s="214" t="s">
        <v>28</v>
      </c>
      <c r="E18" s="84" t="s">
        <v>707</v>
      </c>
      <c r="F18" s="1354"/>
      <c r="G18" s="398" t="s">
        <v>493</v>
      </c>
      <c r="H18" s="398" t="s">
        <v>31</v>
      </c>
      <c r="I18" s="1264" t="s">
        <v>1621</v>
      </c>
      <c r="J18" s="393">
        <v>1</v>
      </c>
      <c r="K18" s="56">
        <v>3900</v>
      </c>
      <c r="L18" s="409" t="str">
        <f t="shared" si="0"/>
        <v/>
      </c>
      <c r="M18" s="933" t="s">
        <v>26</v>
      </c>
      <c r="N18" s="463"/>
    </row>
    <row r="19" spans="2:15" ht="15.75" customHeight="1">
      <c r="B19" s="393">
        <v>5504</v>
      </c>
      <c r="C19" s="84" t="s">
        <v>415</v>
      </c>
      <c r="D19" s="268" t="s">
        <v>32</v>
      </c>
      <c r="E19" s="84" t="s">
        <v>708</v>
      </c>
      <c r="F19" s="1354"/>
      <c r="G19" s="398" t="s">
        <v>493</v>
      </c>
      <c r="H19" s="398" t="s">
        <v>34</v>
      </c>
      <c r="I19" s="1015"/>
      <c r="J19" s="398">
        <v>1</v>
      </c>
      <c r="K19" s="525">
        <v>4800</v>
      </c>
      <c r="L19" s="566" t="str">
        <f t="shared" si="0"/>
        <v/>
      </c>
      <c r="M19" s="932" t="s">
        <v>26</v>
      </c>
      <c r="N19" s="463"/>
    </row>
    <row r="20" spans="2:15" ht="15.75" customHeight="1">
      <c r="B20" s="393">
        <v>5504</v>
      </c>
      <c r="C20" s="84" t="s">
        <v>325</v>
      </c>
      <c r="D20" s="268" t="s">
        <v>72</v>
      </c>
      <c r="E20" s="84" t="s">
        <v>709</v>
      </c>
      <c r="F20" s="1354"/>
      <c r="G20" s="398" t="s">
        <v>167</v>
      </c>
      <c r="H20" s="393" t="s">
        <v>87</v>
      </c>
      <c r="I20" s="1016"/>
      <c r="J20" s="393">
        <v>1</v>
      </c>
      <c r="K20" s="171">
        <v>3000</v>
      </c>
      <c r="L20" s="503" t="str">
        <f t="shared" si="0"/>
        <v/>
      </c>
      <c r="M20" s="934" t="s">
        <v>26</v>
      </c>
      <c r="N20" s="463"/>
    </row>
    <row r="21" spans="2:15" ht="15.75" customHeight="1">
      <c r="B21" s="393">
        <v>5504</v>
      </c>
      <c r="C21" s="112" t="s">
        <v>325</v>
      </c>
      <c r="D21" s="557" t="s">
        <v>28</v>
      </c>
      <c r="E21" s="84" t="s">
        <v>710</v>
      </c>
      <c r="F21" s="1354"/>
      <c r="G21" s="398" t="s">
        <v>167</v>
      </c>
      <c r="H21" s="398" t="s">
        <v>31</v>
      </c>
      <c r="I21" s="1016"/>
      <c r="J21" s="398">
        <v>1</v>
      </c>
      <c r="K21" s="59">
        <v>3900</v>
      </c>
      <c r="L21" s="503" t="str">
        <f t="shared" si="0"/>
        <v/>
      </c>
      <c r="M21" s="933" t="s">
        <v>26</v>
      </c>
      <c r="N21" s="463"/>
    </row>
    <row r="22" spans="2:15" ht="15.75">
      <c r="B22" s="385">
        <v>5504</v>
      </c>
      <c r="C22" s="158" t="s">
        <v>325</v>
      </c>
      <c r="D22" s="540" t="s">
        <v>32</v>
      </c>
      <c r="E22" s="85" t="s">
        <v>711</v>
      </c>
      <c r="F22" s="1351"/>
      <c r="G22" s="385" t="s">
        <v>167</v>
      </c>
      <c r="H22" s="385" t="s">
        <v>34</v>
      </c>
      <c r="I22" s="1264" t="s">
        <v>1621</v>
      </c>
      <c r="J22" s="385">
        <v>1</v>
      </c>
      <c r="K22" s="153">
        <v>4800</v>
      </c>
      <c r="L22" s="412" t="str">
        <f t="shared" si="0"/>
        <v/>
      </c>
      <c r="M22" s="931" t="s">
        <v>26</v>
      </c>
      <c r="N22" s="533"/>
    </row>
    <row r="23" spans="2:15" ht="17.25" customHeight="1">
      <c r="B23" s="397">
        <v>5506</v>
      </c>
      <c r="C23" s="86" t="s">
        <v>24</v>
      </c>
      <c r="D23" s="573" t="s">
        <v>21</v>
      </c>
      <c r="E23" s="83" t="s">
        <v>712</v>
      </c>
      <c r="F23" s="1350" t="s">
        <v>699</v>
      </c>
      <c r="G23" s="567" t="s">
        <v>700</v>
      </c>
      <c r="H23" s="568" t="s">
        <v>688</v>
      </c>
      <c r="I23" s="1017"/>
      <c r="J23" s="397">
        <v>1</v>
      </c>
      <c r="K23" s="55">
        <v>4900</v>
      </c>
      <c r="L23" s="413" t="str">
        <f t="shared" si="0"/>
        <v/>
      </c>
      <c r="M23" s="935" t="s">
        <v>26</v>
      </c>
      <c r="N23" s="890"/>
    </row>
    <row r="24" spans="2:15" ht="16.5" customHeight="1">
      <c r="B24" s="395">
        <v>5506</v>
      </c>
      <c r="C24" s="85" t="s">
        <v>184</v>
      </c>
      <c r="D24" s="565" t="s">
        <v>21</v>
      </c>
      <c r="E24" s="112" t="s">
        <v>713</v>
      </c>
      <c r="F24" s="1351"/>
      <c r="G24" s="199" t="s">
        <v>185</v>
      </c>
      <c r="H24" s="569" t="s">
        <v>688</v>
      </c>
      <c r="I24" s="1266"/>
      <c r="J24" s="395">
        <v>1</v>
      </c>
      <c r="K24" s="54">
        <v>4900</v>
      </c>
      <c r="L24" s="410" t="str">
        <f t="shared" si="0"/>
        <v/>
      </c>
      <c r="M24" s="931" t="s">
        <v>26</v>
      </c>
      <c r="N24" s="533"/>
    </row>
    <row r="25" spans="2:15" ht="16.5" customHeight="1">
      <c r="B25" s="391">
        <v>5502</v>
      </c>
      <c r="C25" s="97" t="s">
        <v>701</v>
      </c>
      <c r="D25" s="369" t="s">
        <v>703</v>
      </c>
      <c r="E25" s="86" t="s">
        <v>714</v>
      </c>
      <c r="F25" s="1352" t="s">
        <v>705</v>
      </c>
      <c r="G25" s="40" t="s">
        <v>500</v>
      </c>
      <c r="H25" s="898"/>
      <c r="I25" s="1018"/>
      <c r="J25" s="396">
        <v>1</v>
      </c>
      <c r="K25" s="57">
        <v>3500</v>
      </c>
      <c r="L25" s="411" t="str">
        <f t="shared" si="0"/>
        <v/>
      </c>
      <c r="M25" s="932" t="s">
        <v>26</v>
      </c>
      <c r="N25" s="531"/>
    </row>
    <row r="26" spans="2:15" ht="16.5" customHeight="1">
      <c r="B26" s="389">
        <v>5502</v>
      </c>
      <c r="C26" s="81" t="s">
        <v>702</v>
      </c>
      <c r="D26" s="574" t="s">
        <v>703</v>
      </c>
      <c r="E26" s="112" t="s">
        <v>715</v>
      </c>
      <c r="F26" s="1353"/>
      <c r="G26" s="42" t="s">
        <v>185</v>
      </c>
      <c r="H26" s="899"/>
      <c r="I26" s="1019"/>
      <c r="J26" s="395">
        <v>1</v>
      </c>
      <c r="K26" s="54">
        <v>3500</v>
      </c>
      <c r="L26" s="526" t="str">
        <f t="shared" si="0"/>
        <v/>
      </c>
      <c r="M26" s="931" t="s">
        <v>26</v>
      </c>
      <c r="N26" s="533"/>
    </row>
    <row r="27" spans="2:15" ht="16.5" customHeight="1">
      <c r="B27" s="391">
        <v>5503</v>
      </c>
      <c r="C27" s="97" t="s">
        <v>701</v>
      </c>
      <c r="D27" s="369" t="s">
        <v>703</v>
      </c>
      <c r="E27" s="86" t="s">
        <v>716</v>
      </c>
      <c r="F27" s="1352" t="s">
        <v>704</v>
      </c>
      <c r="G27" s="40" t="s">
        <v>500</v>
      </c>
      <c r="H27" s="568" t="s">
        <v>688</v>
      </c>
      <c r="I27" s="1018" t="s">
        <v>1598</v>
      </c>
      <c r="J27" s="396">
        <v>1</v>
      </c>
      <c r="K27" s="57">
        <v>5000</v>
      </c>
      <c r="L27" s="411" t="str">
        <f t="shared" si="0"/>
        <v/>
      </c>
      <c r="M27" s="932" t="s">
        <v>26</v>
      </c>
      <c r="N27" s="531"/>
    </row>
    <row r="28" spans="2:15" ht="16.5" customHeight="1">
      <c r="B28" s="389">
        <v>5503</v>
      </c>
      <c r="C28" s="81" t="s">
        <v>702</v>
      </c>
      <c r="D28" s="574" t="s">
        <v>703</v>
      </c>
      <c r="E28" s="85" t="s">
        <v>717</v>
      </c>
      <c r="F28" s="1353"/>
      <c r="G28" s="42" t="s">
        <v>185</v>
      </c>
      <c r="H28" s="569" t="s">
        <v>688</v>
      </c>
      <c r="I28" s="1019" t="s">
        <v>1598</v>
      </c>
      <c r="J28" s="395">
        <v>1</v>
      </c>
      <c r="K28" s="54">
        <v>5000</v>
      </c>
      <c r="L28" s="526" t="str">
        <f t="shared" si="0"/>
        <v/>
      </c>
      <c r="M28" s="931" t="s">
        <v>26</v>
      </c>
      <c r="N28" s="533"/>
    </row>
    <row r="29" spans="2:15" ht="35.25" customHeight="1">
      <c r="B29" s="388">
        <v>9401</v>
      </c>
      <c r="C29" s="122" t="s">
        <v>171</v>
      </c>
      <c r="D29" s="122" t="s">
        <v>21</v>
      </c>
      <c r="E29" s="138" t="s">
        <v>175</v>
      </c>
      <c r="F29" s="930" t="s">
        <v>176</v>
      </c>
      <c r="G29" s="388" t="s">
        <v>177</v>
      </c>
      <c r="H29" s="388" t="s">
        <v>1576</v>
      </c>
      <c r="I29" s="419"/>
      <c r="J29" s="388">
        <v>1</v>
      </c>
      <c r="K29" s="318">
        <v>6500</v>
      </c>
      <c r="L29" s="413" t="str">
        <f t="shared" si="0"/>
        <v/>
      </c>
      <c r="M29" s="936" t="s">
        <v>26</v>
      </c>
      <c r="N29" s="532"/>
    </row>
    <row r="30" spans="2:15" ht="15.75" customHeight="1">
      <c r="B30" s="397">
        <v>5102</v>
      </c>
      <c r="C30" s="86" t="s">
        <v>178</v>
      </c>
      <c r="D30" s="86" t="s">
        <v>72</v>
      </c>
      <c r="E30" s="147" t="s">
        <v>179</v>
      </c>
      <c r="F30" s="1357" t="s">
        <v>878</v>
      </c>
      <c r="G30" s="397" t="s">
        <v>180</v>
      </c>
      <c r="H30" s="388" t="s">
        <v>87</v>
      </c>
      <c r="I30" s="1215" t="s">
        <v>1611</v>
      </c>
      <c r="J30" s="388">
        <v>1</v>
      </c>
      <c r="K30" s="306">
        <v>4300</v>
      </c>
      <c r="L30" s="413" t="str">
        <f t="shared" si="0"/>
        <v/>
      </c>
      <c r="M30" s="936" t="s">
        <v>26</v>
      </c>
      <c r="N30" s="531"/>
      <c r="O30" s="220"/>
    </row>
    <row r="31" spans="2:15" ht="15.75" customHeight="1">
      <c r="B31" s="395">
        <v>5102</v>
      </c>
      <c r="C31" s="85" t="s">
        <v>62</v>
      </c>
      <c r="D31" s="85" t="s">
        <v>72</v>
      </c>
      <c r="E31" s="141" t="s">
        <v>181</v>
      </c>
      <c r="F31" s="1306"/>
      <c r="G31" s="1216" t="s">
        <v>63</v>
      </c>
      <c r="H31" s="1067" t="s">
        <v>87</v>
      </c>
      <c r="I31" s="1217" t="s">
        <v>1587</v>
      </c>
      <c r="J31" s="1216">
        <v>1</v>
      </c>
      <c r="K31" s="1218">
        <v>4300</v>
      </c>
      <c r="L31" s="1165" t="str">
        <f t="shared" si="0"/>
        <v/>
      </c>
      <c r="M31" s="1219" t="s">
        <v>26</v>
      </c>
      <c r="N31" s="1220"/>
    </row>
    <row r="32" spans="2:15" ht="15.75" customHeight="1">
      <c r="B32" s="67">
        <v>5208</v>
      </c>
      <c r="C32" s="99" t="s">
        <v>186</v>
      </c>
      <c r="D32" s="99" t="s">
        <v>21</v>
      </c>
      <c r="E32" s="223" t="s">
        <v>1627</v>
      </c>
      <c r="F32" s="1360" t="s">
        <v>1465</v>
      </c>
      <c r="G32" s="1155" t="s">
        <v>187</v>
      </c>
      <c r="H32" s="1156"/>
      <c r="I32" s="1172"/>
      <c r="J32" s="398">
        <v>1</v>
      </c>
      <c r="K32" s="171">
        <v>8800</v>
      </c>
      <c r="L32" s="503" t="str">
        <f t="shared" si="0"/>
        <v/>
      </c>
      <c r="M32" s="933" t="s">
        <v>26</v>
      </c>
      <c r="N32" s="463"/>
    </row>
    <row r="33" spans="1:16" ht="15.75" customHeight="1">
      <c r="B33" s="67">
        <v>5208</v>
      </c>
      <c r="C33" s="99" t="s">
        <v>27</v>
      </c>
      <c r="D33" s="99" t="s">
        <v>21</v>
      </c>
      <c r="E33" s="106" t="s">
        <v>188</v>
      </c>
      <c r="F33" s="1361"/>
      <c r="G33" s="224" t="s">
        <v>189</v>
      </c>
      <c r="H33" s="226"/>
      <c r="I33" s="1267"/>
      <c r="J33" s="396">
        <v>1</v>
      </c>
      <c r="K33" s="57">
        <v>8800</v>
      </c>
      <c r="L33" s="503" t="str">
        <f t="shared" si="0"/>
        <v/>
      </c>
      <c r="M33" s="932" t="s">
        <v>26</v>
      </c>
      <c r="N33" s="463"/>
    </row>
    <row r="34" spans="1:16" ht="15.75" customHeight="1">
      <c r="B34" s="49">
        <v>5208</v>
      </c>
      <c r="C34" s="90" t="s">
        <v>58</v>
      </c>
      <c r="D34" s="90" t="s">
        <v>21</v>
      </c>
      <c r="E34" s="91" t="s">
        <v>190</v>
      </c>
      <c r="F34" s="1362"/>
      <c r="G34" s="225" t="s">
        <v>191</v>
      </c>
      <c r="H34" s="222"/>
      <c r="I34" s="1230"/>
      <c r="J34" s="395">
        <v>1</v>
      </c>
      <c r="K34" s="54">
        <v>8800</v>
      </c>
      <c r="L34" s="410" t="str">
        <f t="shared" si="0"/>
        <v/>
      </c>
      <c r="M34" s="931" t="s">
        <v>26</v>
      </c>
      <c r="N34" s="533"/>
    </row>
    <row r="35" spans="1:16" ht="15.75" customHeight="1">
      <c r="B35" s="391">
        <v>5204</v>
      </c>
      <c r="C35" s="97" t="s">
        <v>27</v>
      </c>
      <c r="D35" s="97" t="s">
        <v>21</v>
      </c>
      <c r="E35" s="191">
        <v>4589750313197</v>
      </c>
      <c r="F35" s="1363" t="s">
        <v>192</v>
      </c>
      <c r="G35" s="40" t="s">
        <v>55</v>
      </c>
      <c r="H35" s="1358"/>
      <c r="I35" s="1267"/>
      <c r="J35" s="397">
        <v>1</v>
      </c>
      <c r="K35" s="55">
        <v>12700</v>
      </c>
      <c r="L35" s="411" t="str">
        <f t="shared" si="0"/>
        <v/>
      </c>
      <c r="M35" s="935" t="s">
        <v>26</v>
      </c>
      <c r="N35" s="531"/>
    </row>
    <row r="36" spans="1:16" ht="15.75" customHeight="1">
      <c r="B36" s="389">
        <v>5204</v>
      </c>
      <c r="C36" s="81" t="s">
        <v>58</v>
      </c>
      <c r="D36" s="81" t="s">
        <v>21</v>
      </c>
      <c r="E36" s="82">
        <v>4589750313203</v>
      </c>
      <c r="F36" s="1364"/>
      <c r="G36" s="42" t="s">
        <v>64</v>
      </c>
      <c r="H36" s="1359"/>
      <c r="I36" s="418"/>
      <c r="J36" s="395">
        <v>1</v>
      </c>
      <c r="K36" s="54">
        <v>12700</v>
      </c>
      <c r="L36" s="526" t="str">
        <f t="shared" si="0"/>
        <v/>
      </c>
      <c r="M36" s="931" t="s">
        <v>26</v>
      </c>
      <c r="N36" s="533"/>
    </row>
    <row r="37" spans="1:16" ht="36" customHeight="1">
      <c r="B37" s="60">
        <v>5210</v>
      </c>
      <c r="C37" s="114" t="s">
        <v>62</v>
      </c>
      <c r="D37" s="114" t="s">
        <v>21</v>
      </c>
      <c r="E37" s="718">
        <v>4589750314828</v>
      </c>
      <c r="F37" s="929" t="s">
        <v>432</v>
      </c>
      <c r="G37" s="1067" t="s">
        <v>63</v>
      </c>
      <c r="H37" s="1067" t="s">
        <v>847</v>
      </c>
      <c r="I37" s="1234" t="s">
        <v>1587</v>
      </c>
      <c r="J37" s="1235">
        <v>1</v>
      </c>
      <c r="K37" s="1069">
        <v>13500</v>
      </c>
      <c r="L37" s="1236" t="str">
        <f>IFERROR(IF(N37=0,"",ROUNDUP(N37/J37,0)),"")</f>
        <v/>
      </c>
      <c r="M37" s="1237" t="s">
        <v>23</v>
      </c>
      <c r="N37" s="1238"/>
    </row>
    <row r="38" spans="1:16" ht="15.75" customHeight="1">
      <c r="B38" s="396">
        <v>5309</v>
      </c>
      <c r="C38" s="83" t="s">
        <v>27</v>
      </c>
      <c r="D38" s="83" t="s">
        <v>21</v>
      </c>
      <c r="E38" s="140" t="s">
        <v>196</v>
      </c>
      <c r="F38" s="1355" t="s">
        <v>877</v>
      </c>
      <c r="G38" s="1257" t="s">
        <v>30</v>
      </c>
      <c r="H38" s="980"/>
      <c r="I38" s="1258" t="s">
        <v>1587</v>
      </c>
      <c r="J38" s="1052">
        <v>1</v>
      </c>
      <c r="K38" s="1053">
        <v>3300</v>
      </c>
      <c r="L38" s="1144" t="str">
        <f t="shared" si="0"/>
        <v/>
      </c>
      <c r="M38" s="1259" t="s">
        <v>26</v>
      </c>
      <c r="N38" s="1260"/>
    </row>
    <row r="39" spans="1:16" ht="15.75" customHeight="1">
      <c r="B39" s="395">
        <v>5309</v>
      </c>
      <c r="C39" s="85" t="s">
        <v>182</v>
      </c>
      <c r="D39" s="85" t="s">
        <v>21</v>
      </c>
      <c r="E39" s="148" t="s">
        <v>197</v>
      </c>
      <c r="F39" s="1356"/>
      <c r="G39" s="199" t="s">
        <v>183</v>
      </c>
      <c r="H39" s="978"/>
      <c r="I39" s="417"/>
      <c r="J39" s="395">
        <v>1</v>
      </c>
      <c r="K39" s="54">
        <v>3300</v>
      </c>
      <c r="L39" s="410" t="str">
        <f t="shared" si="0"/>
        <v/>
      </c>
      <c r="M39" s="931" t="s">
        <v>26</v>
      </c>
      <c r="N39" s="533"/>
    </row>
    <row r="40" spans="1:16" ht="15.75" customHeight="1">
      <c r="B40" s="388">
        <v>5305</v>
      </c>
      <c r="C40" s="122" t="s">
        <v>186</v>
      </c>
      <c r="D40" s="122" t="s">
        <v>72</v>
      </c>
      <c r="E40" s="147" t="s">
        <v>198</v>
      </c>
      <c r="F40" s="1348" t="s">
        <v>876</v>
      </c>
      <c r="G40" s="567" t="s">
        <v>187</v>
      </c>
      <c r="H40" s="397" t="s">
        <v>87</v>
      </c>
      <c r="I40" s="1073" t="s">
        <v>1596</v>
      </c>
      <c r="J40" s="397">
        <v>1</v>
      </c>
      <c r="K40" s="55">
        <v>3900</v>
      </c>
      <c r="L40" s="527" t="str">
        <f t="shared" si="0"/>
        <v/>
      </c>
      <c r="M40" s="935" t="s">
        <v>26</v>
      </c>
      <c r="N40" s="890"/>
    </row>
    <row r="41" spans="1:16" ht="15.75" customHeight="1" thickBot="1">
      <c r="B41" s="395">
        <v>5305</v>
      </c>
      <c r="C41" s="85" t="s">
        <v>186</v>
      </c>
      <c r="D41" s="85" t="s">
        <v>28</v>
      </c>
      <c r="E41" s="141" t="s">
        <v>199</v>
      </c>
      <c r="F41" s="1349"/>
      <c r="G41" s="1066" t="s">
        <v>187</v>
      </c>
      <c r="H41" s="1067" t="s">
        <v>31</v>
      </c>
      <c r="I41" s="1068" t="s">
        <v>1595</v>
      </c>
      <c r="J41" s="1067">
        <v>1</v>
      </c>
      <c r="K41" s="1069">
        <v>4500</v>
      </c>
      <c r="L41" s="1070" t="str">
        <f t="shared" si="0"/>
        <v/>
      </c>
      <c r="M41" s="1071" t="s">
        <v>26</v>
      </c>
      <c r="N41" s="1072"/>
    </row>
    <row r="42" spans="1:16" ht="20.25" customHeight="1" thickBot="1">
      <c r="B42" s="399"/>
      <c r="C42" s="399"/>
      <c r="D42" s="399"/>
      <c r="E42" s="399"/>
      <c r="F42" s="74"/>
      <c r="G42" s="399"/>
      <c r="H42" s="399"/>
      <c r="I42" s="399"/>
      <c r="J42" s="399"/>
      <c r="K42" s="399"/>
      <c r="L42" s="399"/>
      <c r="M42" s="333"/>
      <c r="N42" s="377">
        <f>SUM(N7:N41)</f>
        <v>0</v>
      </c>
    </row>
    <row r="43" spans="1:16" ht="17.25" thickTop="1" thickBot="1">
      <c r="A43" s="1"/>
      <c r="B43" s="1" t="s">
        <v>75</v>
      </c>
      <c r="C43" s="22"/>
      <c r="D43" s="22"/>
      <c r="E43" s="1"/>
      <c r="F43" s="1"/>
      <c r="G43" s="1"/>
      <c r="H43" s="23"/>
      <c r="I43" s="1"/>
      <c r="J43" s="1"/>
      <c r="K43" s="24"/>
      <c r="L43" s="24"/>
      <c r="M43" s="330"/>
      <c r="N43" s="2"/>
      <c r="O43" s="1"/>
      <c r="P43" s="1"/>
    </row>
    <row r="44" spans="1:16" ht="15.75">
      <c r="A44" s="1"/>
      <c r="B44" s="1285"/>
      <c r="C44" s="1286"/>
      <c r="D44" s="1286"/>
      <c r="E44" s="1286"/>
      <c r="F44" s="1286"/>
      <c r="G44" s="1286"/>
      <c r="H44" s="1286"/>
      <c r="I44" s="1286"/>
      <c r="J44" s="1286"/>
      <c r="K44" s="1286"/>
      <c r="L44" s="1286"/>
      <c r="M44" s="1286"/>
      <c r="N44" s="1287"/>
      <c r="O44" s="1"/>
      <c r="P44" s="1"/>
    </row>
    <row r="45" spans="1:16" ht="15.75">
      <c r="A45" s="1"/>
      <c r="B45" s="1288"/>
      <c r="C45" s="1289"/>
      <c r="D45" s="1289"/>
      <c r="E45" s="1289"/>
      <c r="F45" s="1289"/>
      <c r="G45" s="1289"/>
      <c r="H45" s="1289"/>
      <c r="I45" s="1289"/>
      <c r="J45" s="1289"/>
      <c r="K45" s="1289"/>
      <c r="L45" s="1289"/>
      <c r="M45" s="1289"/>
      <c r="N45" s="1290"/>
      <c r="O45" s="1"/>
      <c r="P45" s="1"/>
    </row>
    <row r="46" spans="1:16" ht="23.25" customHeight="1" thickBot="1">
      <c r="A46" s="1"/>
      <c r="B46" s="1291"/>
      <c r="C46" s="1292"/>
      <c r="D46" s="1292"/>
      <c r="E46" s="1292"/>
      <c r="F46" s="1292"/>
      <c r="G46" s="1292"/>
      <c r="H46" s="1292"/>
      <c r="I46" s="1292"/>
      <c r="J46" s="1292"/>
      <c r="K46" s="1292"/>
      <c r="L46" s="1292"/>
      <c r="M46" s="1292"/>
      <c r="N46" s="1293"/>
      <c r="O46" s="1"/>
      <c r="P46" s="1"/>
    </row>
    <row r="47" spans="1:16" ht="15.75">
      <c r="A47" s="1"/>
      <c r="B47" s="1"/>
      <c r="C47" s="22"/>
      <c r="D47" s="22"/>
      <c r="E47" s="1"/>
      <c r="F47" s="1"/>
      <c r="G47" s="1"/>
      <c r="H47" s="23"/>
      <c r="I47" s="1"/>
      <c r="J47" s="1"/>
      <c r="K47" s="24"/>
      <c r="L47" s="24"/>
      <c r="M47" s="330"/>
      <c r="N47" s="2"/>
      <c r="O47" s="1"/>
      <c r="P47" s="1"/>
    </row>
    <row r="48" spans="1:16" ht="15.75">
      <c r="A48" s="1"/>
      <c r="B48" s="25" t="s">
        <v>76</v>
      </c>
      <c r="C48" s="25"/>
      <c r="D48" s="25"/>
      <c r="E48" s="25"/>
      <c r="F48" s="25"/>
      <c r="G48" s="25"/>
      <c r="H48" s="25"/>
      <c r="I48" s="25"/>
      <c r="J48" s="25"/>
      <c r="K48" s="24"/>
      <c r="L48" s="24"/>
      <c r="M48" s="330"/>
      <c r="N48" s="2"/>
      <c r="O48" s="1"/>
      <c r="P48" s="1"/>
    </row>
    <row r="49" spans="1:16" ht="15.75">
      <c r="A49" s="1"/>
      <c r="B49" s="25" t="s">
        <v>77</v>
      </c>
      <c r="C49" s="25"/>
      <c r="D49" s="25"/>
      <c r="E49" s="25"/>
      <c r="F49" s="25"/>
      <c r="G49" s="25"/>
      <c r="H49" s="25"/>
      <c r="I49" s="25"/>
      <c r="J49" s="25"/>
      <c r="K49" s="24"/>
      <c r="L49" s="24"/>
      <c r="M49" s="330"/>
      <c r="N49" s="2"/>
      <c r="O49" s="1"/>
      <c r="P49" s="1"/>
    </row>
    <row r="50" spans="1:16" ht="15.75">
      <c r="A50" s="1"/>
      <c r="B50" s="25" t="s">
        <v>78</v>
      </c>
      <c r="C50" s="25"/>
      <c r="D50" s="25"/>
      <c r="E50" s="25"/>
      <c r="F50" s="25"/>
      <c r="G50" s="25"/>
      <c r="H50" s="25"/>
      <c r="I50" s="25"/>
      <c r="J50" s="25"/>
      <c r="K50" s="24"/>
      <c r="L50" s="24"/>
      <c r="M50" s="330"/>
      <c r="N50" s="2"/>
      <c r="O50" s="1"/>
      <c r="P50" s="1"/>
    </row>
    <row r="51" spans="1:16" ht="15.75">
      <c r="A51" s="1"/>
      <c r="B51" s="1"/>
      <c r="C51" s="22"/>
      <c r="D51" s="22"/>
      <c r="E51" s="1"/>
      <c r="F51" s="1"/>
      <c r="G51" s="1"/>
      <c r="H51" s="23"/>
      <c r="I51" s="1"/>
      <c r="J51" s="1"/>
      <c r="K51" s="24"/>
      <c r="L51" s="24"/>
      <c r="M51" s="330"/>
      <c r="N51" s="2"/>
      <c r="O51" s="1"/>
      <c r="P51" s="1"/>
    </row>
    <row r="52" spans="1:16" ht="19.5">
      <c r="A52" s="6"/>
      <c r="D52" s="26" t="s">
        <v>79</v>
      </c>
      <c r="E52" s="399"/>
      <c r="F52" s="399"/>
      <c r="J52" s="399"/>
      <c r="N52" s="4"/>
      <c r="O52" s="6"/>
      <c r="P52" s="6"/>
    </row>
    <row r="53" spans="1:16" ht="15.75">
      <c r="A53" s="6"/>
      <c r="D53" s="27" t="s">
        <v>80</v>
      </c>
      <c r="E53" s="28"/>
      <c r="F53" s="28"/>
      <c r="H53" s="46" t="s">
        <v>81</v>
      </c>
      <c r="I53" s="62"/>
      <c r="J53" s="28"/>
      <c r="N53" s="4"/>
      <c r="O53" s="6"/>
      <c r="P53" s="6"/>
    </row>
    <row r="54" spans="1:16" ht="15.75" customHeight="1">
      <c r="A54" s="6"/>
      <c r="D54" s="29"/>
      <c r="E54" s="399"/>
      <c r="F54" s="399"/>
      <c r="G54" s="399"/>
      <c r="H54" s="399"/>
      <c r="I54" s="7"/>
      <c r="J54" s="6"/>
      <c r="K54" s="6"/>
      <c r="L54" s="6"/>
      <c r="M54" s="321"/>
      <c r="N54" s="6"/>
      <c r="O54" s="6"/>
    </row>
    <row r="55" spans="1:16" ht="18">
      <c r="A55" s="6"/>
      <c r="D55" s="30"/>
      <c r="E55" s="399"/>
      <c r="F55" s="47" t="s">
        <v>82</v>
      </c>
      <c r="G55" s="399"/>
      <c r="H55" s="399"/>
      <c r="I55" s="7"/>
      <c r="J55" s="6"/>
      <c r="K55" s="6"/>
      <c r="L55" s="6"/>
      <c r="M55" s="321"/>
      <c r="N55" s="6"/>
      <c r="O55" s="6"/>
    </row>
    <row r="56" spans="1:16" ht="13.5"/>
    <row r="57" spans="1:16" ht="13.5"/>
  </sheetData>
  <sheetProtection selectLockedCells="1"/>
  <autoFilter ref="N6:O6" xr:uid="{00000000-0001-0000-0400-000000000000}"/>
  <mergeCells count="22">
    <mergeCell ref="B1:K1"/>
    <mergeCell ref="C2:D2"/>
    <mergeCell ref="E2:F2"/>
    <mergeCell ref="C4:K5"/>
    <mergeCell ref="F38:F39"/>
    <mergeCell ref="F7:F12"/>
    <mergeCell ref="F30:F31"/>
    <mergeCell ref="H35:H36"/>
    <mergeCell ref="F32:F34"/>
    <mergeCell ref="F17:F22"/>
    <mergeCell ref="B3:N3"/>
    <mergeCell ref="F35:F36"/>
    <mergeCell ref="L2:M2"/>
    <mergeCell ref="F15:F16"/>
    <mergeCell ref="B44:N46"/>
    <mergeCell ref="F40:F41"/>
    <mergeCell ref="F23:F24"/>
    <mergeCell ref="N4:O4"/>
    <mergeCell ref="L6:M6"/>
    <mergeCell ref="F25:F26"/>
    <mergeCell ref="F27:F28"/>
    <mergeCell ref="F13:F14"/>
  </mergeCells>
  <phoneticPr fontId="23"/>
  <pageMargins left="0.23622047244094491" right="0.23622047244094491" top="0.35" bottom="0.19685039370078741" header="0" footer="0"/>
  <pageSetup paperSize="9" scale="60" orientation="portrait" r:id="rId1"/>
  <headerFooter>
    <oddFooter>&amp;R&amp;D</oddFooter>
  </headerFooter>
  <ignoredErrors>
    <ignoredError sqref="C38:E41 E33:E34 C33:D36 C27:D28 C29:E31 C32:D32 D12 C17:D22 C23:D24 C25:D26 E17:E28 D7 D8 D9 D10 D11 C7:C12 E7:E12" numberStoredAsText="1"/>
  </ignoredError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R457"/>
  <sheetViews>
    <sheetView zoomScaleNormal="100" workbookViewId="0">
      <pane ySplit="6" topLeftCell="A7" activePane="bottomLeft" state="frozen"/>
      <selection pane="bottomLeft" activeCell="B2" sqref="B2"/>
    </sheetView>
  </sheetViews>
  <sheetFormatPr defaultColWidth="12.5" defaultRowHeight="15" customHeight="1"/>
  <cols>
    <col min="1" max="1" width="5.5" customWidth="1"/>
    <col min="2" max="2" width="6.5" customWidth="1"/>
    <col min="3" max="3" width="6.5" bestFit="1" customWidth="1"/>
    <col min="4" max="4" width="7.125" bestFit="1" customWidth="1"/>
    <col min="5" max="5" width="18" bestFit="1" customWidth="1"/>
    <col min="6" max="6" width="27.125" customWidth="1"/>
    <col min="7" max="7" width="17.5" customWidth="1"/>
    <col min="8" max="8" width="5.125" bestFit="1" customWidth="1"/>
    <col min="9" max="9" width="20.625" style="34" customWidth="1"/>
    <col min="10" max="10" width="7.125" customWidth="1"/>
    <col min="11" max="11" width="10.125" customWidth="1"/>
    <col min="12" max="12" width="7.125" customWidth="1"/>
    <col min="13" max="13" width="3.625" style="327" customWidth="1"/>
    <col min="14" max="14" width="10.625" style="2" customWidth="1"/>
    <col min="15" max="15" width="15.625" customWidth="1"/>
    <col min="16" max="16" width="12.25" customWidth="1"/>
    <col min="17" max="17" width="11.625" customWidth="1"/>
    <col min="18" max="23" width="6.5" customWidth="1"/>
  </cols>
  <sheetData>
    <row r="1" spans="1:18" ht="53.25" customHeight="1" thickBot="1">
      <c r="A1" s="1"/>
      <c r="B1" s="1278" t="s">
        <v>879</v>
      </c>
      <c r="C1" s="1278"/>
      <c r="D1" s="1278"/>
      <c r="E1" s="1278"/>
      <c r="F1" s="1278"/>
      <c r="G1" s="1278"/>
      <c r="H1" s="1278"/>
      <c r="I1" s="1278"/>
      <c r="J1" s="1278"/>
      <c r="K1" s="1278"/>
      <c r="L1" s="381"/>
      <c r="M1" s="321"/>
      <c r="N1" s="234" t="str">
        <f>ドッグキャリー!N1</f>
        <v>2025/10/9 更新</v>
      </c>
      <c r="O1" s="1"/>
      <c r="P1" s="1"/>
    </row>
    <row r="2" spans="1:18" ht="49.5" customHeight="1" thickBot="1">
      <c r="A2" s="1"/>
      <c r="B2" s="381"/>
      <c r="C2" s="1279" t="s">
        <v>0</v>
      </c>
      <c r="D2" s="1280"/>
      <c r="E2" s="1281"/>
      <c r="F2" s="1282"/>
      <c r="G2" s="316" t="s">
        <v>1</v>
      </c>
      <c r="H2" s="3" t="s">
        <v>83</v>
      </c>
      <c r="I2" s="317"/>
      <c r="J2" s="4" t="s">
        <v>3</v>
      </c>
      <c r="K2" s="349"/>
      <c r="L2" s="1284" t="s">
        <v>4</v>
      </c>
      <c r="M2" s="1284"/>
      <c r="N2" s="350"/>
      <c r="O2" s="382" t="s">
        <v>5</v>
      </c>
      <c r="P2" s="6"/>
      <c r="Q2" s="399"/>
    </row>
    <row r="3" spans="1:18" ht="26.25" customHeight="1">
      <c r="A3" s="1"/>
      <c r="B3" s="1283" t="s">
        <v>6</v>
      </c>
      <c r="C3" s="1283"/>
      <c r="D3" s="1283"/>
      <c r="E3" s="1283"/>
      <c r="F3" s="1283"/>
      <c r="G3" s="1283"/>
      <c r="H3" s="1283"/>
      <c r="I3" s="1283"/>
      <c r="J3" s="1283"/>
      <c r="K3" s="1283"/>
      <c r="L3" s="1283"/>
      <c r="M3" s="1283"/>
      <c r="N3" s="1283"/>
      <c r="O3" s="188"/>
      <c r="P3" s="1"/>
    </row>
    <row r="4" spans="1:18" ht="43.5" customHeight="1">
      <c r="A4" s="1"/>
      <c r="B4" s="4"/>
      <c r="C4" s="1294" t="s">
        <v>7</v>
      </c>
      <c r="D4" s="1294"/>
      <c r="E4" s="1294"/>
      <c r="F4" s="1294"/>
      <c r="G4" s="1294"/>
      <c r="H4" s="1294"/>
      <c r="I4" s="1294"/>
      <c r="J4" s="1294"/>
      <c r="K4" s="1294"/>
      <c r="L4" s="383"/>
      <c r="M4" s="322"/>
      <c r="N4" s="1298"/>
      <c r="O4" s="1298"/>
      <c r="P4" s="1"/>
    </row>
    <row r="5" spans="1:18" ht="24" customHeight="1" thickBot="1">
      <c r="A5" s="1"/>
      <c r="B5" s="5"/>
      <c r="C5" s="1295"/>
      <c r="D5" s="1295"/>
      <c r="E5" s="1295"/>
      <c r="F5" s="1295"/>
      <c r="G5" s="1295"/>
      <c r="H5" s="1295"/>
      <c r="I5" s="1294"/>
      <c r="J5" s="1295"/>
      <c r="K5" s="1295"/>
      <c r="L5" s="383"/>
      <c r="M5" s="322"/>
      <c r="N5" s="45"/>
      <c r="O5" s="1"/>
      <c r="P5" s="1"/>
    </row>
    <row r="6" spans="1:18" ht="27" customHeight="1" thickBot="1">
      <c r="A6" s="2"/>
      <c r="B6" s="549" t="s">
        <v>8</v>
      </c>
      <c r="C6" s="550" t="s">
        <v>9</v>
      </c>
      <c r="D6" s="550" t="s">
        <v>10</v>
      </c>
      <c r="E6" s="35" t="s">
        <v>11</v>
      </c>
      <c r="F6" s="549" t="s">
        <v>12</v>
      </c>
      <c r="G6" s="555" t="s">
        <v>13</v>
      </c>
      <c r="H6" s="549" t="s">
        <v>14</v>
      </c>
      <c r="I6" s="764" t="s">
        <v>15</v>
      </c>
      <c r="J6" s="575" t="s">
        <v>16</v>
      </c>
      <c r="K6" s="551" t="s">
        <v>17</v>
      </c>
      <c r="L6" s="1393" t="s">
        <v>18</v>
      </c>
      <c r="M6" s="1394"/>
      <c r="N6" s="8" t="s">
        <v>19</v>
      </c>
      <c r="R6" s="44"/>
    </row>
    <row r="7" spans="1:18" ht="15.75" customHeight="1" thickTop="1">
      <c r="A7" s="2"/>
      <c r="B7" s="267">
        <v>1509</v>
      </c>
      <c r="C7" s="554" t="s">
        <v>1030</v>
      </c>
      <c r="D7" s="554" t="s">
        <v>719</v>
      </c>
      <c r="E7" s="554" t="s">
        <v>1033</v>
      </c>
      <c r="F7" s="1395" t="s">
        <v>1565</v>
      </c>
      <c r="G7" s="267" t="s">
        <v>1066</v>
      </c>
      <c r="H7" s="267" t="s">
        <v>85</v>
      </c>
      <c r="I7" s="1096"/>
      <c r="J7" s="267">
        <v>1</v>
      </c>
      <c r="K7" s="1093">
        <v>2700</v>
      </c>
      <c r="L7" s="1094" t="str">
        <f>IFERROR(IF(N7=0,"",ROUNDUP(N7/J7,0)),"")</f>
        <v/>
      </c>
      <c r="M7" s="1095" t="s">
        <v>23</v>
      </c>
      <c r="N7" s="375"/>
      <c r="P7" s="77"/>
      <c r="R7" s="44"/>
    </row>
    <row r="8" spans="1:18" ht="15.75" customHeight="1">
      <c r="A8" s="2"/>
      <c r="B8" s="398">
        <v>1509</v>
      </c>
      <c r="C8" s="84" t="s">
        <v>1030</v>
      </c>
      <c r="D8" s="84" t="s">
        <v>720</v>
      </c>
      <c r="E8" s="84" t="s">
        <v>1034</v>
      </c>
      <c r="F8" s="1314"/>
      <c r="G8" s="398" t="s">
        <v>1066</v>
      </c>
      <c r="H8" s="398" t="s">
        <v>87</v>
      </c>
      <c r="I8" s="1097"/>
      <c r="J8" s="398">
        <v>1</v>
      </c>
      <c r="K8" s="56">
        <v>2700</v>
      </c>
      <c r="L8" s="503" t="str">
        <f t="shared" ref="L8:L71" si="0">IFERROR(IF(N8=0,"",ROUNDUP(N8/J8,0)),"")</f>
        <v/>
      </c>
      <c r="M8" s="510" t="s">
        <v>23</v>
      </c>
      <c r="N8" s="375"/>
      <c r="P8" s="77"/>
      <c r="R8" s="44"/>
    </row>
    <row r="9" spans="1:18" ht="15.75" customHeight="1">
      <c r="A9" s="2"/>
      <c r="B9" s="398">
        <v>1509</v>
      </c>
      <c r="C9" s="84" t="s">
        <v>1030</v>
      </c>
      <c r="D9" s="84" t="s">
        <v>721</v>
      </c>
      <c r="E9" s="84" t="s">
        <v>1035</v>
      </c>
      <c r="F9" s="1314"/>
      <c r="G9" s="398" t="s">
        <v>1066</v>
      </c>
      <c r="H9" s="398" t="s">
        <v>730</v>
      </c>
      <c r="I9" s="1097"/>
      <c r="J9" s="398">
        <v>1</v>
      </c>
      <c r="K9" s="56">
        <v>3000</v>
      </c>
      <c r="L9" s="503" t="str">
        <f t="shared" si="0"/>
        <v/>
      </c>
      <c r="M9" s="510" t="s">
        <v>23</v>
      </c>
      <c r="N9" s="375"/>
      <c r="P9" s="77"/>
      <c r="R9" s="44"/>
    </row>
    <row r="10" spans="1:18" ht="15.75" customHeight="1">
      <c r="A10" s="2"/>
      <c r="B10" s="398">
        <v>1509</v>
      </c>
      <c r="C10" s="84" t="s">
        <v>1030</v>
      </c>
      <c r="D10" s="84" t="s">
        <v>722</v>
      </c>
      <c r="E10" s="84" t="s">
        <v>1036</v>
      </c>
      <c r="F10" s="1314"/>
      <c r="G10" s="398" t="s">
        <v>1066</v>
      </c>
      <c r="H10" s="398" t="s">
        <v>91</v>
      </c>
      <c r="I10" s="1097"/>
      <c r="J10" s="398">
        <v>1</v>
      </c>
      <c r="K10" s="56">
        <v>3000</v>
      </c>
      <c r="L10" s="503" t="str">
        <f t="shared" si="0"/>
        <v/>
      </c>
      <c r="M10" s="510" t="s">
        <v>23</v>
      </c>
      <c r="N10" s="375"/>
      <c r="P10" s="77"/>
      <c r="R10" s="44"/>
    </row>
    <row r="11" spans="1:18" ht="15.75" customHeight="1">
      <c r="A11" s="2"/>
      <c r="B11" s="398">
        <v>1509</v>
      </c>
      <c r="C11" s="84" t="s">
        <v>1030</v>
      </c>
      <c r="D11" s="84" t="s">
        <v>723</v>
      </c>
      <c r="E11" s="84" t="s">
        <v>1037</v>
      </c>
      <c r="F11" s="1314"/>
      <c r="G11" s="398" t="s">
        <v>1066</v>
      </c>
      <c r="H11" s="398" t="s">
        <v>34</v>
      </c>
      <c r="I11" s="1097"/>
      <c r="J11" s="398">
        <v>1</v>
      </c>
      <c r="K11" s="56">
        <v>3000</v>
      </c>
      <c r="L11" s="503" t="str">
        <f t="shared" si="0"/>
        <v/>
      </c>
      <c r="M11" s="510" t="s">
        <v>23</v>
      </c>
      <c r="N11" s="375"/>
      <c r="P11" s="77"/>
      <c r="R11" s="44"/>
    </row>
    <row r="12" spans="1:18" ht="15.75" customHeight="1">
      <c r="A12" s="2"/>
      <c r="B12" s="398">
        <v>1509</v>
      </c>
      <c r="C12" s="84" t="s">
        <v>1030</v>
      </c>
      <c r="D12" s="84" t="s">
        <v>718</v>
      </c>
      <c r="E12" s="84" t="s">
        <v>1038</v>
      </c>
      <c r="F12" s="1314"/>
      <c r="G12" s="398" t="s">
        <v>1066</v>
      </c>
      <c r="H12" s="398" t="s">
        <v>731</v>
      </c>
      <c r="I12" s="1097"/>
      <c r="J12" s="398">
        <v>1</v>
      </c>
      <c r="K12" s="56">
        <v>3500</v>
      </c>
      <c r="L12" s="503" t="str">
        <f t="shared" si="0"/>
        <v/>
      </c>
      <c r="M12" s="510" t="s">
        <v>23</v>
      </c>
      <c r="N12" s="375"/>
      <c r="P12" s="77"/>
      <c r="R12" s="44"/>
    </row>
    <row r="13" spans="1:18" ht="15.75" customHeight="1">
      <c r="A13" s="2"/>
      <c r="B13" s="398">
        <v>1509</v>
      </c>
      <c r="C13" s="84" t="s">
        <v>1030</v>
      </c>
      <c r="D13" s="84" t="s">
        <v>724</v>
      </c>
      <c r="E13" s="84" t="s">
        <v>1039</v>
      </c>
      <c r="F13" s="1314"/>
      <c r="G13" s="398" t="s">
        <v>1066</v>
      </c>
      <c r="H13" s="398" t="s">
        <v>97</v>
      </c>
      <c r="I13" s="1207" t="s">
        <v>1607</v>
      </c>
      <c r="J13" s="398">
        <v>1</v>
      </c>
      <c r="K13" s="56">
        <v>3500</v>
      </c>
      <c r="L13" s="503" t="str">
        <f t="shared" si="0"/>
        <v/>
      </c>
      <c r="M13" s="510" t="s">
        <v>23</v>
      </c>
      <c r="N13" s="375"/>
      <c r="P13" s="77"/>
      <c r="R13" s="44"/>
    </row>
    <row r="14" spans="1:18" ht="15.75" customHeight="1">
      <c r="A14" s="2"/>
      <c r="B14" s="398">
        <v>1509</v>
      </c>
      <c r="C14" s="84" t="s">
        <v>1030</v>
      </c>
      <c r="D14" s="84" t="s">
        <v>725</v>
      </c>
      <c r="E14" s="84" t="s">
        <v>1040</v>
      </c>
      <c r="F14" s="1314"/>
      <c r="G14" s="398" t="s">
        <v>1066</v>
      </c>
      <c r="H14" s="398" t="s">
        <v>98</v>
      </c>
      <c r="I14" s="1097"/>
      <c r="J14" s="398">
        <v>1</v>
      </c>
      <c r="K14" s="56">
        <v>3500</v>
      </c>
      <c r="L14" s="503" t="str">
        <f t="shared" si="0"/>
        <v/>
      </c>
      <c r="M14" s="510" t="s">
        <v>23</v>
      </c>
      <c r="N14" s="375"/>
      <c r="P14" s="77"/>
      <c r="R14" s="44"/>
    </row>
    <row r="15" spans="1:18" ht="15.75" customHeight="1">
      <c r="A15" s="2"/>
      <c r="B15" s="398">
        <v>1509</v>
      </c>
      <c r="C15" s="84" t="s">
        <v>1030</v>
      </c>
      <c r="D15" s="84" t="s">
        <v>726</v>
      </c>
      <c r="E15" s="84" t="s">
        <v>1041</v>
      </c>
      <c r="F15" s="1314"/>
      <c r="G15" s="398" t="s">
        <v>1066</v>
      </c>
      <c r="H15" s="398" t="s">
        <v>100</v>
      </c>
      <c r="I15" s="1207" t="s">
        <v>1607</v>
      </c>
      <c r="J15" s="398">
        <v>1</v>
      </c>
      <c r="K15" s="56">
        <v>3900</v>
      </c>
      <c r="L15" s="503" t="str">
        <f t="shared" si="0"/>
        <v/>
      </c>
      <c r="M15" s="510" t="s">
        <v>23</v>
      </c>
      <c r="N15" s="375"/>
      <c r="P15" s="77"/>
      <c r="R15" s="44"/>
    </row>
    <row r="16" spans="1:18" ht="15.75" customHeight="1">
      <c r="A16" s="2"/>
      <c r="B16" s="398">
        <v>1509</v>
      </c>
      <c r="C16" s="84" t="s">
        <v>1030</v>
      </c>
      <c r="D16" s="84" t="s">
        <v>727</v>
      </c>
      <c r="E16" s="84" t="s">
        <v>1042</v>
      </c>
      <c r="F16" s="1314"/>
      <c r="G16" s="398" t="s">
        <v>1066</v>
      </c>
      <c r="H16" s="398" t="s">
        <v>101</v>
      </c>
      <c r="I16" s="1097"/>
      <c r="J16" s="398">
        <v>1</v>
      </c>
      <c r="K16" s="56">
        <v>3900</v>
      </c>
      <c r="L16" s="503" t="str">
        <f t="shared" si="0"/>
        <v/>
      </c>
      <c r="M16" s="510" t="s">
        <v>23</v>
      </c>
      <c r="N16" s="375"/>
      <c r="P16" s="77"/>
      <c r="R16" s="44"/>
    </row>
    <row r="17" spans="1:18" ht="15.75" customHeight="1">
      <c r="A17" s="2"/>
      <c r="B17" s="398">
        <v>1509</v>
      </c>
      <c r="C17" s="84" t="s">
        <v>1030</v>
      </c>
      <c r="D17" s="84" t="s">
        <v>728</v>
      </c>
      <c r="E17" s="84" t="s">
        <v>1043</v>
      </c>
      <c r="F17" s="1314"/>
      <c r="G17" s="398" t="s">
        <v>1066</v>
      </c>
      <c r="H17" s="398" t="s">
        <v>103</v>
      </c>
      <c r="I17" s="1098"/>
      <c r="J17" s="398">
        <v>1</v>
      </c>
      <c r="K17" s="56">
        <v>3900</v>
      </c>
      <c r="L17" s="503" t="str">
        <f t="shared" si="0"/>
        <v/>
      </c>
      <c r="M17" s="510" t="s">
        <v>23</v>
      </c>
      <c r="N17" s="375"/>
      <c r="P17" s="77"/>
      <c r="R17" s="44"/>
    </row>
    <row r="18" spans="1:18" ht="15.75" customHeight="1">
      <c r="A18" s="2"/>
      <c r="B18" s="398">
        <v>1509</v>
      </c>
      <c r="C18" s="84" t="s">
        <v>1031</v>
      </c>
      <c r="D18" s="84" t="s">
        <v>719</v>
      </c>
      <c r="E18" s="84" t="s">
        <v>1044</v>
      </c>
      <c r="F18" s="1396" t="s">
        <v>1566</v>
      </c>
      <c r="G18" s="398" t="s">
        <v>1029</v>
      </c>
      <c r="H18" s="398" t="s">
        <v>85</v>
      </c>
      <c r="I18" s="1099"/>
      <c r="J18" s="398">
        <v>1</v>
      </c>
      <c r="K18" s="56">
        <v>2700</v>
      </c>
      <c r="L18" s="503" t="str">
        <f t="shared" si="0"/>
        <v/>
      </c>
      <c r="M18" s="510" t="s">
        <v>23</v>
      </c>
      <c r="N18" s="375"/>
      <c r="P18" s="77"/>
      <c r="R18" s="44"/>
    </row>
    <row r="19" spans="1:18" ht="15.75" customHeight="1">
      <c r="A19" s="2"/>
      <c r="B19" s="398">
        <v>1509</v>
      </c>
      <c r="C19" s="84" t="s">
        <v>1031</v>
      </c>
      <c r="D19" s="84" t="s">
        <v>720</v>
      </c>
      <c r="E19" s="84" t="s">
        <v>1045</v>
      </c>
      <c r="F19" s="1396"/>
      <c r="G19" s="398" t="s">
        <v>1067</v>
      </c>
      <c r="H19" s="398" t="s">
        <v>87</v>
      </c>
      <c r="I19" s="1097"/>
      <c r="J19" s="398">
        <v>1</v>
      </c>
      <c r="K19" s="56">
        <v>2700</v>
      </c>
      <c r="L19" s="503" t="str">
        <f t="shared" si="0"/>
        <v/>
      </c>
      <c r="M19" s="510" t="s">
        <v>23</v>
      </c>
      <c r="N19" s="375"/>
      <c r="P19" s="77"/>
      <c r="R19" s="44"/>
    </row>
    <row r="20" spans="1:18" ht="15.75" customHeight="1">
      <c r="A20" s="2"/>
      <c r="B20" s="398">
        <v>1509</v>
      </c>
      <c r="C20" s="84" t="s">
        <v>1031</v>
      </c>
      <c r="D20" s="84" t="s">
        <v>721</v>
      </c>
      <c r="E20" s="84" t="s">
        <v>1046</v>
      </c>
      <c r="F20" s="1396"/>
      <c r="G20" s="398" t="s">
        <v>1067</v>
      </c>
      <c r="H20" s="398" t="s">
        <v>730</v>
      </c>
      <c r="I20" s="1097"/>
      <c r="J20" s="398">
        <v>1</v>
      </c>
      <c r="K20" s="56">
        <v>3000</v>
      </c>
      <c r="L20" s="503" t="str">
        <f t="shared" si="0"/>
        <v/>
      </c>
      <c r="M20" s="510" t="s">
        <v>23</v>
      </c>
      <c r="N20" s="375"/>
      <c r="P20" s="77"/>
      <c r="R20" s="44"/>
    </row>
    <row r="21" spans="1:18" ht="15.75" customHeight="1">
      <c r="A21" s="2"/>
      <c r="B21" s="398">
        <v>1509</v>
      </c>
      <c r="C21" s="84" t="s">
        <v>1031</v>
      </c>
      <c r="D21" s="84" t="s">
        <v>722</v>
      </c>
      <c r="E21" s="84" t="s">
        <v>1047</v>
      </c>
      <c r="F21" s="1396"/>
      <c r="G21" s="398" t="s">
        <v>1067</v>
      </c>
      <c r="H21" s="398" t="s">
        <v>91</v>
      </c>
      <c r="I21" s="1097"/>
      <c r="J21" s="398">
        <v>1</v>
      </c>
      <c r="K21" s="56">
        <v>3000</v>
      </c>
      <c r="L21" s="503" t="str">
        <f t="shared" si="0"/>
        <v/>
      </c>
      <c r="M21" s="510" t="s">
        <v>23</v>
      </c>
      <c r="N21" s="375"/>
      <c r="P21" s="77"/>
      <c r="R21" s="44"/>
    </row>
    <row r="22" spans="1:18" ht="15.75" customHeight="1">
      <c r="A22" s="2"/>
      <c r="B22" s="398">
        <v>1509</v>
      </c>
      <c r="C22" s="84" t="s">
        <v>1031</v>
      </c>
      <c r="D22" s="84" t="s">
        <v>723</v>
      </c>
      <c r="E22" s="84" t="s">
        <v>1048</v>
      </c>
      <c r="F22" s="1396"/>
      <c r="G22" s="398" t="s">
        <v>1067</v>
      </c>
      <c r="H22" s="398" t="s">
        <v>34</v>
      </c>
      <c r="I22" s="1097"/>
      <c r="J22" s="398">
        <v>1</v>
      </c>
      <c r="K22" s="56">
        <v>3000</v>
      </c>
      <c r="L22" s="503" t="str">
        <f t="shared" si="0"/>
        <v/>
      </c>
      <c r="M22" s="510" t="s">
        <v>23</v>
      </c>
      <c r="N22" s="375"/>
      <c r="P22" s="77"/>
      <c r="R22" s="44"/>
    </row>
    <row r="23" spans="1:18" ht="15.75" customHeight="1">
      <c r="A23" s="2"/>
      <c r="B23" s="398">
        <v>1509</v>
      </c>
      <c r="C23" s="84" t="s">
        <v>1031</v>
      </c>
      <c r="D23" s="84" t="s">
        <v>718</v>
      </c>
      <c r="E23" s="84" t="s">
        <v>1049</v>
      </c>
      <c r="F23" s="1396"/>
      <c r="G23" s="398" t="s">
        <v>1067</v>
      </c>
      <c r="H23" s="398" t="s">
        <v>731</v>
      </c>
      <c r="I23" s="1097"/>
      <c r="J23" s="398">
        <v>1</v>
      </c>
      <c r="K23" s="56">
        <v>3500</v>
      </c>
      <c r="L23" s="503" t="str">
        <f t="shared" si="0"/>
        <v/>
      </c>
      <c r="M23" s="510" t="s">
        <v>23</v>
      </c>
      <c r="N23" s="375"/>
      <c r="P23" s="77"/>
      <c r="R23" s="44"/>
    </row>
    <row r="24" spans="1:18" ht="15.75" customHeight="1">
      <c r="A24" s="2"/>
      <c r="B24" s="398">
        <v>1509</v>
      </c>
      <c r="C24" s="84" t="s">
        <v>1031</v>
      </c>
      <c r="D24" s="84" t="s">
        <v>724</v>
      </c>
      <c r="E24" s="84" t="s">
        <v>1050</v>
      </c>
      <c r="F24" s="1396"/>
      <c r="G24" s="398" t="s">
        <v>1067</v>
      </c>
      <c r="H24" s="398" t="s">
        <v>97</v>
      </c>
      <c r="I24" s="1207" t="s">
        <v>1607</v>
      </c>
      <c r="J24" s="398">
        <v>1</v>
      </c>
      <c r="K24" s="56">
        <v>3500</v>
      </c>
      <c r="L24" s="503" t="str">
        <f t="shared" si="0"/>
        <v/>
      </c>
      <c r="M24" s="510" t="s">
        <v>23</v>
      </c>
      <c r="N24" s="375"/>
      <c r="P24" s="77"/>
      <c r="R24" s="44"/>
    </row>
    <row r="25" spans="1:18" ht="15.75" customHeight="1">
      <c r="A25" s="2"/>
      <c r="B25" s="398">
        <v>1509</v>
      </c>
      <c r="C25" s="84" t="s">
        <v>1031</v>
      </c>
      <c r="D25" s="84" t="s">
        <v>725</v>
      </c>
      <c r="E25" s="84" t="s">
        <v>1051</v>
      </c>
      <c r="F25" s="1396"/>
      <c r="G25" s="398" t="s">
        <v>1067</v>
      </c>
      <c r="H25" s="398" t="s">
        <v>98</v>
      </c>
      <c r="I25" s="1097"/>
      <c r="J25" s="398">
        <v>1</v>
      </c>
      <c r="K25" s="56">
        <v>3500</v>
      </c>
      <c r="L25" s="503" t="str">
        <f t="shared" si="0"/>
        <v/>
      </c>
      <c r="M25" s="510" t="s">
        <v>23</v>
      </c>
      <c r="N25" s="375"/>
      <c r="P25" s="77"/>
      <c r="R25" s="44"/>
    </row>
    <row r="26" spans="1:18" ht="15.75" customHeight="1">
      <c r="A26" s="2"/>
      <c r="B26" s="398">
        <v>1509</v>
      </c>
      <c r="C26" s="84" t="s">
        <v>1031</v>
      </c>
      <c r="D26" s="84" t="s">
        <v>726</v>
      </c>
      <c r="E26" s="84" t="s">
        <v>1052</v>
      </c>
      <c r="F26" s="1396"/>
      <c r="G26" s="398" t="s">
        <v>1067</v>
      </c>
      <c r="H26" s="398" t="s">
        <v>100</v>
      </c>
      <c r="I26" s="1097"/>
      <c r="J26" s="398">
        <v>1</v>
      </c>
      <c r="K26" s="56">
        <v>3900</v>
      </c>
      <c r="L26" s="503" t="str">
        <f t="shared" si="0"/>
        <v/>
      </c>
      <c r="M26" s="510" t="s">
        <v>23</v>
      </c>
      <c r="N26" s="375"/>
      <c r="P26" s="77"/>
      <c r="R26" s="44"/>
    </row>
    <row r="27" spans="1:18" ht="15.75" customHeight="1">
      <c r="A27" s="2"/>
      <c r="B27" s="398">
        <v>1509</v>
      </c>
      <c r="C27" s="84" t="s">
        <v>1031</v>
      </c>
      <c r="D27" s="84" t="s">
        <v>727</v>
      </c>
      <c r="E27" s="84" t="s">
        <v>1053</v>
      </c>
      <c r="F27" s="1396"/>
      <c r="G27" s="398" t="s">
        <v>1067</v>
      </c>
      <c r="H27" s="398" t="s">
        <v>101</v>
      </c>
      <c r="I27" s="1097"/>
      <c r="J27" s="398">
        <v>1</v>
      </c>
      <c r="K27" s="56">
        <v>3900</v>
      </c>
      <c r="L27" s="503" t="str">
        <f t="shared" si="0"/>
        <v/>
      </c>
      <c r="M27" s="510" t="s">
        <v>23</v>
      </c>
      <c r="N27" s="375"/>
      <c r="P27" s="77"/>
      <c r="R27" s="44"/>
    </row>
    <row r="28" spans="1:18" ht="15.75" customHeight="1">
      <c r="A28" s="2"/>
      <c r="B28" s="398">
        <v>1509</v>
      </c>
      <c r="C28" s="84" t="s">
        <v>1031</v>
      </c>
      <c r="D28" s="84" t="s">
        <v>728</v>
      </c>
      <c r="E28" s="84" t="s">
        <v>1054</v>
      </c>
      <c r="F28" s="1396"/>
      <c r="G28" s="398" t="s">
        <v>1067</v>
      </c>
      <c r="H28" s="398" t="s">
        <v>103</v>
      </c>
      <c r="I28" s="1098"/>
      <c r="J28" s="398">
        <v>1</v>
      </c>
      <c r="K28" s="56">
        <v>3900</v>
      </c>
      <c r="L28" s="503" t="str">
        <f t="shared" si="0"/>
        <v/>
      </c>
      <c r="M28" s="510" t="s">
        <v>23</v>
      </c>
      <c r="N28" s="375"/>
      <c r="P28" s="77"/>
      <c r="R28" s="44"/>
    </row>
    <row r="29" spans="1:18" ht="15.75" customHeight="1">
      <c r="A29" s="2"/>
      <c r="B29" s="398">
        <v>1509</v>
      </c>
      <c r="C29" s="84" t="s">
        <v>1032</v>
      </c>
      <c r="D29" s="84" t="s">
        <v>719</v>
      </c>
      <c r="E29" s="84" t="s">
        <v>1055</v>
      </c>
      <c r="F29" s="1314" t="s">
        <v>1565</v>
      </c>
      <c r="G29" s="398" t="s">
        <v>1068</v>
      </c>
      <c r="H29" s="398" t="s">
        <v>85</v>
      </c>
      <c r="I29" s="1100"/>
      <c r="J29" s="398">
        <v>1</v>
      </c>
      <c r="K29" s="56">
        <v>2700</v>
      </c>
      <c r="L29" s="503" t="str">
        <f t="shared" si="0"/>
        <v/>
      </c>
      <c r="M29" s="510" t="s">
        <v>23</v>
      </c>
      <c r="N29" s="375"/>
      <c r="O29" s="362"/>
      <c r="P29" s="77"/>
      <c r="R29" s="44"/>
    </row>
    <row r="30" spans="1:18" ht="15.75" customHeight="1">
      <c r="A30" s="2"/>
      <c r="B30" s="398">
        <v>1509</v>
      </c>
      <c r="C30" s="84" t="s">
        <v>1032</v>
      </c>
      <c r="D30" s="84" t="s">
        <v>720</v>
      </c>
      <c r="E30" s="84" t="s">
        <v>1056</v>
      </c>
      <c r="F30" s="1314"/>
      <c r="G30" s="398" t="s">
        <v>1068</v>
      </c>
      <c r="H30" s="398" t="s">
        <v>87</v>
      </c>
      <c r="I30" s="1101"/>
      <c r="J30" s="398">
        <v>1</v>
      </c>
      <c r="K30" s="56">
        <v>2700</v>
      </c>
      <c r="L30" s="503" t="str">
        <f t="shared" si="0"/>
        <v/>
      </c>
      <c r="M30" s="510" t="s">
        <v>23</v>
      </c>
      <c r="N30" s="375"/>
      <c r="O30" s="362"/>
      <c r="P30" s="77"/>
      <c r="R30" s="44"/>
    </row>
    <row r="31" spans="1:18" ht="15.75" customHeight="1">
      <c r="A31" s="2"/>
      <c r="B31" s="398">
        <v>1509</v>
      </c>
      <c r="C31" s="84" t="s">
        <v>1032</v>
      </c>
      <c r="D31" s="84" t="s">
        <v>721</v>
      </c>
      <c r="E31" s="84" t="s">
        <v>1057</v>
      </c>
      <c r="F31" s="1314"/>
      <c r="G31" s="398" t="s">
        <v>1068</v>
      </c>
      <c r="H31" s="398" t="s">
        <v>730</v>
      </c>
      <c r="I31" s="1101"/>
      <c r="J31" s="398">
        <v>1</v>
      </c>
      <c r="K31" s="56">
        <v>3000</v>
      </c>
      <c r="L31" s="503" t="str">
        <f t="shared" si="0"/>
        <v/>
      </c>
      <c r="M31" s="510" t="s">
        <v>23</v>
      </c>
      <c r="N31" s="375"/>
      <c r="O31" s="362"/>
      <c r="P31" s="77"/>
      <c r="R31" s="44"/>
    </row>
    <row r="32" spans="1:18" ht="15.75" customHeight="1">
      <c r="A32" s="2"/>
      <c r="B32" s="398">
        <v>1509</v>
      </c>
      <c r="C32" s="84" t="s">
        <v>1032</v>
      </c>
      <c r="D32" s="84" t="s">
        <v>722</v>
      </c>
      <c r="E32" s="84" t="s">
        <v>1058</v>
      </c>
      <c r="F32" s="1314"/>
      <c r="G32" s="398" t="s">
        <v>1068</v>
      </c>
      <c r="H32" s="398" t="s">
        <v>91</v>
      </c>
      <c r="I32" s="1101"/>
      <c r="J32" s="398">
        <v>1</v>
      </c>
      <c r="K32" s="56">
        <v>3000</v>
      </c>
      <c r="L32" s="503" t="str">
        <f t="shared" si="0"/>
        <v/>
      </c>
      <c r="M32" s="510" t="s">
        <v>23</v>
      </c>
      <c r="N32" s="375"/>
      <c r="O32" s="721"/>
      <c r="P32" s="77"/>
      <c r="R32" s="44"/>
    </row>
    <row r="33" spans="1:18" ht="15.75" customHeight="1">
      <c r="A33" s="2"/>
      <c r="B33" s="398">
        <v>1509</v>
      </c>
      <c r="C33" s="84" t="s">
        <v>1032</v>
      </c>
      <c r="D33" s="84" t="s">
        <v>723</v>
      </c>
      <c r="E33" s="84" t="s">
        <v>1059</v>
      </c>
      <c r="F33" s="1314"/>
      <c r="G33" s="398" t="s">
        <v>1068</v>
      </c>
      <c r="H33" s="398" t="s">
        <v>34</v>
      </c>
      <c r="I33" s="1101"/>
      <c r="J33" s="398">
        <v>1</v>
      </c>
      <c r="K33" s="56">
        <v>3000</v>
      </c>
      <c r="L33" s="503" t="str">
        <f t="shared" si="0"/>
        <v/>
      </c>
      <c r="M33" s="510" t="s">
        <v>23</v>
      </c>
      <c r="N33" s="375"/>
      <c r="O33" s="721"/>
      <c r="P33" s="77"/>
      <c r="R33" s="44"/>
    </row>
    <row r="34" spans="1:18" ht="15.75" customHeight="1">
      <c r="A34" s="2"/>
      <c r="B34" s="398">
        <v>1509</v>
      </c>
      <c r="C34" s="84" t="s">
        <v>1032</v>
      </c>
      <c r="D34" s="84" t="s">
        <v>718</v>
      </c>
      <c r="E34" s="84" t="s">
        <v>1060</v>
      </c>
      <c r="F34" s="1314"/>
      <c r="G34" s="398" t="s">
        <v>1068</v>
      </c>
      <c r="H34" s="398" t="s">
        <v>731</v>
      </c>
      <c r="I34" s="1101"/>
      <c r="J34" s="398">
        <v>1</v>
      </c>
      <c r="K34" s="56">
        <v>3500</v>
      </c>
      <c r="L34" s="503" t="str">
        <f t="shared" si="0"/>
        <v/>
      </c>
      <c r="M34" s="510" t="s">
        <v>23</v>
      </c>
      <c r="N34" s="375"/>
      <c r="O34" s="721"/>
      <c r="P34" s="77"/>
      <c r="R34" s="44"/>
    </row>
    <row r="35" spans="1:18" ht="15.75" customHeight="1">
      <c r="A35" s="2"/>
      <c r="B35" s="398">
        <v>1509</v>
      </c>
      <c r="C35" s="84" t="s">
        <v>1032</v>
      </c>
      <c r="D35" s="84" t="s">
        <v>724</v>
      </c>
      <c r="E35" s="84" t="s">
        <v>1061</v>
      </c>
      <c r="F35" s="1314"/>
      <c r="G35" s="398" t="s">
        <v>1068</v>
      </c>
      <c r="H35" s="398" t="s">
        <v>97</v>
      </c>
      <c r="I35" s="1101"/>
      <c r="J35" s="398">
        <v>1</v>
      </c>
      <c r="K35" s="56">
        <v>3500</v>
      </c>
      <c r="L35" s="503" t="str">
        <f t="shared" si="0"/>
        <v/>
      </c>
      <c r="M35" s="510" t="s">
        <v>23</v>
      </c>
      <c r="N35" s="375"/>
      <c r="O35" s="721"/>
      <c r="P35" s="77"/>
      <c r="R35" s="44"/>
    </row>
    <row r="36" spans="1:18" ht="15.75" customHeight="1">
      <c r="A36" s="2"/>
      <c r="B36" s="398">
        <v>1509</v>
      </c>
      <c r="C36" s="84" t="s">
        <v>1032</v>
      </c>
      <c r="D36" s="84" t="s">
        <v>725</v>
      </c>
      <c r="E36" s="84" t="s">
        <v>1062</v>
      </c>
      <c r="F36" s="1314"/>
      <c r="G36" s="398" t="s">
        <v>1068</v>
      </c>
      <c r="H36" s="398" t="s">
        <v>98</v>
      </c>
      <c r="I36" s="1101"/>
      <c r="J36" s="398">
        <v>1</v>
      </c>
      <c r="K36" s="56">
        <v>3500</v>
      </c>
      <c r="L36" s="503" t="str">
        <f t="shared" si="0"/>
        <v/>
      </c>
      <c r="M36" s="510" t="s">
        <v>23</v>
      </c>
      <c r="N36" s="375"/>
      <c r="O36" s="721"/>
      <c r="P36" s="77"/>
      <c r="R36" s="44"/>
    </row>
    <row r="37" spans="1:18" ht="15.75" customHeight="1">
      <c r="A37" s="2"/>
      <c r="B37" s="398">
        <v>1509</v>
      </c>
      <c r="C37" s="84" t="s">
        <v>1032</v>
      </c>
      <c r="D37" s="84" t="s">
        <v>726</v>
      </c>
      <c r="E37" s="84" t="s">
        <v>1063</v>
      </c>
      <c r="F37" s="1314"/>
      <c r="G37" s="398" t="s">
        <v>1068</v>
      </c>
      <c r="H37" s="398" t="s">
        <v>100</v>
      </c>
      <c r="I37" s="1101"/>
      <c r="J37" s="398">
        <v>1</v>
      </c>
      <c r="K37" s="56">
        <v>3900</v>
      </c>
      <c r="L37" s="503" t="str">
        <f t="shared" si="0"/>
        <v/>
      </c>
      <c r="M37" s="510" t="s">
        <v>23</v>
      </c>
      <c r="N37" s="375"/>
      <c r="O37" s="721"/>
      <c r="P37" s="77"/>
      <c r="R37" s="44"/>
    </row>
    <row r="38" spans="1:18" ht="15.75" customHeight="1">
      <c r="A38" s="2"/>
      <c r="B38" s="398">
        <v>1509</v>
      </c>
      <c r="C38" s="84" t="s">
        <v>1032</v>
      </c>
      <c r="D38" s="84" t="s">
        <v>727</v>
      </c>
      <c r="E38" s="84" t="s">
        <v>1064</v>
      </c>
      <c r="F38" s="1314"/>
      <c r="G38" s="398" t="s">
        <v>1068</v>
      </c>
      <c r="H38" s="398" t="s">
        <v>101</v>
      </c>
      <c r="I38" s="1101"/>
      <c r="J38" s="398">
        <v>1</v>
      </c>
      <c r="K38" s="56">
        <v>3900</v>
      </c>
      <c r="L38" s="503" t="str">
        <f t="shared" si="0"/>
        <v/>
      </c>
      <c r="M38" s="510" t="s">
        <v>23</v>
      </c>
      <c r="N38" s="375"/>
      <c r="O38" s="721"/>
      <c r="P38" s="77"/>
      <c r="R38" s="44"/>
    </row>
    <row r="39" spans="1:18" ht="15.75" customHeight="1">
      <c r="A39" s="2"/>
      <c r="B39" s="398">
        <v>1509</v>
      </c>
      <c r="C39" s="84" t="s">
        <v>1032</v>
      </c>
      <c r="D39" s="84" t="s">
        <v>728</v>
      </c>
      <c r="E39" s="85" t="s">
        <v>1065</v>
      </c>
      <c r="F39" s="1314"/>
      <c r="G39" s="398" t="s">
        <v>1068</v>
      </c>
      <c r="H39" s="398" t="s">
        <v>103</v>
      </c>
      <c r="I39" s="1207" t="s">
        <v>1607</v>
      </c>
      <c r="J39" s="395">
        <v>1</v>
      </c>
      <c r="K39" s="54">
        <v>3900</v>
      </c>
      <c r="L39" s="526" t="str">
        <f t="shared" si="0"/>
        <v/>
      </c>
      <c r="M39" s="511" t="s">
        <v>23</v>
      </c>
      <c r="N39" s="796"/>
      <c r="O39" s="721"/>
      <c r="P39" s="77"/>
      <c r="R39" s="44"/>
    </row>
    <row r="40" spans="1:18" ht="15.75" customHeight="1">
      <c r="A40" s="2"/>
      <c r="B40" s="397">
        <v>1513</v>
      </c>
      <c r="C40" s="86" t="s">
        <v>1069</v>
      </c>
      <c r="D40" s="86" t="s">
        <v>1080</v>
      </c>
      <c r="E40" s="86" t="s">
        <v>1081</v>
      </c>
      <c r="F40" s="1313" t="s">
        <v>1106</v>
      </c>
      <c r="G40" s="397" t="s">
        <v>1102</v>
      </c>
      <c r="H40" s="397" t="s">
        <v>85</v>
      </c>
      <c r="I40" s="1120"/>
      <c r="J40" s="396">
        <v>1</v>
      </c>
      <c r="K40" s="57">
        <v>2700</v>
      </c>
      <c r="L40" s="1102" t="str">
        <f t="shared" si="0"/>
        <v/>
      </c>
      <c r="M40" s="423" t="s">
        <v>23</v>
      </c>
      <c r="N40" s="375"/>
      <c r="P40" s="77"/>
      <c r="R40" s="44"/>
    </row>
    <row r="41" spans="1:18" ht="15.75" customHeight="1">
      <c r="A41" s="2"/>
      <c r="B41" s="398">
        <v>1513</v>
      </c>
      <c r="C41" s="84" t="s">
        <v>1069</v>
      </c>
      <c r="D41" s="84" t="s">
        <v>1070</v>
      </c>
      <c r="E41" s="84" t="s">
        <v>1082</v>
      </c>
      <c r="F41" s="1314"/>
      <c r="G41" s="398" t="s">
        <v>1102</v>
      </c>
      <c r="H41" s="398" t="s">
        <v>87</v>
      </c>
      <c r="I41" s="1097"/>
      <c r="J41" s="398">
        <v>1</v>
      </c>
      <c r="K41" s="56">
        <v>2700</v>
      </c>
      <c r="L41" s="503" t="str">
        <f t="shared" si="0"/>
        <v/>
      </c>
      <c r="M41" s="429" t="s">
        <v>23</v>
      </c>
      <c r="N41" s="375"/>
      <c r="P41" s="77"/>
      <c r="R41" s="44"/>
    </row>
    <row r="42" spans="1:18" ht="15.75" customHeight="1">
      <c r="A42" s="2"/>
      <c r="B42" s="398">
        <v>1513</v>
      </c>
      <c r="C42" s="84" t="s">
        <v>1069</v>
      </c>
      <c r="D42" s="84" t="s">
        <v>162</v>
      </c>
      <c r="E42" s="84" t="s">
        <v>1083</v>
      </c>
      <c r="F42" s="1314"/>
      <c r="G42" s="398" t="s">
        <v>1102</v>
      </c>
      <c r="H42" s="398" t="s">
        <v>730</v>
      </c>
      <c r="I42" s="1097"/>
      <c r="J42" s="398">
        <v>1</v>
      </c>
      <c r="K42" s="56">
        <v>3000</v>
      </c>
      <c r="L42" s="503" t="str">
        <f t="shared" si="0"/>
        <v/>
      </c>
      <c r="M42" s="429" t="s">
        <v>23</v>
      </c>
      <c r="N42" s="375"/>
      <c r="P42" s="77"/>
      <c r="R42" s="44"/>
    </row>
    <row r="43" spans="1:18" ht="15.75" customHeight="1">
      <c r="A43" s="2"/>
      <c r="B43" s="398">
        <v>1513</v>
      </c>
      <c r="C43" s="84" t="s">
        <v>1069</v>
      </c>
      <c r="D43" s="84" t="s">
        <v>1471</v>
      </c>
      <c r="E43" s="84" t="s">
        <v>1084</v>
      </c>
      <c r="F43" s="1314"/>
      <c r="G43" s="398" t="s">
        <v>1102</v>
      </c>
      <c r="H43" s="398" t="s">
        <v>91</v>
      </c>
      <c r="I43" s="1097"/>
      <c r="J43" s="398">
        <v>1</v>
      </c>
      <c r="K43" s="56">
        <v>3000</v>
      </c>
      <c r="L43" s="503" t="str">
        <f t="shared" si="0"/>
        <v/>
      </c>
      <c r="M43" s="429" t="s">
        <v>23</v>
      </c>
      <c r="N43" s="375"/>
      <c r="P43" s="77"/>
      <c r="R43" s="44"/>
    </row>
    <row r="44" spans="1:18" ht="15.75" customHeight="1">
      <c r="A44" s="2"/>
      <c r="B44" s="398">
        <v>1513</v>
      </c>
      <c r="C44" s="84" t="s">
        <v>1069</v>
      </c>
      <c r="D44" s="84" t="s">
        <v>1030</v>
      </c>
      <c r="E44" s="84" t="s">
        <v>1085</v>
      </c>
      <c r="F44" s="1314"/>
      <c r="G44" s="398" t="s">
        <v>1102</v>
      </c>
      <c r="H44" s="398" t="s">
        <v>34</v>
      </c>
      <c r="I44" s="1097"/>
      <c r="J44" s="398">
        <v>1</v>
      </c>
      <c r="K44" s="56">
        <v>3000</v>
      </c>
      <c r="L44" s="503" t="str">
        <f t="shared" si="0"/>
        <v/>
      </c>
      <c r="M44" s="429" t="s">
        <v>23</v>
      </c>
      <c r="N44" s="375"/>
      <c r="P44" s="77"/>
      <c r="R44" s="44"/>
    </row>
    <row r="45" spans="1:18" ht="15.75" customHeight="1">
      <c r="A45" s="2"/>
      <c r="B45" s="398">
        <v>1513</v>
      </c>
      <c r="C45" s="84" t="s">
        <v>1069</v>
      </c>
      <c r="D45" s="84" t="s">
        <v>93</v>
      </c>
      <c r="E45" s="84" t="s">
        <v>1086</v>
      </c>
      <c r="F45" s="1314"/>
      <c r="G45" s="398" t="s">
        <v>1102</v>
      </c>
      <c r="H45" s="398" t="s">
        <v>731</v>
      </c>
      <c r="I45" s="1097"/>
      <c r="J45" s="398">
        <v>1</v>
      </c>
      <c r="K45" s="56">
        <v>3300</v>
      </c>
      <c r="L45" s="503" t="str">
        <f t="shared" si="0"/>
        <v/>
      </c>
      <c r="M45" s="429" t="s">
        <v>23</v>
      </c>
      <c r="N45" s="375"/>
      <c r="P45" s="77"/>
      <c r="R45" s="44"/>
    </row>
    <row r="46" spans="1:18" ht="15.75" customHeight="1">
      <c r="A46" s="2"/>
      <c r="B46" s="398">
        <v>1513</v>
      </c>
      <c r="C46" s="84" t="s">
        <v>1069</v>
      </c>
      <c r="D46" s="84" t="s">
        <v>1078</v>
      </c>
      <c r="E46" s="84" t="s">
        <v>1087</v>
      </c>
      <c r="F46" s="1314"/>
      <c r="G46" s="398" t="s">
        <v>1102</v>
      </c>
      <c r="H46" s="398" t="s">
        <v>98</v>
      </c>
      <c r="I46" s="1098"/>
      <c r="J46" s="398">
        <v>1</v>
      </c>
      <c r="K46" s="56">
        <v>3300</v>
      </c>
      <c r="L46" s="503" t="str">
        <f t="shared" si="0"/>
        <v/>
      </c>
      <c r="M46" s="429" t="s">
        <v>23</v>
      </c>
      <c r="N46" s="375"/>
      <c r="P46" s="77"/>
      <c r="R46" s="44"/>
    </row>
    <row r="47" spans="1:18" ht="15.75" customHeight="1">
      <c r="A47" s="2"/>
      <c r="B47" s="398">
        <v>1513</v>
      </c>
      <c r="C47" s="84" t="s">
        <v>1078</v>
      </c>
      <c r="D47" s="84" t="s">
        <v>1080</v>
      </c>
      <c r="E47" s="84" t="s">
        <v>1088</v>
      </c>
      <c r="F47" s="1314" t="s">
        <v>1106</v>
      </c>
      <c r="G47" s="398" t="s">
        <v>1103</v>
      </c>
      <c r="H47" s="398" t="s">
        <v>85</v>
      </c>
      <c r="I47" s="1099"/>
      <c r="J47" s="398">
        <v>1</v>
      </c>
      <c r="K47" s="56">
        <v>2700</v>
      </c>
      <c r="L47" s="503" t="str">
        <f t="shared" si="0"/>
        <v/>
      </c>
      <c r="M47" s="429" t="s">
        <v>23</v>
      </c>
      <c r="N47" s="375"/>
      <c r="P47" s="77"/>
      <c r="R47" s="44"/>
    </row>
    <row r="48" spans="1:18" ht="15.75" customHeight="1">
      <c r="A48" s="2"/>
      <c r="B48" s="398">
        <v>1513</v>
      </c>
      <c r="C48" s="84" t="s">
        <v>1078</v>
      </c>
      <c r="D48" s="84" t="s">
        <v>1070</v>
      </c>
      <c r="E48" s="84" t="s">
        <v>1089</v>
      </c>
      <c r="F48" s="1314"/>
      <c r="G48" s="398" t="s">
        <v>1103</v>
      </c>
      <c r="H48" s="398" t="s">
        <v>87</v>
      </c>
      <c r="I48" s="1097"/>
      <c r="J48" s="398">
        <v>1</v>
      </c>
      <c r="K48" s="56">
        <v>2700</v>
      </c>
      <c r="L48" s="503" t="str">
        <f t="shared" si="0"/>
        <v/>
      </c>
      <c r="M48" s="429" t="s">
        <v>23</v>
      </c>
      <c r="N48" s="375"/>
      <c r="P48" s="77"/>
      <c r="R48" s="44"/>
    </row>
    <row r="49" spans="1:18" ht="15.75" customHeight="1">
      <c r="A49" s="2"/>
      <c r="B49" s="398">
        <v>1513</v>
      </c>
      <c r="C49" s="84" t="s">
        <v>1078</v>
      </c>
      <c r="D49" s="84" t="s">
        <v>162</v>
      </c>
      <c r="E49" s="84" t="s">
        <v>1090</v>
      </c>
      <c r="F49" s="1314"/>
      <c r="G49" s="398" t="s">
        <v>1103</v>
      </c>
      <c r="H49" s="398" t="s">
        <v>730</v>
      </c>
      <c r="I49" s="1097"/>
      <c r="J49" s="398">
        <v>1</v>
      </c>
      <c r="K49" s="56">
        <v>3000</v>
      </c>
      <c r="L49" s="503" t="str">
        <f t="shared" si="0"/>
        <v/>
      </c>
      <c r="M49" s="429" t="s">
        <v>23</v>
      </c>
      <c r="N49" s="375"/>
      <c r="P49" s="77"/>
      <c r="R49" s="44"/>
    </row>
    <row r="50" spans="1:18" ht="15.75" customHeight="1">
      <c r="A50" s="2"/>
      <c r="B50" s="398">
        <v>1513</v>
      </c>
      <c r="C50" s="84" t="s">
        <v>1078</v>
      </c>
      <c r="D50" s="84" t="s">
        <v>154</v>
      </c>
      <c r="E50" s="84" t="s">
        <v>1091</v>
      </c>
      <c r="F50" s="1314"/>
      <c r="G50" s="398" t="s">
        <v>1103</v>
      </c>
      <c r="H50" s="398" t="s">
        <v>91</v>
      </c>
      <c r="I50" s="1097"/>
      <c r="J50" s="398">
        <v>1</v>
      </c>
      <c r="K50" s="56">
        <v>3000</v>
      </c>
      <c r="L50" s="503" t="str">
        <f t="shared" si="0"/>
        <v/>
      </c>
      <c r="M50" s="429" t="s">
        <v>23</v>
      </c>
      <c r="N50" s="375"/>
      <c r="P50" s="77"/>
      <c r="R50" s="44"/>
    </row>
    <row r="51" spans="1:18" ht="15.75" customHeight="1">
      <c r="A51" s="2"/>
      <c r="B51" s="398">
        <v>1513</v>
      </c>
      <c r="C51" s="84" t="s">
        <v>1078</v>
      </c>
      <c r="D51" s="84" t="s">
        <v>1030</v>
      </c>
      <c r="E51" s="84" t="s">
        <v>1092</v>
      </c>
      <c r="F51" s="1314"/>
      <c r="G51" s="398" t="s">
        <v>1103</v>
      </c>
      <c r="H51" s="398" t="s">
        <v>34</v>
      </c>
      <c r="I51" s="1097"/>
      <c r="J51" s="398">
        <v>1</v>
      </c>
      <c r="K51" s="56">
        <v>3000</v>
      </c>
      <c r="L51" s="503" t="str">
        <f t="shared" si="0"/>
        <v/>
      </c>
      <c r="M51" s="429" t="s">
        <v>23</v>
      </c>
      <c r="N51" s="375"/>
      <c r="P51" s="77"/>
      <c r="R51" s="44"/>
    </row>
    <row r="52" spans="1:18" ht="15.75" customHeight="1">
      <c r="A52" s="2"/>
      <c r="B52" s="398">
        <v>1513</v>
      </c>
      <c r="C52" s="84" t="s">
        <v>1078</v>
      </c>
      <c r="D52" s="84" t="s">
        <v>93</v>
      </c>
      <c r="E52" s="84" t="s">
        <v>1093</v>
      </c>
      <c r="F52" s="1314"/>
      <c r="G52" s="398" t="s">
        <v>1103</v>
      </c>
      <c r="H52" s="398" t="s">
        <v>731</v>
      </c>
      <c r="I52" s="1097"/>
      <c r="J52" s="398">
        <v>1</v>
      </c>
      <c r="K52" s="56">
        <v>3300</v>
      </c>
      <c r="L52" s="503" t="str">
        <f t="shared" si="0"/>
        <v/>
      </c>
      <c r="M52" s="429" t="s">
        <v>23</v>
      </c>
      <c r="N52" s="375"/>
      <c r="P52" s="77"/>
      <c r="R52" s="44"/>
    </row>
    <row r="53" spans="1:18" ht="15.75" customHeight="1">
      <c r="A53" s="2"/>
      <c r="B53" s="398">
        <v>1513</v>
      </c>
      <c r="C53" s="84" t="s">
        <v>1078</v>
      </c>
      <c r="D53" s="84" t="s">
        <v>1078</v>
      </c>
      <c r="E53" s="84" t="s">
        <v>1094</v>
      </c>
      <c r="F53" s="1314"/>
      <c r="G53" s="398" t="s">
        <v>1103</v>
      </c>
      <c r="H53" s="398" t="s">
        <v>98</v>
      </c>
      <c r="I53" s="1098"/>
      <c r="J53" s="398">
        <v>1</v>
      </c>
      <c r="K53" s="56">
        <v>3300</v>
      </c>
      <c r="L53" s="503" t="str">
        <f t="shared" si="0"/>
        <v/>
      </c>
      <c r="M53" s="429" t="s">
        <v>23</v>
      </c>
      <c r="N53" s="375"/>
      <c r="P53" s="77"/>
      <c r="R53" s="44"/>
    </row>
    <row r="54" spans="1:18" ht="15.75" customHeight="1">
      <c r="A54" s="2"/>
      <c r="B54" s="398">
        <v>1513</v>
      </c>
      <c r="C54" s="84" t="s">
        <v>558</v>
      </c>
      <c r="D54" s="84" t="s">
        <v>1080</v>
      </c>
      <c r="E54" s="84" t="s">
        <v>1095</v>
      </c>
      <c r="F54" s="1314" t="s">
        <v>1106</v>
      </c>
      <c r="G54" s="398" t="s">
        <v>1104</v>
      </c>
      <c r="H54" s="398" t="s">
        <v>85</v>
      </c>
      <c r="I54" s="1099"/>
      <c r="J54" s="398">
        <v>1</v>
      </c>
      <c r="K54" s="56">
        <v>2700</v>
      </c>
      <c r="L54" s="503" t="str">
        <f t="shared" si="0"/>
        <v/>
      </c>
      <c r="M54" s="429" t="s">
        <v>23</v>
      </c>
      <c r="N54" s="375"/>
      <c r="P54" s="77"/>
      <c r="R54" s="44"/>
    </row>
    <row r="55" spans="1:18" ht="15.75" customHeight="1">
      <c r="A55" s="2"/>
      <c r="B55" s="398">
        <v>1513</v>
      </c>
      <c r="C55" s="84" t="s">
        <v>558</v>
      </c>
      <c r="D55" s="84" t="s">
        <v>1070</v>
      </c>
      <c r="E55" s="84" t="s">
        <v>1096</v>
      </c>
      <c r="F55" s="1314"/>
      <c r="G55" s="398" t="s">
        <v>1104</v>
      </c>
      <c r="H55" s="398" t="s">
        <v>87</v>
      </c>
      <c r="I55" s="1097"/>
      <c r="J55" s="398">
        <v>1</v>
      </c>
      <c r="K55" s="56">
        <v>2700</v>
      </c>
      <c r="L55" s="503" t="str">
        <f t="shared" si="0"/>
        <v/>
      </c>
      <c r="M55" s="429" t="s">
        <v>23</v>
      </c>
      <c r="N55" s="375"/>
      <c r="P55" s="77"/>
      <c r="R55" s="44"/>
    </row>
    <row r="56" spans="1:18" ht="15.75" customHeight="1">
      <c r="A56" s="2"/>
      <c r="B56" s="398">
        <v>1513</v>
      </c>
      <c r="C56" s="84" t="s">
        <v>558</v>
      </c>
      <c r="D56" s="84" t="s">
        <v>162</v>
      </c>
      <c r="E56" s="84" t="s">
        <v>1097</v>
      </c>
      <c r="F56" s="1314"/>
      <c r="G56" s="398" t="s">
        <v>1104</v>
      </c>
      <c r="H56" s="398" t="s">
        <v>730</v>
      </c>
      <c r="I56" s="1097"/>
      <c r="J56" s="398">
        <v>1</v>
      </c>
      <c r="K56" s="56">
        <v>3000</v>
      </c>
      <c r="L56" s="503" t="str">
        <f t="shared" si="0"/>
        <v/>
      </c>
      <c r="M56" s="429" t="s">
        <v>23</v>
      </c>
      <c r="N56" s="375"/>
      <c r="P56" s="77"/>
      <c r="R56" s="44"/>
    </row>
    <row r="57" spans="1:18" ht="15.75" customHeight="1">
      <c r="A57" s="2"/>
      <c r="B57" s="398">
        <v>1513</v>
      </c>
      <c r="C57" s="84" t="s">
        <v>558</v>
      </c>
      <c r="D57" s="84" t="s">
        <v>154</v>
      </c>
      <c r="E57" s="84" t="s">
        <v>1098</v>
      </c>
      <c r="F57" s="1314"/>
      <c r="G57" s="398" t="s">
        <v>1104</v>
      </c>
      <c r="H57" s="398" t="s">
        <v>91</v>
      </c>
      <c r="I57" s="1097"/>
      <c r="J57" s="398">
        <v>1</v>
      </c>
      <c r="K57" s="56">
        <v>3000</v>
      </c>
      <c r="L57" s="503" t="str">
        <f t="shared" si="0"/>
        <v/>
      </c>
      <c r="M57" s="429" t="s">
        <v>23</v>
      </c>
      <c r="N57" s="375"/>
      <c r="P57" s="77"/>
      <c r="R57" s="44"/>
    </row>
    <row r="58" spans="1:18" ht="15.75" customHeight="1">
      <c r="A58" s="2"/>
      <c r="B58" s="398">
        <v>1513</v>
      </c>
      <c r="C58" s="84" t="s">
        <v>558</v>
      </c>
      <c r="D58" s="84" t="s">
        <v>1030</v>
      </c>
      <c r="E58" s="84" t="s">
        <v>1099</v>
      </c>
      <c r="F58" s="1314"/>
      <c r="G58" s="398" t="s">
        <v>1104</v>
      </c>
      <c r="H58" s="398" t="s">
        <v>34</v>
      </c>
      <c r="I58" s="1097"/>
      <c r="J58" s="398">
        <v>1</v>
      </c>
      <c r="K58" s="56">
        <v>3000</v>
      </c>
      <c r="L58" s="503" t="str">
        <f t="shared" si="0"/>
        <v/>
      </c>
      <c r="M58" s="429" t="s">
        <v>23</v>
      </c>
      <c r="N58" s="375"/>
      <c r="P58" s="77"/>
      <c r="R58" s="44"/>
    </row>
    <row r="59" spans="1:18" ht="15.75" customHeight="1">
      <c r="A59" s="2"/>
      <c r="B59" s="398">
        <v>1513</v>
      </c>
      <c r="C59" s="84" t="s">
        <v>558</v>
      </c>
      <c r="D59" s="84" t="s">
        <v>93</v>
      </c>
      <c r="E59" s="84" t="s">
        <v>1100</v>
      </c>
      <c r="F59" s="1314"/>
      <c r="G59" s="398" t="s">
        <v>1104</v>
      </c>
      <c r="H59" s="398" t="s">
        <v>731</v>
      </c>
      <c r="I59" s="1097"/>
      <c r="J59" s="398">
        <v>1</v>
      </c>
      <c r="K59" s="56">
        <v>3300</v>
      </c>
      <c r="L59" s="503" t="str">
        <f t="shared" si="0"/>
        <v/>
      </c>
      <c r="M59" s="429" t="s">
        <v>23</v>
      </c>
      <c r="N59" s="375"/>
      <c r="P59" s="77"/>
      <c r="R59" s="44"/>
    </row>
    <row r="60" spans="1:18" ht="15.75" customHeight="1">
      <c r="A60" s="2"/>
      <c r="B60" s="398">
        <v>1513</v>
      </c>
      <c r="C60" s="84" t="s">
        <v>558</v>
      </c>
      <c r="D60" s="84" t="s">
        <v>1078</v>
      </c>
      <c r="E60" s="85" t="s">
        <v>1101</v>
      </c>
      <c r="F60" s="1314"/>
      <c r="G60" s="398" t="s">
        <v>1104</v>
      </c>
      <c r="H60" s="398" t="s">
        <v>98</v>
      </c>
      <c r="I60" s="1119"/>
      <c r="J60" s="398">
        <v>1</v>
      </c>
      <c r="K60" s="56">
        <v>3300</v>
      </c>
      <c r="L60" s="503" t="str">
        <f t="shared" si="0"/>
        <v/>
      </c>
      <c r="M60" s="511" t="s">
        <v>23</v>
      </c>
      <c r="N60" s="788"/>
      <c r="P60" s="77"/>
      <c r="R60" s="44"/>
    </row>
    <row r="61" spans="1:18" ht="15.75" customHeight="1">
      <c r="A61" s="2"/>
      <c r="B61" s="797">
        <v>1515</v>
      </c>
      <c r="C61" s="189" t="s">
        <v>27</v>
      </c>
      <c r="D61" s="79" t="s">
        <v>84</v>
      </c>
      <c r="E61" s="86" t="s">
        <v>1120</v>
      </c>
      <c r="F61" s="1302" t="s">
        <v>1116</v>
      </c>
      <c r="G61" s="212" t="s">
        <v>30</v>
      </c>
      <c r="H61" s="14" t="s">
        <v>85</v>
      </c>
      <c r="I61" s="390" t="s">
        <v>1616</v>
      </c>
      <c r="J61" s="1103">
        <v>1</v>
      </c>
      <c r="K61" s="802">
        <v>4000</v>
      </c>
      <c r="L61" s="1104" t="str">
        <f t="shared" si="0"/>
        <v/>
      </c>
      <c r="M61" s="1105" t="s">
        <v>23</v>
      </c>
      <c r="N61" s="891"/>
      <c r="R61" s="44"/>
    </row>
    <row r="62" spans="1:18" ht="15.75" customHeight="1">
      <c r="A62" s="2"/>
      <c r="B62" s="798">
        <v>1515</v>
      </c>
      <c r="C62" s="135" t="s">
        <v>27</v>
      </c>
      <c r="D62" s="84" t="s">
        <v>72</v>
      </c>
      <c r="E62" s="84" t="s">
        <v>1121</v>
      </c>
      <c r="F62" s="1389"/>
      <c r="G62" s="204" t="s">
        <v>30</v>
      </c>
      <c r="H62" s="9" t="s">
        <v>87</v>
      </c>
      <c r="I62" s="1116"/>
      <c r="J62" s="1106">
        <v>1</v>
      </c>
      <c r="K62" s="803">
        <v>4000</v>
      </c>
      <c r="L62" s="1107" t="str">
        <f t="shared" si="0"/>
        <v/>
      </c>
      <c r="M62" s="1108" t="s">
        <v>23</v>
      </c>
      <c r="N62" s="892"/>
      <c r="R62" s="44"/>
    </row>
    <row r="63" spans="1:18" ht="15.75" customHeight="1">
      <c r="A63" s="2"/>
      <c r="B63" s="798">
        <v>1515</v>
      </c>
      <c r="C63" s="135" t="s">
        <v>27</v>
      </c>
      <c r="D63" s="84" t="s">
        <v>28</v>
      </c>
      <c r="E63" s="84" t="s">
        <v>1122</v>
      </c>
      <c r="F63" s="1389"/>
      <c r="G63" s="204" t="s">
        <v>30</v>
      </c>
      <c r="H63" s="9" t="s">
        <v>31</v>
      </c>
      <c r="I63" s="1116"/>
      <c r="J63" s="1106">
        <v>1</v>
      </c>
      <c r="K63" s="803">
        <v>4500</v>
      </c>
      <c r="L63" s="1107" t="str">
        <f t="shared" si="0"/>
        <v/>
      </c>
      <c r="M63" s="1108" t="s">
        <v>23</v>
      </c>
      <c r="N63" s="892"/>
      <c r="R63" s="44"/>
    </row>
    <row r="64" spans="1:18" ht="15.75" customHeight="1">
      <c r="A64" s="2"/>
      <c r="B64" s="798">
        <v>1515</v>
      </c>
      <c r="C64" s="135" t="s">
        <v>27</v>
      </c>
      <c r="D64" s="84" t="s">
        <v>89</v>
      </c>
      <c r="E64" s="84" t="s">
        <v>1123</v>
      </c>
      <c r="F64" s="1389"/>
      <c r="G64" s="204" t="s">
        <v>30</v>
      </c>
      <c r="H64" s="9" t="s">
        <v>91</v>
      </c>
      <c r="I64" s="390" t="s">
        <v>1616</v>
      </c>
      <c r="J64" s="1106">
        <v>1</v>
      </c>
      <c r="K64" s="803">
        <v>4500</v>
      </c>
      <c r="L64" s="1107" t="str">
        <f t="shared" si="0"/>
        <v/>
      </c>
      <c r="M64" s="1108" t="s">
        <v>23</v>
      </c>
      <c r="N64" s="892"/>
      <c r="R64" s="44"/>
    </row>
    <row r="65" spans="1:18" ht="15.75" customHeight="1">
      <c r="A65" s="2"/>
      <c r="B65" s="798">
        <v>1515</v>
      </c>
      <c r="C65" s="135" t="s">
        <v>27</v>
      </c>
      <c r="D65" s="84" t="s">
        <v>32</v>
      </c>
      <c r="E65" s="84" t="s">
        <v>1124</v>
      </c>
      <c r="F65" s="1389"/>
      <c r="G65" s="204" t="s">
        <v>30</v>
      </c>
      <c r="H65" s="9" t="s">
        <v>34</v>
      </c>
      <c r="I65" s="390" t="s">
        <v>1616</v>
      </c>
      <c r="J65" s="1106">
        <v>1</v>
      </c>
      <c r="K65" s="803">
        <v>4500</v>
      </c>
      <c r="L65" s="1107" t="str">
        <f t="shared" si="0"/>
        <v/>
      </c>
      <c r="M65" s="1108" t="s">
        <v>23</v>
      </c>
      <c r="N65" s="892"/>
      <c r="R65" s="44"/>
    </row>
    <row r="66" spans="1:18" ht="15.75" customHeight="1">
      <c r="A66" s="2"/>
      <c r="B66" s="798">
        <v>1515</v>
      </c>
      <c r="C66" s="135" t="s">
        <v>27</v>
      </c>
      <c r="D66" s="84" t="s">
        <v>93</v>
      </c>
      <c r="E66" s="84" t="s">
        <v>1125</v>
      </c>
      <c r="F66" s="1389"/>
      <c r="G66" s="204" t="s">
        <v>30</v>
      </c>
      <c r="H66" s="9" t="s">
        <v>95</v>
      </c>
      <c r="I66" s="1116"/>
      <c r="J66" s="1106">
        <v>1</v>
      </c>
      <c r="K66" s="803">
        <v>5000</v>
      </c>
      <c r="L66" s="1107" t="str">
        <f t="shared" si="0"/>
        <v/>
      </c>
      <c r="M66" s="1108" t="s">
        <v>23</v>
      </c>
      <c r="N66" s="892"/>
      <c r="R66" s="44"/>
    </row>
    <row r="67" spans="1:18" ht="15.75" customHeight="1">
      <c r="A67" s="2"/>
      <c r="B67" s="798">
        <v>1515</v>
      </c>
      <c r="C67" s="135" t="s">
        <v>27</v>
      </c>
      <c r="D67" s="84" t="s">
        <v>27</v>
      </c>
      <c r="E67" s="84" t="s">
        <v>1126</v>
      </c>
      <c r="F67" s="1389"/>
      <c r="G67" s="204" t="s">
        <v>30</v>
      </c>
      <c r="H67" s="9" t="s">
        <v>98</v>
      </c>
      <c r="I67" s="390"/>
      <c r="J67" s="1106">
        <v>1</v>
      </c>
      <c r="K67" s="803">
        <v>5000</v>
      </c>
      <c r="L67" s="1107" t="str">
        <f t="shared" si="0"/>
        <v/>
      </c>
      <c r="M67" s="1108" t="s">
        <v>23</v>
      </c>
      <c r="N67" s="892"/>
      <c r="R67" s="44"/>
    </row>
    <row r="68" spans="1:18" ht="15.75" customHeight="1">
      <c r="A68" s="2"/>
      <c r="B68" s="798">
        <v>1515</v>
      </c>
      <c r="C68" s="135" t="s">
        <v>27</v>
      </c>
      <c r="D68" s="84" t="s">
        <v>99</v>
      </c>
      <c r="E68" s="84" t="s">
        <v>1127</v>
      </c>
      <c r="F68" s="1389"/>
      <c r="G68" s="204" t="s">
        <v>30</v>
      </c>
      <c r="H68" s="9" t="s">
        <v>100</v>
      </c>
      <c r="I68" s="390" t="s">
        <v>1616</v>
      </c>
      <c r="J68" s="1106">
        <v>1</v>
      </c>
      <c r="K68" s="803">
        <v>5500</v>
      </c>
      <c r="L68" s="1107" t="str">
        <f t="shared" si="0"/>
        <v/>
      </c>
      <c r="M68" s="1108" t="s">
        <v>23</v>
      </c>
      <c r="N68" s="892"/>
      <c r="R68" s="44"/>
    </row>
    <row r="69" spans="1:18" ht="15.75" customHeight="1">
      <c r="A69" s="2"/>
      <c r="B69" s="798">
        <v>1515</v>
      </c>
      <c r="C69" s="135" t="s">
        <v>27</v>
      </c>
      <c r="D69" s="137" t="s">
        <v>24</v>
      </c>
      <c r="E69" s="84" t="s">
        <v>1128</v>
      </c>
      <c r="F69" s="1389"/>
      <c r="G69" s="204" t="s">
        <v>30</v>
      </c>
      <c r="H69" s="93" t="s">
        <v>101</v>
      </c>
      <c r="I69" s="390" t="s">
        <v>1616</v>
      </c>
      <c r="J69" s="1106">
        <v>1</v>
      </c>
      <c r="K69" s="803">
        <v>5500</v>
      </c>
      <c r="L69" s="1107" t="str">
        <f t="shared" si="0"/>
        <v/>
      </c>
      <c r="M69" s="1108" t="s">
        <v>23</v>
      </c>
      <c r="N69" s="892"/>
      <c r="R69" s="44"/>
    </row>
    <row r="70" spans="1:18" ht="15.75" customHeight="1">
      <c r="A70" s="2"/>
      <c r="B70" s="798">
        <v>1515</v>
      </c>
      <c r="C70" s="135" t="s">
        <v>27</v>
      </c>
      <c r="D70" s="137" t="s">
        <v>102</v>
      </c>
      <c r="E70" s="84" t="s">
        <v>1129</v>
      </c>
      <c r="F70" s="1389"/>
      <c r="G70" s="204" t="s">
        <v>30</v>
      </c>
      <c r="H70" s="93" t="s">
        <v>103</v>
      </c>
      <c r="I70" s="390" t="s">
        <v>1616</v>
      </c>
      <c r="J70" s="1106">
        <v>1</v>
      </c>
      <c r="K70" s="803">
        <v>5500</v>
      </c>
      <c r="L70" s="1107" t="str">
        <f t="shared" si="0"/>
        <v/>
      </c>
      <c r="M70" s="1108" t="s">
        <v>23</v>
      </c>
      <c r="N70" s="892"/>
      <c r="R70" s="44"/>
    </row>
    <row r="71" spans="1:18" ht="15.75" customHeight="1">
      <c r="A71" s="2"/>
      <c r="B71" s="798">
        <v>1515</v>
      </c>
      <c r="C71" s="135" t="s">
        <v>24</v>
      </c>
      <c r="D71" s="799" t="s">
        <v>84</v>
      </c>
      <c r="E71" s="84" t="s">
        <v>1130</v>
      </c>
      <c r="F71" s="1392" t="s">
        <v>1117</v>
      </c>
      <c r="G71" s="204" t="s">
        <v>25</v>
      </c>
      <c r="H71" s="9" t="s">
        <v>85</v>
      </c>
      <c r="I71" s="393" t="s">
        <v>1596</v>
      </c>
      <c r="J71" s="1106">
        <v>1</v>
      </c>
      <c r="K71" s="803">
        <v>4000</v>
      </c>
      <c r="L71" s="1107" t="str">
        <f t="shared" si="0"/>
        <v/>
      </c>
      <c r="M71" s="1108" t="s">
        <v>23</v>
      </c>
      <c r="N71" s="892"/>
      <c r="R71" s="44"/>
    </row>
    <row r="72" spans="1:18" ht="15.75" customHeight="1">
      <c r="A72" s="2"/>
      <c r="B72" s="798">
        <v>1515</v>
      </c>
      <c r="C72" s="135" t="s">
        <v>24</v>
      </c>
      <c r="D72" s="84" t="s">
        <v>72</v>
      </c>
      <c r="E72" s="84" t="s">
        <v>1131</v>
      </c>
      <c r="F72" s="1392"/>
      <c r="G72" s="204" t="s">
        <v>25</v>
      </c>
      <c r="H72" s="9" t="s">
        <v>87</v>
      </c>
      <c r="I72" s="1116"/>
      <c r="J72" s="1106">
        <v>1</v>
      </c>
      <c r="K72" s="803">
        <v>4000</v>
      </c>
      <c r="L72" s="1107" t="str">
        <f t="shared" ref="L72:L135" si="1">IFERROR(IF(N72=0,"",ROUNDUP(N72/J72,0)),"")</f>
        <v/>
      </c>
      <c r="M72" s="1108" t="s">
        <v>23</v>
      </c>
      <c r="N72" s="892"/>
      <c r="R72" s="44"/>
    </row>
    <row r="73" spans="1:18" ht="15.75" customHeight="1">
      <c r="A73" s="2"/>
      <c r="B73" s="798">
        <v>1515</v>
      </c>
      <c r="C73" s="135" t="s">
        <v>24</v>
      </c>
      <c r="D73" s="84" t="s">
        <v>28</v>
      </c>
      <c r="E73" s="84" t="s">
        <v>1132</v>
      </c>
      <c r="F73" s="1392"/>
      <c r="G73" s="204" t="s">
        <v>25</v>
      </c>
      <c r="H73" s="9" t="s">
        <v>31</v>
      </c>
      <c r="I73" s="1116"/>
      <c r="J73" s="1106">
        <v>1</v>
      </c>
      <c r="K73" s="803">
        <v>4500</v>
      </c>
      <c r="L73" s="1107" t="str">
        <f t="shared" si="1"/>
        <v/>
      </c>
      <c r="M73" s="1108" t="s">
        <v>23</v>
      </c>
      <c r="N73" s="892"/>
      <c r="R73" s="44"/>
    </row>
    <row r="74" spans="1:18" ht="15.75" customHeight="1">
      <c r="A74" s="2"/>
      <c r="B74" s="798">
        <v>1515</v>
      </c>
      <c r="C74" s="135" t="s">
        <v>24</v>
      </c>
      <c r="D74" s="84" t="s">
        <v>89</v>
      </c>
      <c r="E74" s="84" t="s">
        <v>1133</v>
      </c>
      <c r="F74" s="1392"/>
      <c r="G74" s="204" t="s">
        <v>25</v>
      </c>
      <c r="H74" s="9" t="s">
        <v>91</v>
      </c>
      <c r="I74" s="390"/>
      <c r="J74" s="1106">
        <v>1</v>
      </c>
      <c r="K74" s="803">
        <v>4500</v>
      </c>
      <c r="L74" s="1107" t="str">
        <f t="shared" si="1"/>
        <v/>
      </c>
      <c r="M74" s="1108" t="s">
        <v>23</v>
      </c>
      <c r="N74" s="892"/>
      <c r="R74" s="44"/>
    </row>
    <row r="75" spans="1:18" ht="15.75" customHeight="1">
      <c r="A75" s="2"/>
      <c r="B75" s="798">
        <v>1515</v>
      </c>
      <c r="C75" s="135" t="s">
        <v>24</v>
      </c>
      <c r="D75" s="84" t="s">
        <v>32</v>
      </c>
      <c r="E75" s="84" t="s">
        <v>1134</v>
      </c>
      <c r="F75" s="1392"/>
      <c r="G75" s="204" t="s">
        <v>25</v>
      </c>
      <c r="H75" s="9" t="s">
        <v>34</v>
      </c>
      <c r="I75" s="390"/>
      <c r="J75" s="1106">
        <v>1</v>
      </c>
      <c r="K75" s="803">
        <v>4500</v>
      </c>
      <c r="L75" s="1107" t="str">
        <f t="shared" si="1"/>
        <v/>
      </c>
      <c r="M75" s="1108" t="s">
        <v>23</v>
      </c>
      <c r="N75" s="892"/>
      <c r="R75" s="44"/>
    </row>
    <row r="76" spans="1:18" ht="15.75" customHeight="1">
      <c r="A76" s="2"/>
      <c r="B76" s="798">
        <v>1515</v>
      </c>
      <c r="C76" s="135" t="s">
        <v>24</v>
      </c>
      <c r="D76" s="84" t="s">
        <v>93</v>
      </c>
      <c r="E76" s="84" t="s">
        <v>1135</v>
      </c>
      <c r="F76" s="1392"/>
      <c r="G76" s="204" t="s">
        <v>25</v>
      </c>
      <c r="H76" s="9" t="s">
        <v>95</v>
      </c>
      <c r="I76" s="1116"/>
      <c r="J76" s="1106">
        <v>1</v>
      </c>
      <c r="K76" s="803">
        <v>5000</v>
      </c>
      <c r="L76" s="1107" t="str">
        <f t="shared" si="1"/>
        <v/>
      </c>
      <c r="M76" s="1108" t="s">
        <v>23</v>
      </c>
      <c r="N76" s="892"/>
      <c r="R76" s="44"/>
    </row>
    <row r="77" spans="1:18" ht="15.75" customHeight="1">
      <c r="A77" s="2"/>
      <c r="B77" s="798">
        <v>1515</v>
      </c>
      <c r="C77" s="135" t="s">
        <v>24</v>
      </c>
      <c r="D77" s="84" t="s">
        <v>27</v>
      </c>
      <c r="E77" s="84" t="s">
        <v>1136</v>
      </c>
      <c r="F77" s="1392"/>
      <c r="G77" s="204" t="s">
        <v>25</v>
      </c>
      <c r="H77" s="9" t="s">
        <v>98</v>
      </c>
      <c r="I77" s="1116"/>
      <c r="J77" s="1106">
        <v>1</v>
      </c>
      <c r="K77" s="803">
        <v>5000</v>
      </c>
      <c r="L77" s="1107" t="str">
        <f t="shared" si="1"/>
        <v/>
      </c>
      <c r="M77" s="1108" t="s">
        <v>23</v>
      </c>
      <c r="N77" s="892"/>
      <c r="R77" s="44"/>
    </row>
    <row r="78" spans="1:18" ht="15.75" customHeight="1">
      <c r="A78" s="2"/>
      <c r="B78" s="798">
        <v>1515</v>
      </c>
      <c r="C78" s="135" t="s">
        <v>24</v>
      </c>
      <c r="D78" s="84" t="s">
        <v>99</v>
      </c>
      <c r="E78" s="84" t="s">
        <v>1137</v>
      </c>
      <c r="F78" s="1392"/>
      <c r="G78" s="204" t="s">
        <v>25</v>
      </c>
      <c r="H78" s="9" t="s">
        <v>100</v>
      </c>
      <c r="I78" s="393" t="s">
        <v>1596</v>
      </c>
      <c r="J78" s="1106">
        <v>1</v>
      </c>
      <c r="K78" s="803">
        <v>5500</v>
      </c>
      <c r="L78" s="1107" t="str">
        <f t="shared" si="1"/>
        <v/>
      </c>
      <c r="M78" s="1108" t="s">
        <v>23</v>
      </c>
      <c r="N78" s="892"/>
      <c r="R78" s="44"/>
    </row>
    <row r="79" spans="1:18" ht="15.75" customHeight="1">
      <c r="A79" s="2"/>
      <c r="B79" s="798">
        <v>1515</v>
      </c>
      <c r="C79" s="135" t="s">
        <v>24</v>
      </c>
      <c r="D79" s="137" t="s">
        <v>24</v>
      </c>
      <c r="E79" s="84" t="s">
        <v>1138</v>
      </c>
      <c r="F79" s="1392"/>
      <c r="G79" s="204" t="s">
        <v>25</v>
      </c>
      <c r="H79" s="93" t="s">
        <v>101</v>
      </c>
      <c r="I79" s="1116"/>
      <c r="J79" s="1106">
        <v>1</v>
      </c>
      <c r="K79" s="803">
        <v>5500</v>
      </c>
      <c r="L79" s="1107" t="str">
        <f t="shared" si="1"/>
        <v/>
      </c>
      <c r="M79" s="1108" t="s">
        <v>23</v>
      </c>
      <c r="N79" s="892"/>
      <c r="R79" s="44"/>
    </row>
    <row r="80" spans="1:18" ht="15.75" customHeight="1">
      <c r="A80" s="2"/>
      <c r="B80" s="798">
        <v>1515</v>
      </c>
      <c r="C80" s="135" t="s">
        <v>24</v>
      </c>
      <c r="D80" s="268" t="s">
        <v>1118</v>
      </c>
      <c r="E80" s="84" t="s">
        <v>1139</v>
      </c>
      <c r="F80" s="1392"/>
      <c r="G80" s="204" t="s">
        <v>1114</v>
      </c>
      <c r="H80" s="93" t="s">
        <v>103</v>
      </c>
      <c r="I80" s="393" t="s">
        <v>1596</v>
      </c>
      <c r="J80" s="1106">
        <v>1</v>
      </c>
      <c r="K80" s="803">
        <v>5500</v>
      </c>
      <c r="L80" s="1107" t="str">
        <f t="shared" si="1"/>
        <v/>
      </c>
      <c r="M80" s="1108" t="s">
        <v>23</v>
      </c>
      <c r="N80" s="892"/>
      <c r="R80" s="44"/>
    </row>
    <row r="81" spans="1:18" ht="15.75" customHeight="1">
      <c r="A81" s="2"/>
      <c r="B81" s="798">
        <v>1515</v>
      </c>
      <c r="C81" s="135" t="s">
        <v>186</v>
      </c>
      <c r="D81" s="799" t="s">
        <v>84</v>
      </c>
      <c r="E81" s="84" t="s">
        <v>1140</v>
      </c>
      <c r="F81" s="1390" t="s">
        <v>1117</v>
      </c>
      <c r="G81" s="1270" t="s">
        <v>187</v>
      </c>
      <c r="H81" s="1270" t="s">
        <v>85</v>
      </c>
      <c r="I81" s="1271" t="s">
        <v>1587</v>
      </c>
      <c r="J81" s="1272">
        <v>1</v>
      </c>
      <c r="K81" s="1273">
        <v>4000</v>
      </c>
      <c r="L81" s="1274" t="str">
        <f t="shared" si="1"/>
        <v/>
      </c>
      <c r="M81" s="1275" t="s">
        <v>23</v>
      </c>
      <c r="N81" s="1276"/>
      <c r="R81" s="44"/>
    </row>
    <row r="82" spans="1:18" ht="15.75" customHeight="1">
      <c r="A82" s="2"/>
      <c r="B82" s="798">
        <v>1515</v>
      </c>
      <c r="C82" s="135" t="s">
        <v>186</v>
      </c>
      <c r="D82" s="84" t="s">
        <v>72</v>
      </c>
      <c r="E82" s="84" t="s">
        <v>1141</v>
      </c>
      <c r="F82" s="1390"/>
      <c r="G82" s="204" t="s">
        <v>1150</v>
      </c>
      <c r="H82" s="204" t="s">
        <v>87</v>
      </c>
      <c r="I82" s="1122"/>
      <c r="J82" s="1109">
        <v>1</v>
      </c>
      <c r="K82" s="803">
        <v>4000</v>
      </c>
      <c r="L82" s="1107" t="str">
        <f t="shared" si="1"/>
        <v/>
      </c>
      <c r="M82" s="1108" t="s">
        <v>23</v>
      </c>
      <c r="N82" s="892"/>
      <c r="R82" s="44"/>
    </row>
    <row r="83" spans="1:18" ht="15.75" customHeight="1">
      <c r="A83" s="2"/>
      <c r="B83" s="798">
        <v>1515</v>
      </c>
      <c r="C83" s="135" t="s">
        <v>186</v>
      </c>
      <c r="D83" s="84" t="s">
        <v>28</v>
      </c>
      <c r="E83" s="84" t="s">
        <v>1142</v>
      </c>
      <c r="F83" s="1390"/>
      <c r="G83" s="204" t="s">
        <v>1150</v>
      </c>
      <c r="H83" s="204" t="s">
        <v>31</v>
      </c>
      <c r="I83" s="1122"/>
      <c r="J83" s="1109">
        <v>1</v>
      </c>
      <c r="K83" s="803">
        <v>4500</v>
      </c>
      <c r="L83" s="1107" t="str">
        <f t="shared" si="1"/>
        <v/>
      </c>
      <c r="M83" s="1108" t="s">
        <v>23</v>
      </c>
      <c r="N83" s="892"/>
      <c r="R83" s="44"/>
    </row>
    <row r="84" spans="1:18" ht="15.75" customHeight="1">
      <c r="A84" s="2"/>
      <c r="B84" s="798">
        <v>1515</v>
      </c>
      <c r="C84" s="135" t="s">
        <v>186</v>
      </c>
      <c r="D84" s="84" t="s">
        <v>89</v>
      </c>
      <c r="E84" s="84" t="s">
        <v>1143</v>
      </c>
      <c r="F84" s="1390"/>
      <c r="G84" s="204" t="s">
        <v>1150</v>
      </c>
      <c r="H84" s="204" t="s">
        <v>91</v>
      </c>
      <c r="I84" s="393" t="s">
        <v>1596</v>
      </c>
      <c r="J84" s="1109">
        <v>1</v>
      </c>
      <c r="K84" s="803">
        <v>4500</v>
      </c>
      <c r="L84" s="1107" t="str">
        <f t="shared" si="1"/>
        <v/>
      </c>
      <c r="M84" s="1108" t="s">
        <v>23</v>
      </c>
      <c r="N84" s="892"/>
      <c r="R84" s="44"/>
    </row>
    <row r="85" spans="1:18" ht="15.75" customHeight="1">
      <c r="A85" s="2"/>
      <c r="B85" s="798">
        <v>1515</v>
      </c>
      <c r="C85" s="135" t="s">
        <v>186</v>
      </c>
      <c r="D85" s="84" t="s">
        <v>32</v>
      </c>
      <c r="E85" s="84" t="s">
        <v>1144</v>
      </c>
      <c r="F85" s="1390"/>
      <c r="G85" s="204" t="s">
        <v>1150</v>
      </c>
      <c r="H85" s="204" t="s">
        <v>34</v>
      </c>
      <c r="I85" s="1122"/>
      <c r="J85" s="1109">
        <v>1</v>
      </c>
      <c r="K85" s="803">
        <v>4500</v>
      </c>
      <c r="L85" s="1107" t="str">
        <f t="shared" si="1"/>
        <v/>
      </c>
      <c r="M85" s="1108" t="s">
        <v>23</v>
      </c>
      <c r="N85" s="892"/>
      <c r="R85" s="44"/>
    </row>
    <row r="86" spans="1:18" ht="15.75" customHeight="1">
      <c r="A86" s="2"/>
      <c r="B86" s="798">
        <v>1515</v>
      </c>
      <c r="C86" s="135" t="s">
        <v>186</v>
      </c>
      <c r="D86" s="84" t="s">
        <v>93</v>
      </c>
      <c r="E86" s="84" t="s">
        <v>1145</v>
      </c>
      <c r="F86" s="1390"/>
      <c r="G86" s="204" t="s">
        <v>1150</v>
      </c>
      <c r="H86" s="204" t="s">
        <v>95</v>
      </c>
      <c r="I86" s="1122"/>
      <c r="J86" s="1109">
        <v>1</v>
      </c>
      <c r="K86" s="803">
        <v>5000</v>
      </c>
      <c r="L86" s="1107" t="str">
        <f t="shared" si="1"/>
        <v/>
      </c>
      <c r="M86" s="1108" t="s">
        <v>23</v>
      </c>
      <c r="N86" s="892"/>
      <c r="R86" s="44"/>
    </row>
    <row r="87" spans="1:18" ht="15.75" customHeight="1">
      <c r="A87" s="2"/>
      <c r="B87" s="798">
        <v>1515</v>
      </c>
      <c r="C87" s="135" t="s">
        <v>186</v>
      </c>
      <c r="D87" s="84" t="s">
        <v>27</v>
      </c>
      <c r="E87" s="84" t="s">
        <v>1146</v>
      </c>
      <c r="F87" s="1390"/>
      <c r="G87" s="204" t="s">
        <v>1150</v>
      </c>
      <c r="H87" s="204" t="s">
        <v>98</v>
      </c>
      <c r="I87" s="1122"/>
      <c r="J87" s="1109">
        <v>1</v>
      </c>
      <c r="K87" s="803">
        <v>5000</v>
      </c>
      <c r="L87" s="1107" t="str">
        <f t="shared" si="1"/>
        <v/>
      </c>
      <c r="M87" s="1108" t="s">
        <v>23</v>
      </c>
      <c r="N87" s="892"/>
      <c r="R87" s="44"/>
    </row>
    <row r="88" spans="1:18" ht="15.75" customHeight="1">
      <c r="A88" s="2"/>
      <c r="B88" s="798">
        <v>1515</v>
      </c>
      <c r="C88" s="135" t="s">
        <v>186</v>
      </c>
      <c r="D88" s="84" t="s">
        <v>99</v>
      </c>
      <c r="E88" s="84" t="s">
        <v>1147</v>
      </c>
      <c r="F88" s="1390"/>
      <c r="G88" s="204" t="s">
        <v>1150</v>
      </c>
      <c r="H88" s="204" t="s">
        <v>100</v>
      </c>
      <c r="I88" s="393" t="s">
        <v>1596</v>
      </c>
      <c r="J88" s="1109">
        <v>1</v>
      </c>
      <c r="K88" s="803">
        <v>5500</v>
      </c>
      <c r="L88" s="1107" t="str">
        <f t="shared" si="1"/>
        <v/>
      </c>
      <c r="M88" s="1108" t="s">
        <v>23</v>
      </c>
      <c r="N88" s="892"/>
      <c r="R88" s="44"/>
    </row>
    <row r="89" spans="1:18" ht="15.75" customHeight="1">
      <c r="A89" s="2"/>
      <c r="B89" s="798">
        <v>1515</v>
      </c>
      <c r="C89" s="135" t="s">
        <v>186</v>
      </c>
      <c r="D89" s="137" t="s">
        <v>24</v>
      </c>
      <c r="E89" s="84" t="s">
        <v>1148</v>
      </c>
      <c r="F89" s="1390"/>
      <c r="G89" s="204" t="s">
        <v>1150</v>
      </c>
      <c r="H89" s="798" t="s">
        <v>101</v>
      </c>
      <c r="I89" s="393" t="s">
        <v>1596</v>
      </c>
      <c r="J89" s="1109">
        <v>1</v>
      </c>
      <c r="K89" s="803">
        <v>5500</v>
      </c>
      <c r="L89" s="1107" t="str">
        <f t="shared" si="1"/>
        <v/>
      </c>
      <c r="M89" s="1108" t="s">
        <v>23</v>
      </c>
      <c r="N89" s="892"/>
      <c r="R89" s="44"/>
    </row>
    <row r="90" spans="1:18" ht="15.75" customHeight="1">
      <c r="A90" s="2"/>
      <c r="B90" s="800">
        <v>1515</v>
      </c>
      <c r="C90" s="666" t="s">
        <v>1581</v>
      </c>
      <c r="D90" s="801" t="s">
        <v>1118</v>
      </c>
      <c r="E90" s="85" t="s">
        <v>1149</v>
      </c>
      <c r="F90" s="1391"/>
      <c r="G90" s="395" t="s">
        <v>1150</v>
      </c>
      <c r="H90" s="800" t="s">
        <v>103</v>
      </c>
      <c r="I90" s="385" t="s">
        <v>1611</v>
      </c>
      <c r="J90" s="1110">
        <v>1</v>
      </c>
      <c r="K90" s="1111">
        <v>5500</v>
      </c>
      <c r="L90" s="1112" t="str">
        <f t="shared" si="1"/>
        <v/>
      </c>
      <c r="M90" s="1113" t="s">
        <v>1119</v>
      </c>
      <c r="N90" s="572"/>
      <c r="R90" s="44"/>
    </row>
    <row r="91" spans="1:18" ht="15.75" customHeight="1">
      <c r="A91" s="2"/>
      <c r="B91" s="797">
        <v>1507</v>
      </c>
      <c r="C91" s="189" t="s">
        <v>1030</v>
      </c>
      <c r="D91" s="799" t="s">
        <v>84</v>
      </c>
      <c r="E91" s="86" t="s">
        <v>1151</v>
      </c>
      <c r="F91" s="1302" t="s">
        <v>1597</v>
      </c>
      <c r="G91" s="212" t="s">
        <v>1066</v>
      </c>
      <c r="H91" s="14" t="s">
        <v>85</v>
      </c>
      <c r="I91" s="1117"/>
      <c r="J91" s="1103">
        <v>1</v>
      </c>
      <c r="K91" s="802">
        <v>3300</v>
      </c>
      <c r="L91" s="1104" t="str">
        <f t="shared" si="1"/>
        <v/>
      </c>
      <c r="M91" s="1105" t="s">
        <v>23</v>
      </c>
      <c r="N91" s="891"/>
      <c r="R91" s="44"/>
    </row>
    <row r="92" spans="1:18" ht="15.75" customHeight="1">
      <c r="A92" s="2"/>
      <c r="B92" s="798">
        <v>1507</v>
      </c>
      <c r="C92" s="135" t="s">
        <v>1030</v>
      </c>
      <c r="D92" s="84" t="s">
        <v>72</v>
      </c>
      <c r="E92" s="84" t="s">
        <v>1152</v>
      </c>
      <c r="F92" s="1389"/>
      <c r="G92" s="204" t="s">
        <v>1066</v>
      </c>
      <c r="H92" s="9" t="s">
        <v>87</v>
      </c>
      <c r="I92" s="1116"/>
      <c r="J92" s="1106">
        <v>1</v>
      </c>
      <c r="K92" s="803">
        <v>3300</v>
      </c>
      <c r="L92" s="1107" t="str">
        <f t="shared" si="1"/>
        <v/>
      </c>
      <c r="M92" s="1108" t="s">
        <v>23</v>
      </c>
      <c r="N92" s="892"/>
      <c r="R92" s="44"/>
    </row>
    <row r="93" spans="1:18" ht="15.75" customHeight="1">
      <c r="A93" s="2"/>
      <c r="B93" s="798">
        <v>1507</v>
      </c>
      <c r="C93" s="135" t="s">
        <v>1030</v>
      </c>
      <c r="D93" s="84" t="s">
        <v>28</v>
      </c>
      <c r="E93" s="84" t="s">
        <v>1153</v>
      </c>
      <c r="F93" s="1389"/>
      <c r="G93" s="204" t="s">
        <v>1066</v>
      </c>
      <c r="H93" s="9" t="s">
        <v>31</v>
      </c>
      <c r="I93" s="1116"/>
      <c r="J93" s="1106">
        <v>1</v>
      </c>
      <c r="K93" s="803">
        <v>3700</v>
      </c>
      <c r="L93" s="1107" t="str">
        <f t="shared" si="1"/>
        <v/>
      </c>
      <c r="M93" s="1108" t="s">
        <v>23</v>
      </c>
      <c r="N93" s="892"/>
      <c r="R93" s="44"/>
    </row>
    <row r="94" spans="1:18" ht="15.75" customHeight="1">
      <c r="A94" s="2"/>
      <c r="B94" s="798">
        <v>1507</v>
      </c>
      <c r="C94" s="135" t="s">
        <v>1030</v>
      </c>
      <c r="D94" s="84" t="s">
        <v>89</v>
      </c>
      <c r="E94" s="84" t="s">
        <v>1154</v>
      </c>
      <c r="F94" s="1389"/>
      <c r="G94" s="204" t="s">
        <v>1066</v>
      </c>
      <c r="H94" s="9" t="s">
        <v>91</v>
      </c>
      <c r="I94" s="1116"/>
      <c r="J94" s="1106">
        <v>1</v>
      </c>
      <c r="K94" s="803">
        <v>3700</v>
      </c>
      <c r="L94" s="1107" t="str">
        <f t="shared" si="1"/>
        <v/>
      </c>
      <c r="M94" s="1108" t="s">
        <v>23</v>
      </c>
      <c r="N94" s="892"/>
      <c r="R94" s="44"/>
    </row>
    <row r="95" spans="1:18" ht="15.75" customHeight="1">
      <c r="A95" s="2"/>
      <c r="B95" s="798">
        <v>1507</v>
      </c>
      <c r="C95" s="135" t="s">
        <v>1030</v>
      </c>
      <c r="D95" s="84" t="s">
        <v>32</v>
      </c>
      <c r="E95" s="84" t="s">
        <v>1155</v>
      </c>
      <c r="F95" s="1389"/>
      <c r="G95" s="204" t="s">
        <v>1066</v>
      </c>
      <c r="H95" s="9" t="s">
        <v>34</v>
      </c>
      <c r="I95" s="1116"/>
      <c r="J95" s="1106">
        <v>1</v>
      </c>
      <c r="K95" s="803">
        <v>3700</v>
      </c>
      <c r="L95" s="1107" t="str">
        <f t="shared" si="1"/>
        <v/>
      </c>
      <c r="M95" s="1108" t="s">
        <v>23</v>
      </c>
      <c r="N95" s="892"/>
      <c r="R95" s="44"/>
    </row>
    <row r="96" spans="1:18" ht="15.75" customHeight="1">
      <c r="A96" s="2"/>
      <c r="B96" s="798">
        <v>1507</v>
      </c>
      <c r="C96" s="135" t="s">
        <v>1030</v>
      </c>
      <c r="D96" s="84" t="s">
        <v>93</v>
      </c>
      <c r="E96" s="84" t="s">
        <v>1156</v>
      </c>
      <c r="F96" s="1389"/>
      <c r="G96" s="204" t="s">
        <v>1066</v>
      </c>
      <c r="H96" s="9" t="s">
        <v>95</v>
      </c>
      <c r="I96" s="1116"/>
      <c r="J96" s="1106">
        <v>1</v>
      </c>
      <c r="K96" s="803">
        <v>4200</v>
      </c>
      <c r="L96" s="1107" t="str">
        <f t="shared" si="1"/>
        <v/>
      </c>
      <c r="M96" s="1108" t="s">
        <v>23</v>
      </c>
      <c r="N96" s="892"/>
      <c r="R96" s="44"/>
    </row>
    <row r="97" spans="1:18" ht="15.75" customHeight="1">
      <c r="A97" s="2"/>
      <c r="B97" s="798">
        <v>1507</v>
      </c>
      <c r="C97" s="135" t="s">
        <v>1030</v>
      </c>
      <c r="D97" s="84" t="s">
        <v>1173</v>
      </c>
      <c r="E97" s="84" t="s">
        <v>1157</v>
      </c>
      <c r="F97" s="1389"/>
      <c r="G97" s="204" t="s">
        <v>1066</v>
      </c>
      <c r="H97" s="9" t="s">
        <v>97</v>
      </c>
      <c r="I97" s="1116"/>
      <c r="J97" s="1106">
        <v>1</v>
      </c>
      <c r="K97" s="803">
        <v>4200</v>
      </c>
      <c r="L97" s="1107" t="str">
        <f t="shared" si="1"/>
        <v/>
      </c>
      <c r="M97" s="1108" t="s">
        <v>1119</v>
      </c>
      <c r="N97" s="892"/>
      <c r="R97" s="44"/>
    </row>
    <row r="98" spans="1:18" ht="15.75" customHeight="1">
      <c r="A98" s="2"/>
      <c r="B98" s="798">
        <v>1507</v>
      </c>
      <c r="C98" s="135" t="s">
        <v>1030</v>
      </c>
      <c r="D98" s="84" t="s">
        <v>27</v>
      </c>
      <c r="E98" s="84" t="s">
        <v>1158</v>
      </c>
      <c r="F98" s="1389"/>
      <c r="G98" s="204" t="s">
        <v>1066</v>
      </c>
      <c r="H98" s="9" t="s">
        <v>98</v>
      </c>
      <c r="I98" s="1116"/>
      <c r="J98" s="1106">
        <v>1</v>
      </c>
      <c r="K98" s="803">
        <v>4200</v>
      </c>
      <c r="L98" s="1107" t="str">
        <f t="shared" si="1"/>
        <v/>
      </c>
      <c r="M98" s="1108" t="s">
        <v>23</v>
      </c>
      <c r="N98" s="892"/>
      <c r="R98" s="44"/>
    </row>
    <row r="99" spans="1:18" ht="15.75" customHeight="1">
      <c r="A99" s="2"/>
      <c r="B99" s="798">
        <v>1507</v>
      </c>
      <c r="C99" s="135" t="s">
        <v>1030</v>
      </c>
      <c r="D99" s="84" t="s">
        <v>99</v>
      </c>
      <c r="E99" s="84" t="s">
        <v>1159</v>
      </c>
      <c r="F99" s="1389"/>
      <c r="G99" s="204" t="s">
        <v>1066</v>
      </c>
      <c r="H99" s="9" t="s">
        <v>100</v>
      </c>
      <c r="I99" s="1116"/>
      <c r="J99" s="1106">
        <v>1</v>
      </c>
      <c r="K99" s="803">
        <v>4800</v>
      </c>
      <c r="L99" s="1107" t="str">
        <f t="shared" si="1"/>
        <v/>
      </c>
      <c r="M99" s="1108" t="s">
        <v>23</v>
      </c>
      <c r="N99" s="892"/>
      <c r="R99" s="44"/>
    </row>
    <row r="100" spans="1:18" ht="15.75" customHeight="1">
      <c r="A100" s="2"/>
      <c r="B100" s="798">
        <v>1507</v>
      </c>
      <c r="C100" s="135" t="s">
        <v>1030</v>
      </c>
      <c r="D100" s="137" t="s">
        <v>24</v>
      </c>
      <c r="E100" s="84" t="s">
        <v>1160</v>
      </c>
      <c r="F100" s="1389"/>
      <c r="G100" s="204" t="s">
        <v>1066</v>
      </c>
      <c r="H100" s="93" t="s">
        <v>101</v>
      </c>
      <c r="I100" s="1116"/>
      <c r="J100" s="1106">
        <v>1</v>
      </c>
      <c r="K100" s="803">
        <v>4800</v>
      </c>
      <c r="L100" s="1107" t="str">
        <f t="shared" si="1"/>
        <v/>
      </c>
      <c r="M100" s="1108" t="s">
        <v>23</v>
      </c>
      <c r="N100" s="892"/>
      <c r="R100" s="44"/>
    </row>
    <row r="101" spans="1:18" ht="15.75" customHeight="1">
      <c r="A101" s="2"/>
      <c r="B101" s="798">
        <v>1507</v>
      </c>
      <c r="C101" s="135" t="s">
        <v>1030</v>
      </c>
      <c r="D101" s="268" t="s">
        <v>1118</v>
      </c>
      <c r="E101" s="84" t="s">
        <v>1161</v>
      </c>
      <c r="F101" s="1389"/>
      <c r="G101" s="204" t="s">
        <v>1066</v>
      </c>
      <c r="H101" s="93" t="s">
        <v>103</v>
      </c>
      <c r="I101" s="1118"/>
      <c r="J101" s="1106">
        <v>1</v>
      </c>
      <c r="K101" s="803">
        <v>4800</v>
      </c>
      <c r="L101" s="1107" t="str">
        <f t="shared" si="1"/>
        <v/>
      </c>
      <c r="M101" s="1108" t="s">
        <v>23</v>
      </c>
      <c r="N101" s="892"/>
      <c r="R101" s="44"/>
    </row>
    <row r="102" spans="1:18" ht="15.75" customHeight="1">
      <c r="A102" s="2"/>
      <c r="B102" s="798">
        <v>1507</v>
      </c>
      <c r="C102" s="135" t="s">
        <v>1108</v>
      </c>
      <c r="D102" s="799" t="s">
        <v>84</v>
      </c>
      <c r="E102" s="84" t="s">
        <v>1162</v>
      </c>
      <c r="F102" s="1392" t="s">
        <v>1597</v>
      </c>
      <c r="G102" s="204" t="s">
        <v>1115</v>
      </c>
      <c r="H102" s="9" t="s">
        <v>85</v>
      </c>
      <c r="I102" s="390" t="s">
        <v>1593</v>
      </c>
      <c r="J102" s="1106">
        <v>1</v>
      </c>
      <c r="K102" s="803">
        <v>3300</v>
      </c>
      <c r="L102" s="1107" t="str">
        <f t="shared" si="1"/>
        <v/>
      </c>
      <c r="M102" s="1108" t="s">
        <v>23</v>
      </c>
      <c r="N102" s="892"/>
      <c r="R102" s="44"/>
    </row>
    <row r="103" spans="1:18" ht="15.75" customHeight="1">
      <c r="A103" s="2"/>
      <c r="B103" s="798">
        <v>1507</v>
      </c>
      <c r="C103" s="135" t="s">
        <v>1108</v>
      </c>
      <c r="D103" s="84" t="s">
        <v>72</v>
      </c>
      <c r="E103" s="84" t="s">
        <v>1163</v>
      </c>
      <c r="F103" s="1392"/>
      <c r="G103" s="204" t="s">
        <v>1115</v>
      </c>
      <c r="H103" s="9" t="s">
        <v>87</v>
      </c>
      <c r="I103" s="1116"/>
      <c r="J103" s="1106">
        <v>1</v>
      </c>
      <c r="K103" s="803">
        <v>3300</v>
      </c>
      <c r="L103" s="1107" t="str">
        <f t="shared" si="1"/>
        <v/>
      </c>
      <c r="M103" s="1108" t="s">
        <v>23</v>
      </c>
      <c r="N103" s="892"/>
      <c r="R103" s="44"/>
    </row>
    <row r="104" spans="1:18" ht="15.75" customHeight="1">
      <c r="A104" s="2"/>
      <c r="B104" s="798">
        <v>1507</v>
      </c>
      <c r="C104" s="135" t="s">
        <v>1108</v>
      </c>
      <c r="D104" s="84" t="s">
        <v>28</v>
      </c>
      <c r="E104" s="84" t="s">
        <v>1164</v>
      </c>
      <c r="F104" s="1392"/>
      <c r="G104" s="204" t="s">
        <v>1115</v>
      </c>
      <c r="H104" s="9" t="s">
        <v>31</v>
      </c>
      <c r="I104" s="390" t="s">
        <v>1593</v>
      </c>
      <c r="J104" s="1106">
        <v>1</v>
      </c>
      <c r="K104" s="803">
        <v>3700</v>
      </c>
      <c r="L104" s="1107" t="str">
        <f t="shared" si="1"/>
        <v/>
      </c>
      <c r="M104" s="1108" t="s">
        <v>23</v>
      </c>
      <c r="N104" s="892"/>
      <c r="R104" s="44"/>
    </row>
    <row r="105" spans="1:18" ht="15.75" customHeight="1">
      <c r="A105" s="2"/>
      <c r="B105" s="798">
        <v>1507</v>
      </c>
      <c r="C105" s="135" t="s">
        <v>1108</v>
      </c>
      <c r="D105" s="84" t="s">
        <v>89</v>
      </c>
      <c r="E105" s="84" t="s">
        <v>1165</v>
      </c>
      <c r="F105" s="1392"/>
      <c r="G105" s="204" t="s">
        <v>1115</v>
      </c>
      <c r="H105" s="9" t="s">
        <v>91</v>
      </c>
      <c r="I105" s="390" t="s">
        <v>1593</v>
      </c>
      <c r="J105" s="1106">
        <v>1</v>
      </c>
      <c r="K105" s="803">
        <v>3700</v>
      </c>
      <c r="L105" s="1107" t="str">
        <f t="shared" si="1"/>
        <v/>
      </c>
      <c r="M105" s="1108" t="s">
        <v>23</v>
      </c>
      <c r="N105" s="892"/>
      <c r="R105" s="44"/>
    </row>
    <row r="106" spans="1:18" ht="15.75" customHeight="1">
      <c r="A106" s="2"/>
      <c r="B106" s="798">
        <v>1507</v>
      </c>
      <c r="C106" s="135" t="s">
        <v>1108</v>
      </c>
      <c r="D106" s="84" t="s">
        <v>32</v>
      </c>
      <c r="E106" s="84" t="s">
        <v>1166</v>
      </c>
      <c r="F106" s="1392"/>
      <c r="G106" s="204" t="s">
        <v>1115</v>
      </c>
      <c r="H106" s="9" t="s">
        <v>34</v>
      </c>
      <c r="I106" s="390"/>
      <c r="J106" s="1106">
        <v>1</v>
      </c>
      <c r="K106" s="803">
        <v>3700</v>
      </c>
      <c r="L106" s="1107" t="str">
        <f t="shared" si="1"/>
        <v/>
      </c>
      <c r="M106" s="1108" t="s">
        <v>23</v>
      </c>
      <c r="N106" s="892"/>
      <c r="R106" s="44"/>
    </row>
    <row r="107" spans="1:18" ht="15.75" customHeight="1">
      <c r="A107" s="2"/>
      <c r="B107" s="798">
        <v>1507</v>
      </c>
      <c r="C107" s="135" t="s">
        <v>1108</v>
      </c>
      <c r="D107" s="84" t="s">
        <v>93</v>
      </c>
      <c r="E107" s="84" t="s">
        <v>1167</v>
      </c>
      <c r="F107" s="1392"/>
      <c r="G107" s="204" t="s">
        <v>1115</v>
      </c>
      <c r="H107" s="9" t="s">
        <v>95</v>
      </c>
      <c r="I107" s="390" t="s">
        <v>1593</v>
      </c>
      <c r="J107" s="1106">
        <v>1</v>
      </c>
      <c r="K107" s="803">
        <v>4200</v>
      </c>
      <c r="L107" s="1107" t="str">
        <f t="shared" si="1"/>
        <v/>
      </c>
      <c r="M107" s="1108" t="s">
        <v>23</v>
      </c>
      <c r="N107" s="892"/>
      <c r="R107" s="44"/>
    </row>
    <row r="108" spans="1:18" ht="15.75" customHeight="1">
      <c r="A108" s="2"/>
      <c r="B108" s="798">
        <v>1507</v>
      </c>
      <c r="C108" s="135" t="s">
        <v>1108</v>
      </c>
      <c r="D108" s="84" t="s">
        <v>1173</v>
      </c>
      <c r="E108" s="84" t="s">
        <v>1168</v>
      </c>
      <c r="F108" s="1392"/>
      <c r="G108" s="204" t="s">
        <v>1115</v>
      </c>
      <c r="H108" s="9" t="s">
        <v>97</v>
      </c>
      <c r="I108" s="390"/>
      <c r="J108" s="1106">
        <v>1</v>
      </c>
      <c r="K108" s="803">
        <v>4200</v>
      </c>
      <c r="L108" s="1107" t="str">
        <f t="shared" si="1"/>
        <v/>
      </c>
      <c r="M108" s="1108" t="s">
        <v>23</v>
      </c>
      <c r="N108" s="892"/>
      <c r="R108" s="44"/>
    </row>
    <row r="109" spans="1:18" ht="15.75" customHeight="1">
      <c r="A109" s="2"/>
      <c r="B109" s="798">
        <v>1507</v>
      </c>
      <c r="C109" s="135" t="s">
        <v>1108</v>
      </c>
      <c r="D109" s="84" t="s">
        <v>27</v>
      </c>
      <c r="E109" s="84" t="s">
        <v>1169</v>
      </c>
      <c r="F109" s="1392"/>
      <c r="G109" s="204" t="s">
        <v>1115</v>
      </c>
      <c r="H109" s="9" t="s">
        <v>98</v>
      </c>
      <c r="I109" s="390"/>
      <c r="J109" s="1106">
        <v>1</v>
      </c>
      <c r="K109" s="803">
        <v>4200</v>
      </c>
      <c r="L109" s="1107" t="str">
        <f t="shared" si="1"/>
        <v/>
      </c>
      <c r="M109" s="1108" t="s">
        <v>23</v>
      </c>
      <c r="N109" s="892"/>
      <c r="R109" s="44"/>
    </row>
    <row r="110" spans="1:18" ht="15.75" customHeight="1">
      <c r="A110" s="2"/>
      <c r="B110" s="798">
        <v>1507</v>
      </c>
      <c r="C110" s="135" t="s">
        <v>1108</v>
      </c>
      <c r="D110" s="84" t="s">
        <v>99</v>
      </c>
      <c r="E110" s="84" t="s">
        <v>1170</v>
      </c>
      <c r="F110" s="1392"/>
      <c r="G110" s="204" t="s">
        <v>1115</v>
      </c>
      <c r="H110" s="9" t="s">
        <v>100</v>
      </c>
      <c r="I110" s="390"/>
      <c r="J110" s="1106">
        <v>1</v>
      </c>
      <c r="K110" s="803">
        <v>4800</v>
      </c>
      <c r="L110" s="1107" t="str">
        <f t="shared" si="1"/>
        <v/>
      </c>
      <c r="M110" s="1108" t="s">
        <v>23</v>
      </c>
      <c r="N110" s="892"/>
      <c r="R110" s="44"/>
    </row>
    <row r="111" spans="1:18" ht="15.75" customHeight="1">
      <c r="A111" s="2"/>
      <c r="B111" s="798">
        <v>1507</v>
      </c>
      <c r="C111" s="135" t="s">
        <v>1108</v>
      </c>
      <c r="D111" s="137" t="s">
        <v>24</v>
      </c>
      <c r="E111" s="84" t="s">
        <v>1171</v>
      </c>
      <c r="F111" s="1392"/>
      <c r="G111" s="204" t="s">
        <v>1115</v>
      </c>
      <c r="H111" s="93" t="s">
        <v>101</v>
      </c>
      <c r="I111" s="390"/>
      <c r="J111" s="1106">
        <v>1</v>
      </c>
      <c r="K111" s="803">
        <v>4800</v>
      </c>
      <c r="L111" s="1107" t="str">
        <f t="shared" si="1"/>
        <v/>
      </c>
      <c r="M111" s="1108" t="s">
        <v>23</v>
      </c>
      <c r="N111" s="892"/>
      <c r="R111" s="44"/>
    </row>
    <row r="112" spans="1:18" ht="15.75" customHeight="1">
      <c r="A112" s="2"/>
      <c r="B112" s="798">
        <v>1507</v>
      </c>
      <c r="C112" s="135" t="s">
        <v>1108</v>
      </c>
      <c r="D112" s="268" t="s">
        <v>1118</v>
      </c>
      <c r="E112" s="84" t="s">
        <v>1172</v>
      </c>
      <c r="F112" s="1392"/>
      <c r="G112" s="204" t="s">
        <v>1115</v>
      </c>
      <c r="H112" s="93" t="s">
        <v>103</v>
      </c>
      <c r="I112" s="390" t="s">
        <v>1593</v>
      </c>
      <c r="J112" s="1106">
        <v>1</v>
      </c>
      <c r="K112" s="803">
        <v>4800</v>
      </c>
      <c r="L112" s="1107" t="str">
        <f t="shared" si="1"/>
        <v/>
      </c>
      <c r="M112" s="1108" t="s">
        <v>23</v>
      </c>
      <c r="N112" s="892"/>
      <c r="R112" s="44"/>
    </row>
    <row r="113" spans="1:18" ht="15.75" customHeight="1">
      <c r="A113" s="2"/>
      <c r="B113" s="798">
        <v>1507</v>
      </c>
      <c r="C113" s="135" t="s">
        <v>1079</v>
      </c>
      <c r="D113" s="799" t="s">
        <v>84</v>
      </c>
      <c r="E113" s="84" t="s">
        <v>1174</v>
      </c>
      <c r="F113" s="1390" t="s">
        <v>1597</v>
      </c>
      <c r="G113" s="204" t="s">
        <v>1185</v>
      </c>
      <c r="H113" s="204" t="s">
        <v>85</v>
      </c>
      <c r="I113" s="1121"/>
      <c r="J113" s="1109">
        <v>1</v>
      </c>
      <c r="K113" s="803">
        <v>3300</v>
      </c>
      <c r="L113" s="1107" t="str">
        <f t="shared" si="1"/>
        <v/>
      </c>
      <c r="M113" s="1108" t="s">
        <v>23</v>
      </c>
      <c r="N113" s="892"/>
      <c r="R113" s="44"/>
    </row>
    <row r="114" spans="1:18" ht="15.75" customHeight="1">
      <c r="A114" s="2"/>
      <c r="B114" s="798">
        <v>1507</v>
      </c>
      <c r="C114" s="135" t="s">
        <v>1079</v>
      </c>
      <c r="D114" s="84" t="s">
        <v>72</v>
      </c>
      <c r="E114" s="84" t="s">
        <v>1175</v>
      </c>
      <c r="F114" s="1390"/>
      <c r="G114" s="204" t="s">
        <v>1185</v>
      </c>
      <c r="H114" s="204" t="s">
        <v>87</v>
      </c>
      <c r="I114" s="1122"/>
      <c r="J114" s="1109">
        <v>1</v>
      </c>
      <c r="K114" s="803">
        <v>3300</v>
      </c>
      <c r="L114" s="1107" t="str">
        <f t="shared" si="1"/>
        <v/>
      </c>
      <c r="M114" s="1108" t="s">
        <v>23</v>
      </c>
      <c r="N114" s="892"/>
      <c r="R114" s="44"/>
    </row>
    <row r="115" spans="1:18" ht="15.75" customHeight="1">
      <c r="A115" s="2"/>
      <c r="B115" s="798">
        <v>1507</v>
      </c>
      <c r="C115" s="135" t="s">
        <v>1079</v>
      </c>
      <c r="D115" s="84" t="s">
        <v>28</v>
      </c>
      <c r="E115" s="84" t="s">
        <v>1176</v>
      </c>
      <c r="F115" s="1390"/>
      <c r="G115" s="204" t="s">
        <v>1185</v>
      </c>
      <c r="H115" s="204" t="s">
        <v>31</v>
      </c>
      <c r="I115" s="390" t="s">
        <v>1593</v>
      </c>
      <c r="J115" s="1109">
        <v>1</v>
      </c>
      <c r="K115" s="803">
        <v>3700</v>
      </c>
      <c r="L115" s="1107" t="str">
        <f t="shared" si="1"/>
        <v/>
      </c>
      <c r="M115" s="1108" t="s">
        <v>23</v>
      </c>
      <c r="N115" s="892"/>
      <c r="R115" s="44"/>
    </row>
    <row r="116" spans="1:18" ht="15.75" customHeight="1">
      <c r="A116" s="2"/>
      <c r="B116" s="798">
        <v>1507</v>
      </c>
      <c r="C116" s="135" t="s">
        <v>1079</v>
      </c>
      <c r="D116" s="84" t="s">
        <v>89</v>
      </c>
      <c r="E116" s="84" t="s">
        <v>1177</v>
      </c>
      <c r="F116" s="1390"/>
      <c r="G116" s="204" t="s">
        <v>1185</v>
      </c>
      <c r="H116" s="204" t="s">
        <v>91</v>
      </c>
      <c r="I116" s="390" t="s">
        <v>1593</v>
      </c>
      <c r="J116" s="1109">
        <v>1</v>
      </c>
      <c r="K116" s="803">
        <v>3700</v>
      </c>
      <c r="L116" s="1107" t="str">
        <f t="shared" si="1"/>
        <v/>
      </c>
      <c r="M116" s="1108" t="s">
        <v>23</v>
      </c>
      <c r="N116" s="892"/>
      <c r="R116" s="44"/>
    </row>
    <row r="117" spans="1:18" ht="15.75" customHeight="1">
      <c r="A117" s="2"/>
      <c r="B117" s="798">
        <v>1507</v>
      </c>
      <c r="C117" s="135" t="s">
        <v>1079</v>
      </c>
      <c r="D117" s="84" t="s">
        <v>32</v>
      </c>
      <c r="E117" s="84" t="s">
        <v>1178</v>
      </c>
      <c r="F117" s="1390"/>
      <c r="G117" s="204" t="s">
        <v>1185</v>
      </c>
      <c r="H117" s="204" t="s">
        <v>34</v>
      </c>
      <c r="I117" s="1122"/>
      <c r="J117" s="1109">
        <v>1</v>
      </c>
      <c r="K117" s="803">
        <v>3700</v>
      </c>
      <c r="L117" s="1107" t="str">
        <f t="shared" si="1"/>
        <v/>
      </c>
      <c r="M117" s="1108" t="s">
        <v>23</v>
      </c>
      <c r="N117" s="892"/>
      <c r="R117" s="44"/>
    </row>
    <row r="118" spans="1:18" ht="15.75" customHeight="1">
      <c r="A118" s="2"/>
      <c r="B118" s="798">
        <v>1507</v>
      </c>
      <c r="C118" s="135" t="s">
        <v>1079</v>
      </c>
      <c r="D118" s="84" t="s">
        <v>93</v>
      </c>
      <c r="E118" s="84" t="s">
        <v>1179</v>
      </c>
      <c r="F118" s="1390"/>
      <c r="G118" s="204" t="s">
        <v>1185</v>
      </c>
      <c r="H118" s="204" t="s">
        <v>95</v>
      </c>
      <c r="I118" s="390" t="s">
        <v>1593</v>
      </c>
      <c r="J118" s="1109">
        <v>1</v>
      </c>
      <c r="K118" s="803">
        <v>4200</v>
      </c>
      <c r="L118" s="1107" t="str">
        <f t="shared" si="1"/>
        <v/>
      </c>
      <c r="M118" s="1108" t="s">
        <v>23</v>
      </c>
      <c r="N118" s="892"/>
      <c r="R118" s="44"/>
    </row>
    <row r="119" spans="1:18" ht="15.75" customHeight="1">
      <c r="A119" s="2"/>
      <c r="B119" s="798">
        <v>1507</v>
      </c>
      <c r="C119" s="135" t="s">
        <v>1079</v>
      </c>
      <c r="D119" s="84" t="s">
        <v>1173</v>
      </c>
      <c r="E119" s="84" t="s">
        <v>1180</v>
      </c>
      <c r="F119" s="1390"/>
      <c r="G119" s="204" t="s">
        <v>1185</v>
      </c>
      <c r="H119" s="204" t="s">
        <v>97</v>
      </c>
      <c r="I119" s="390" t="s">
        <v>1593</v>
      </c>
      <c r="J119" s="1109">
        <v>1</v>
      </c>
      <c r="K119" s="803">
        <v>4200</v>
      </c>
      <c r="L119" s="1107" t="str">
        <f t="shared" si="1"/>
        <v/>
      </c>
      <c r="M119" s="1108" t="s">
        <v>23</v>
      </c>
      <c r="N119" s="892"/>
      <c r="R119" s="44"/>
    </row>
    <row r="120" spans="1:18" ht="15.75" customHeight="1">
      <c r="A120" s="2"/>
      <c r="B120" s="798">
        <v>1507</v>
      </c>
      <c r="C120" s="135" t="s">
        <v>1079</v>
      </c>
      <c r="D120" s="84" t="s">
        <v>27</v>
      </c>
      <c r="E120" s="84" t="s">
        <v>1181</v>
      </c>
      <c r="F120" s="1390"/>
      <c r="G120" s="204" t="s">
        <v>1185</v>
      </c>
      <c r="H120" s="204" t="s">
        <v>98</v>
      </c>
      <c r="I120" s="390"/>
      <c r="J120" s="1109">
        <v>1</v>
      </c>
      <c r="K120" s="803">
        <v>4200</v>
      </c>
      <c r="L120" s="1107" t="str">
        <f t="shared" si="1"/>
        <v/>
      </c>
      <c r="M120" s="1108" t="s">
        <v>23</v>
      </c>
      <c r="N120" s="892"/>
      <c r="R120" s="44"/>
    </row>
    <row r="121" spans="1:18" ht="15.75" customHeight="1">
      <c r="A121" s="2"/>
      <c r="B121" s="798">
        <v>1507</v>
      </c>
      <c r="C121" s="135" t="s">
        <v>1079</v>
      </c>
      <c r="D121" s="84" t="s">
        <v>99</v>
      </c>
      <c r="E121" s="84" t="s">
        <v>1182</v>
      </c>
      <c r="F121" s="1390"/>
      <c r="G121" s="204" t="s">
        <v>1185</v>
      </c>
      <c r="H121" s="204" t="s">
        <v>100</v>
      </c>
      <c r="I121" s="1122"/>
      <c r="J121" s="1109">
        <v>1</v>
      </c>
      <c r="K121" s="803">
        <v>4800</v>
      </c>
      <c r="L121" s="1107" t="str">
        <f t="shared" si="1"/>
        <v/>
      </c>
      <c r="M121" s="1108" t="s">
        <v>23</v>
      </c>
      <c r="N121" s="892"/>
      <c r="R121" s="44"/>
    </row>
    <row r="122" spans="1:18" ht="15.75" customHeight="1">
      <c r="A122" s="2"/>
      <c r="B122" s="798">
        <v>1507</v>
      </c>
      <c r="C122" s="135" t="s">
        <v>1079</v>
      </c>
      <c r="D122" s="137" t="s">
        <v>24</v>
      </c>
      <c r="E122" s="84" t="s">
        <v>1183</v>
      </c>
      <c r="F122" s="1390"/>
      <c r="G122" s="204" t="s">
        <v>1185</v>
      </c>
      <c r="H122" s="798" t="s">
        <v>101</v>
      </c>
      <c r="I122" s="1122"/>
      <c r="J122" s="1109">
        <v>1</v>
      </c>
      <c r="K122" s="803">
        <v>4800</v>
      </c>
      <c r="L122" s="1107" t="str">
        <f t="shared" si="1"/>
        <v/>
      </c>
      <c r="M122" s="1108" t="s">
        <v>23</v>
      </c>
      <c r="N122" s="892"/>
      <c r="R122" s="44"/>
    </row>
    <row r="123" spans="1:18" ht="15.75" customHeight="1">
      <c r="A123" s="2"/>
      <c r="B123" s="800">
        <v>1507</v>
      </c>
      <c r="C123" s="666" t="s">
        <v>1079</v>
      </c>
      <c r="D123" s="151" t="s">
        <v>1118</v>
      </c>
      <c r="E123" s="85" t="s">
        <v>1184</v>
      </c>
      <c r="F123" s="1391"/>
      <c r="G123" s="395" t="s">
        <v>1185</v>
      </c>
      <c r="H123" s="800" t="s">
        <v>103</v>
      </c>
      <c r="I123" s="390" t="s">
        <v>1593</v>
      </c>
      <c r="J123" s="1110">
        <v>1</v>
      </c>
      <c r="K123" s="1111">
        <v>4800</v>
      </c>
      <c r="L123" s="1112" t="str">
        <f t="shared" si="1"/>
        <v/>
      </c>
      <c r="M123" s="1113" t="s">
        <v>1119</v>
      </c>
      <c r="N123" s="572"/>
      <c r="R123" s="44"/>
    </row>
    <row r="124" spans="1:18" ht="15.75" customHeight="1">
      <c r="A124" s="2"/>
      <c r="B124" s="397">
        <v>1508</v>
      </c>
      <c r="C124" s="86" t="s">
        <v>1193</v>
      </c>
      <c r="D124" s="86" t="s">
        <v>1196</v>
      </c>
      <c r="E124" s="86" t="s">
        <v>1202</v>
      </c>
      <c r="F124" s="1313" t="s">
        <v>1220</v>
      </c>
      <c r="G124" s="397" t="s">
        <v>1221</v>
      </c>
      <c r="H124" s="397" t="s">
        <v>87</v>
      </c>
      <c r="I124" s="1120"/>
      <c r="J124" s="396">
        <v>1</v>
      </c>
      <c r="K124" s="57">
        <v>3500</v>
      </c>
      <c r="L124" s="1102" t="str">
        <f t="shared" si="1"/>
        <v/>
      </c>
      <c r="M124" s="423" t="s">
        <v>23</v>
      </c>
      <c r="N124" s="375"/>
      <c r="P124" s="77"/>
      <c r="R124" s="44"/>
    </row>
    <row r="125" spans="1:18" ht="15.75" customHeight="1">
      <c r="A125" s="2"/>
      <c r="B125" s="398">
        <v>1508</v>
      </c>
      <c r="C125" s="84" t="s">
        <v>1193</v>
      </c>
      <c r="D125" s="84" t="s">
        <v>1197</v>
      </c>
      <c r="E125" s="84" t="s">
        <v>1203</v>
      </c>
      <c r="F125" s="1314"/>
      <c r="G125" s="398" t="s">
        <v>1221</v>
      </c>
      <c r="H125" s="398" t="s">
        <v>31</v>
      </c>
      <c r="I125" s="1097"/>
      <c r="J125" s="398">
        <v>1</v>
      </c>
      <c r="K125" s="56">
        <v>4000</v>
      </c>
      <c r="L125" s="503" t="str">
        <f t="shared" si="1"/>
        <v/>
      </c>
      <c r="M125" s="429" t="s">
        <v>23</v>
      </c>
      <c r="N125" s="375"/>
      <c r="P125" s="77"/>
      <c r="R125" s="44"/>
    </row>
    <row r="126" spans="1:18" ht="15.75" customHeight="1">
      <c r="A126" s="2"/>
      <c r="B126" s="398">
        <v>1508</v>
      </c>
      <c r="C126" s="84" t="s">
        <v>1193</v>
      </c>
      <c r="D126" s="84" t="s">
        <v>1198</v>
      </c>
      <c r="E126" s="84" t="s">
        <v>1204</v>
      </c>
      <c r="F126" s="1314"/>
      <c r="G126" s="398" t="s">
        <v>1221</v>
      </c>
      <c r="H126" s="398" t="s">
        <v>91</v>
      </c>
      <c r="I126" s="1097"/>
      <c r="J126" s="398">
        <v>1</v>
      </c>
      <c r="K126" s="56">
        <v>4000</v>
      </c>
      <c r="L126" s="503" t="str">
        <f t="shared" si="1"/>
        <v/>
      </c>
      <c r="M126" s="429" t="s">
        <v>23</v>
      </c>
      <c r="N126" s="375"/>
      <c r="P126" s="77"/>
      <c r="R126" s="44"/>
    </row>
    <row r="127" spans="1:18" ht="15.75" customHeight="1">
      <c r="A127" s="2"/>
      <c r="B127" s="398">
        <v>1508</v>
      </c>
      <c r="C127" s="84" t="s">
        <v>1193</v>
      </c>
      <c r="D127" s="84" t="s">
        <v>1199</v>
      </c>
      <c r="E127" s="84" t="s">
        <v>1205</v>
      </c>
      <c r="F127" s="1314"/>
      <c r="G127" s="398" t="s">
        <v>1221</v>
      </c>
      <c r="H127" s="398" t="s">
        <v>34</v>
      </c>
      <c r="I127" s="1097"/>
      <c r="J127" s="398">
        <v>1</v>
      </c>
      <c r="K127" s="56">
        <v>4000</v>
      </c>
      <c r="L127" s="503" t="str">
        <f t="shared" si="1"/>
        <v/>
      </c>
      <c r="M127" s="429" t="s">
        <v>23</v>
      </c>
      <c r="N127" s="375"/>
      <c r="P127" s="77"/>
      <c r="R127" s="44"/>
    </row>
    <row r="128" spans="1:18" ht="15.75" customHeight="1">
      <c r="A128" s="2"/>
      <c r="B128" s="398">
        <v>1508</v>
      </c>
      <c r="C128" s="84" t="s">
        <v>1193</v>
      </c>
      <c r="D128" s="84" t="s">
        <v>1200</v>
      </c>
      <c r="E128" s="84" t="s">
        <v>1206</v>
      </c>
      <c r="F128" s="1314"/>
      <c r="G128" s="398" t="s">
        <v>1221</v>
      </c>
      <c r="H128" s="398" t="s">
        <v>95</v>
      </c>
      <c r="I128" s="1097"/>
      <c r="J128" s="398">
        <v>1</v>
      </c>
      <c r="K128" s="56">
        <v>4500</v>
      </c>
      <c r="L128" s="503" t="str">
        <f t="shared" si="1"/>
        <v/>
      </c>
      <c r="M128" s="429" t="s">
        <v>23</v>
      </c>
      <c r="N128" s="375"/>
      <c r="P128" s="77"/>
      <c r="R128" s="44"/>
    </row>
    <row r="129" spans="1:18" ht="15.75" customHeight="1">
      <c r="A129" s="2"/>
      <c r="B129" s="398">
        <v>1508</v>
      </c>
      <c r="C129" s="84" t="s">
        <v>1193</v>
      </c>
      <c r="D129" s="84" t="s">
        <v>1201</v>
      </c>
      <c r="E129" s="84" t="s">
        <v>1207</v>
      </c>
      <c r="F129" s="1314"/>
      <c r="G129" s="398" t="s">
        <v>1221</v>
      </c>
      <c r="H129" s="398" t="s">
        <v>98</v>
      </c>
      <c r="I129" s="1098"/>
      <c r="J129" s="398">
        <v>1</v>
      </c>
      <c r="K129" s="56">
        <v>4500</v>
      </c>
      <c r="L129" s="503" t="str">
        <f t="shared" si="1"/>
        <v/>
      </c>
      <c r="M129" s="429" t="s">
        <v>23</v>
      </c>
      <c r="N129" s="375"/>
      <c r="P129" s="77"/>
      <c r="R129" s="44"/>
    </row>
    <row r="130" spans="1:18" ht="15.75" customHeight="1">
      <c r="A130" s="2"/>
      <c r="B130" s="398">
        <v>1508</v>
      </c>
      <c r="C130" s="84" t="s">
        <v>1194</v>
      </c>
      <c r="D130" s="84" t="s">
        <v>1196</v>
      </c>
      <c r="E130" s="84" t="s">
        <v>1208</v>
      </c>
      <c r="F130" s="1314" t="s">
        <v>1220</v>
      </c>
      <c r="G130" s="398" t="s">
        <v>1222</v>
      </c>
      <c r="H130" s="398" t="s">
        <v>87</v>
      </c>
      <c r="I130" s="1099"/>
      <c r="J130" s="398">
        <v>1</v>
      </c>
      <c r="K130" s="56">
        <v>3500</v>
      </c>
      <c r="L130" s="503" t="str">
        <f t="shared" si="1"/>
        <v/>
      </c>
      <c r="M130" s="429" t="s">
        <v>23</v>
      </c>
      <c r="N130" s="375"/>
      <c r="P130" s="77"/>
      <c r="R130" s="44"/>
    </row>
    <row r="131" spans="1:18" ht="15.75" customHeight="1">
      <c r="A131" s="2"/>
      <c r="B131" s="398">
        <v>1508</v>
      </c>
      <c r="C131" s="84" t="s">
        <v>1194</v>
      </c>
      <c r="D131" s="84" t="s">
        <v>1197</v>
      </c>
      <c r="E131" s="84" t="s">
        <v>1209</v>
      </c>
      <c r="F131" s="1314"/>
      <c r="G131" s="398" t="s">
        <v>1222</v>
      </c>
      <c r="H131" s="398" t="s">
        <v>31</v>
      </c>
      <c r="I131" s="1097"/>
      <c r="J131" s="398">
        <v>1</v>
      </c>
      <c r="K131" s="56">
        <v>4000</v>
      </c>
      <c r="L131" s="503" t="str">
        <f t="shared" si="1"/>
        <v/>
      </c>
      <c r="M131" s="429" t="s">
        <v>23</v>
      </c>
      <c r="N131" s="375"/>
      <c r="P131" s="77"/>
      <c r="R131" s="44"/>
    </row>
    <row r="132" spans="1:18" ht="15.75" customHeight="1">
      <c r="A132" s="2"/>
      <c r="B132" s="398">
        <v>1508</v>
      </c>
      <c r="C132" s="84" t="s">
        <v>1194</v>
      </c>
      <c r="D132" s="84" t="s">
        <v>1198</v>
      </c>
      <c r="E132" s="84" t="s">
        <v>1210</v>
      </c>
      <c r="F132" s="1314"/>
      <c r="G132" s="398" t="s">
        <v>1222</v>
      </c>
      <c r="H132" s="398" t="s">
        <v>91</v>
      </c>
      <c r="I132" s="1097"/>
      <c r="J132" s="398">
        <v>1</v>
      </c>
      <c r="K132" s="56">
        <v>4000</v>
      </c>
      <c r="L132" s="503" t="str">
        <f t="shared" si="1"/>
        <v/>
      </c>
      <c r="M132" s="429" t="s">
        <v>23</v>
      </c>
      <c r="N132" s="375"/>
      <c r="P132" s="77"/>
      <c r="R132" s="44"/>
    </row>
    <row r="133" spans="1:18" ht="15.75" customHeight="1">
      <c r="A133" s="2"/>
      <c r="B133" s="398">
        <v>1508</v>
      </c>
      <c r="C133" s="84" t="s">
        <v>1194</v>
      </c>
      <c r="D133" s="84" t="s">
        <v>1199</v>
      </c>
      <c r="E133" s="84" t="s">
        <v>1211</v>
      </c>
      <c r="F133" s="1314"/>
      <c r="G133" s="398" t="s">
        <v>1222</v>
      </c>
      <c r="H133" s="398" t="s">
        <v>34</v>
      </c>
      <c r="I133" s="1097"/>
      <c r="J133" s="398">
        <v>1</v>
      </c>
      <c r="K133" s="56">
        <v>4000</v>
      </c>
      <c r="L133" s="503" t="str">
        <f t="shared" si="1"/>
        <v/>
      </c>
      <c r="M133" s="429" t="s">
        <v>23</v>
      </c>
      <c r="N133" s="375"/>
      <c r="P133" s="77"/>
      <c r="R133" s="44"/>
    </row>
    <row r="134" spans="1:18" ht="15.75" customHeight="1">
      <c r="A134" s="2"/>
      <c r="B134" s="398">
        <v>1508</v>
      </c>
      <c r="C134" s="84" t="s">
        <v>1194</v>
      </c>
      <c r="D134" s="84" t="s">
        <v>1200</v>
      </c>
      <c r="E134" s="84" t="s">
        <v>1212</v>
      </c>
      <c r="F134" s="1314"/>
      <c r="G134" s="398" t="s">
        <v>1222</v>
      </c>
      <c r="H134" s="398" t="s">
        <v>95</v>
      </c>
      <c r="I134" s="1097"/>
      <c r="J134" s="398">
        <v>1</v>
      </c>
      <c r="K134" s="56">
        <v>4500</v>
      </c>
      <c r="L134" s="503" t="str">
        <f t="shared" si="1"/>
        <v/>
      </c>
      <c r="M134" s="429" t="s">
        <v>23</v>
      </c>
      <c r="N134" s="375"/>
      <c r="P134" s="77"/>
      <c r="R134" s="44"/>
    </row>
    <row r="135" spans="1:18" ht="15.75" customHeight="1">
      <c r="A135" s="2"/>
      <c r="B135" s="398">
        <v>1508</v>
      </c>
      <c r="C135" s="84" t="s">
        <v>1194</v>
      </c>
      <c r="D135" s="84" t="s">
        <v>1201</v>
      </c>
      <c r="E135" s="84" t="s">
        <v>1213</v>
      </c>
      <c r="F135" s="1314"/>
      <c r="G135" s="398" t="s">
        <v>1222</v>
      </c>
      <c r="H135" s="398" t="s">
        <v>98</v>
      </c>
      <c r="I135" s="1098"/>
      <c r="J135" s="398">
        <v>1</v>
      </c>
      <c r="K135" s="56">
        <v>4500</v>
      </c>
      <c r="L135" s="503" t="str">
        <f t="shared" si="1"/>
        <v/>
      </c>
      <c r="M135" s="429" t="s">
        <v>23</v>
      </c>
      <c r="N135" s="375"/>
      <c r="P135" s="77"/>
      <c r="R135" s="44"/>
    </row>
    <row r="136" spans="1:18" ht="15.75" customHeight="1">
      <c r="A136" s="2"/>
      <c r="B136" s="398">
        <v>1508</v>
      </c>
      <c r="C136" s="84" t="s">
        <v>1195</v>
      </c>
      <c r="D136" s="84" t="s">
        <v>1196</v>
      </c>
      <c r="E136" s="84" t="s">
        <v>1214</v>
      </c>
      <c r="F136" s="1314" t="s">
        <v>1220</v>
      </c>
      <c r="G136" s="398" t="s">
        <v>1223</v>
      </c>
      <c r="H136" s="398" t="s">
        <v>87</v>
      </c>
      <c r="I136" s="1099"/>
      <c r="J136" s="398">
        <v>1</v>
      </c>
      <c r="K136" s="56">
        <v>3500</v>
      </c>
      <c r="L136" s="503" t="str">
        <f t="shared" ref="L136:L199" si="2">IFERROR(IF(N136=0,"",ROUNDUP(N136/J136,0)),"")</f>
        <v/>
      </c>
      <c r="M136" s="429" t="s">
        <v>23</v>
      </c>
      <c r="N136" s="375"/>
      <c r="P136" s="77"/>
      <c r="R136" s="44"/>
    </row>
    <row r="137" spans="1:18" ht="15.75" customHeight="1">
      <c r="A137" s="2"/>
      <c r="B137" s="398">
        <v>1508</v>
      </c>
      <c r="C137" s="84" t="s">
        <v>1195</v>
      </c>
      <c r="D137" s="84" t="s">
        <v>1197</v>
      </c>
      <c r="E137" s="84" t="s">
        <v>1215</v>
      </c>
      <c r="F137" s="1314"/>
      <c r="G137" s="398" t="s">
        <v>1223</v>
      </c>
      <c r="H137" s="398" t="s">
        <v>31</v>
      </c>
      <c r="I137" s="1097"/>
      <c r="J137" s="398">
        <v>1</v>
      </c>
      <c r="K137" s="56">
        <v>4000</v>
      </c>
      <c r="L137" s="503" t="str">
        <f t="shared" si="2"/>
        <v/>
      </c>
      <c r="M137" s="429" t="s">
        <v>23</v>
      </c>
      <c r="N137" s="375"/>
      <c r="P137" s="77"/>
      <c r="R137" s="44"/>
    </row>
    <row r="138" spans="1:18" ht="15.75" customHeight="1">
      <c r="A138" s="2"/>
      <c r="B138" s="398">
        <v>1508</v>
      </c>
      <c r="C138" s="84" t="s">
        <v>1195</v>
      </c>
      <c r="D138" s="84" t="s">
        <v>1198</v>
      </c>
      <c r="E138" s="84" t="s">
        <v>1216</v>
      </c>
      <c r="F138" s="1314"/>
      <c r="G138" s="398" t="s">
        <v>1223</v>
      </c>
      <c r="H138" s="398" t="s">
        <v>91</v>
      </c>
      <c r="I138" s="1097"/>
      <c r="J138" s="398">
        <v>1</v>
      </c>
      <c r="K138" s="56">
        <v>4000</v>
      </c>
      <c r="L138" s="503" t="str">
        <f t="shared" si="2"/>
        <v/>
      </c>
      <c r="M138" s="429" t="s">
        <v>23</v>
      </c>
      <c r="N138" s="375"/>
      <c r="P138" s="77"/>
      <c r="R138" s="44"/>
    </row>
    <row r="139" spans="1:18" ht="15.75" customHeight="1">
      <c r="A139" s="2"/>
      <c r="B139" s="398">
        <v>1508</v>
      </c>
      <c r="C139" s="84" t="s">
        <v>1195</v>
      </c>
      <c r="D139" s="84" t="s">
        <v>1199</v>
      </c>
      <c r="E139" s="84" t="s">
        <v>1217</v>
      </c>
      <c r="F139" s="1314"/>
      <c r="G139" s="398" t="s">
        <v>1223</v>
      </c>
      <c r="H139" s="398" t="s">
        <v>34</v>
      </c>
      <c r="I139" s="1097"/>
      <c r="J139" s="398">
        <v>1</v>
      </c>
      <c r="K139" s="56">
        <v>4000</v>
      </c>
      <c r="L139" s="503" t="str">
        <f t="shared" si="2"/>
        <v/>
      </c>
      <c r="M139" s="429" t="s">
        <v>23</v>
      </c>
      <c r="N139" s="375"/>
      <c r="P139" s="77"/>
      <c r="R139" s="44"/>
    </row>
    <row r="140" spans="1:18" ht="15.75" customHeight="1">
      <c r="A140" s="2"/>
      <c r="B140" s="398">
        <v>1508</v>
      </c>
      <c r="C140" s="84" t="s">
        <v>1195</v>
      </c>
      <c r="D140" s="84" t="s">
        <v>1200</v>
      </c>
      <c r="E140" s="84" t="s">
        <v>1218</v>
      </c>
      <c r="F140" s="1314"/>
      <c r="G140" s="398" t="s">
        <v>1223</v>
      </c>
      <c r="H140" s="398" t="s">
        <v>95</v>
      </c>
      <c r="I140" s="1097"/>
      <c r="J140" s="398">
        <v>1</v>
      </c>
      <c r="K140" s="56">
        <v>4500</v>
      </c>
      <c r="L140" s="503" t="str">
        <f t="shared" si="2"/>
        <v/>
      </c>
      <c r="M140" s="429" t="s">
        <v>23</v>
      </c>
      <c r="N140" s="375"/>
      <c r="P140" s="77"/>
      <c r="R140" s="44"/>
    </row>
    <row r="141" spans="1:18" ht="15.75" customHeight="1">
      <c r="A141" s="2"/>
      <c r="B141" s="398">
        <v>1508</v>
      </c>
      <c r="C141" s="84" t="s">
        <v>1195</v>
      </c>
      <c r="D141" s="85" t="s">
        <v>1201</v>
      </c>
      <c r="E141" s="85" t="s">
        <v>1219</v>
      </c>
      <c r="F141" s="1314"/>
      <c r="G141" s="398" t="s">
        <v>1223</v>
      </c>
      <c r="H141" s="395" t="s">
        <v>98</v>
      </c>
      <c r="I141" s="1119"/>
      <c r="J141" s="398">
        <v>1</v>
      </c>
      <c r="K141" s="56">
        <v>4500</v>
      </c>
      <c r="L141" s="503" t="str">
        <f t="shared" si="2"/>
        <v/>
      </c>
      <c r="M141" s="511" t="s">
        <v>23</v>
      </c>
      <c r="N141" s="788"/>
      <c r="P141" s="77"/>
      <c r="R141" s="44"/>
    </row>
    <row r="142" spans="1:18" ht="15.75" customHeight="1">
      <c r="A142" s="2"/>
      <c r="B142" s="797">
        <v>1416</v>
      </c>
      <c r="C142" s="189" t="s">
        <v>32</v>
      </c>
      <c r="D142" s="799" t="s">
        <v>84</v>
      </c>
      <c r="E142" s="86" t="s">
        <v>1472</v>
      </c>
      <c r="F142" s="1302" t="s">
        <v>1236</v>
      </c>
      <c r="G142" s="212" t="s">
        <v>1066</v>
      </c>
      <c r="H142" s="391" t="s">
        <v>85</v>
      </c>
      <c r="I142" s="1117"/>
      <c r="J142" s="311">
        <v>1</v>
      </c>
      <c r="K142" s="802">
        <v>2900</v>
      </c>
      <c r="L142" s="1104" t="str">
        <f t="shared" si="2"/>
        <v/>
      </c>
      <c r="M142" s="1105" t="s">
        <v>1237</v>
      </c>
      <c r="N142" s="891"/>
      <c r="R142" s="44"/>
    </row>
    <row r="143" spans="1:18" ht="15.75" customHeight="1">
      <c r="A143" s="2"/>
      <c r="B143" s="798">
        <v>1416</v>
      </c>
      <c r="C143" s="135" t="s">
        <v>32</v>
      </c>
      <c r="D143" s="84" t="s">
        <v>72</v>
      </c>
      <c r="E143" s="84" t="s">
        <v>1473</v>
      </c>
      <c r="F143" s="1389"/>
      <c r="G143" s="204" t="s">
        <v>1066</v>
      </c>
      <c r="H143" s="9" t="s">
        <v>87</v>
      </c>
      <c r="I143" s="1116"/>
      <c r="J143" s="265">
        <v>1</v>
      </c>
      <c r="K143" s="803">
        <v>2900</v>
      </c>
      <c r="L143" s="1107" t="str">
        <f t="shared" si="2"/>
        <v/>
      </c>
      <c r="M143" s="1105" t="s">
        <v>1237</v>
      </c>
      <c r="N143" s="892"/>
      <c r="R143" s="44"/>
    </row>
    <row r="144" spans="1:18" ht="15.75" customHeight="1">
      <c r="A144" s="2"/>
      <c r="B144" s="798">
        <v>1416</v>
      </c>
      <c r="C144" s="135" t="s">
        <v>32</v>
      </c>
      <c r="D144" s="84" t="s">
        <v>28</v>
      </c>
      <c r="E144" s="84" t="s">
        <v>1474</v>
      </c>
      <c r="F144" s="1389"/>
      <c r="G144" s="204" t="s">
        <v>1066</v>
      </c>
      <c r="H144" s="9" t="s">
        <v>31</v>
      </c>
      <c r="I144" s="1116"/>
      <c r="J144" s="265">
        <v>1</v>
      </c>
      <c r="K144" s="803">
        <v>3400</v>
      </c>
      <c r="L144" s="1107" t="str">
        <f t="shared" si="2"/>
        <v/>
      </c>
      <c r="M144" s="1105" t="s">
        <v>1237</v>
      </c>
      <c r="N144" s="892"/>
      <c r="R144" s="44"/>
    </row>
    <row r="145" spans="1:18" ht="15.75" customHeight="1">
      <c r="A145" s="2"/>
      <c r="B145" s="798">
        <v>1416</v>
      </c>
      <c r="C145" s="135" t="s">
        <v>32</v>
      </c>
      <c r="D145" s="84" t="s">
        <v>89</v>
      </c>
      <c r="E145" s="84" t="s">
        <v>1475</v>
      </c>
      <c r="F145" s="1389"/>
      <c r="G145" s="204" t="s">
        <v>1066</v>
      </c>
      <c r="H145" s="9" t="s">
        <v>91</v>
      </c>
      <c r="I145" s="1116"/>
      <c r="J145" s="265">
        <v>1</v>
      </c>
      <c r="K145" s="803">
        <v>3400</v>
      </c>
      <c r="L145" s="1107" t="str">
        <f t="shared" si="2"/>
        <v/>
      </c>
      <c r="M145" s="1105" t="s">
        <v>1237</v>
      </c>
      <c r="N145" s="892"/>
      <c r="R145" s="44"/>
    </row>
    <row r="146" spans="1:18" ht="15.75" customHeight="1">
      <c r="A146" s="2"/>
      <c r="B146" s="798">
        <v>1416</v>
      </c>
      <c r="C146" s="135" t="s">
        <v>32</v>
      </c>
      <c r="D146" s="84" t="s">
        <v>32</v>
      </c>
      <c r="E146" s="84" t="s">
        <v>1476</v>
      </c>
      <c r="F146" s="1389"/>
      <c r="G146" s="204" t="s">
        <v>1066</v>
      </c>
      <c r="H146" s="9" t="s">
        <v>34</v>
      </c>
      <c r="I146" s="1116"/>
      <c r="J146" s="265">
        <v>1</v>
      </c>
      <c r="K146" s="803">
        <v>3400</v>
      </c>
      <c r="L146" s="1107" t="str">
        <f t="shared" si="2"/>
        <v/>
      </c>
      <c r="M146" s="1105" t="s">
        <v>1237</v>
      </c>
      <c r="N146" s="892"/>
      <c r="R146" s="44"/>
    </row>
    <row r="147" spans="1:18" ht="15.75" customHeight="1">
      <c r="A147" s="2"/>
      <c r="B147" s="798">
        <v>1416</v>
      </c>
      <c r="C147" s="135" t="s">
        <v>32</v>
      </c>
      <c r="D147" s="84" t="s">
        <v>93</v>
      </c>
      <c r="E147" s="84" t="s">
        <v>1477</v>
      </c>
      <c r="F147" s="1389"/>
      <c r="G147" s="204" t="s">
        <v>1066</v>
      </c>
      <c r="H147" s="9" t="s">
        <v>95</v>
      </c>
      <c r="I147" s="1116"/>
      <c r="J147" s="265">
        <v>1</v>
      </c>
      <c r="K147" s="803">
        <v>3900</v>
      </c>
      <c r="L147" s="1107" t="str">
        <f t="shared" si="2"/>
        <v/>
      </c>
      <c r="M147" s="1105" t="s">
        <v>1237</v>
      </c>
      <c r="N147" s="892"/>
      <c r="R147" s="44"/>
    </row>
    <row r="148" spans="1:18" ht="15.75" customHeight="1">
      <c r="A148" s="2"/>
      <c r="B148" s="798">
        <v>1416</v>
      </c>
      <c r="C148" s="135" t="s">
        <v>32</v>
      </c>
      <c r="D148" s="84" t="s">
        <v>96</v>
      </c>
      <c r="E148" s="84" t="s">
        <v>1478</v>
      </c>
      <c r="F148" s="1389"/>
      <c r="G148" s="204" t="s">
        <v>1066</v>
      </c>
      <c r="H148" s="9" t="s">
        <v>97</v>
      </c>
      <c r="I148" s="1116"/>
      <c r="J148" s="265">
        <v>1</v>
      </c>
      <c r="K148" s="803">
        <v>3900</v>
      </c>
      <c r="L148" s="1107" t="str">
        <f t="shared" si="2"/>
        <v/>
      </c>
      <c r="M148" s="1105" t="s">
        <v>1237</v>
      </c>
      <c r="N148" s="892"/>
      <c r="R148" s="44"/>
    </row>
    <row r="149" spans="1:18" ht="15.75" customHeight="1">
      <c r="A149" s="2"/>
      <c r="B149" s="798">
        <v>1416</v>
      </c>
      <c r="C149" s="135" t="s">
        <v>32</v>
      </c>
      <c r="D149" s="84" t="s">
        <v>27</v>
      </c>
      <c r="E149" s="84" t="s">
        <v>1479</v>
      </c>
      <c r="F149" s="1389"/>
      <c r="G149" s="204" t="s">
        <v>1066</v>
      </c>
      <c r="H149" s="9" t="s">
        <v>98</v>
      </c>
      <c r="I149" s="1116"/>
      <c r="J149" s="265">
        <v>1</v>
      </c>
      <c r="K149" s="803">
        <v>3900</v>
      </c>
      <c r="L149" s="1107" t="str">
        <f t="shared" si="2"/>
        <v/>
      </c>
      <c r="M149" s="1105" t="s">
        <v>1237</v>
      </c>
      <c r="N149" s="892"/>
      <c r="R149" s="44"/>
    </row>
    <row r="150" spans="1:18" ht="15.75" customHeight="1">
      <c r="A150" s="2"/>
      <c r="B150" s="798">
        <v>1416</v>
      </c>
      <c r="C150" s="135" t="s">
        <v>32</v>
      </c>
      <c r="D150" s="84" t="s">
        <v>99</v>
      </c>
      <c r="E150" s="84" t="s">
        <v>1480</v>
      </c>
      <c r="F150" s="1389"/>
      <c r="G150" s="204" t="s">
        <v>1066</v>
      </c>
      <c r="H150" s="9" t="s">
        <v>100</v>
      </c>
      <c r="I150" s="390" t="s">
        <v>1596</v>
      </c>
      <c r="J150" s="265">
        <v>1</v>
      </c>
      <c r="K150" s="803">
        <v>4400</v>
      </c>
      <c r="L150" s="1107" t="str">
        <f t="shared" si="2"/>
        <v/>
      </c>
      <c r="M150" s="1105" t="s">
        <v>1237</v>
      </c>
      <c r="N150" s="892"/>
      <c r="R150" s="44"/>
    </row>
    <row r="151" spans="1:18" ht="15.75" customHeight="1">
      <c r="A151" s="2"/>
      <c r="B151" s="798">
        <v>1416</v>
      </c>
      <c r="C151" s="135" t="s">
        <v>32</v>
      </c>
      <c r="D151" s="137" t="s">
        <v>24</v>
      </c>
      <c r="E151" s="84" t="s">
        <v>1481</v>
      </c>
      <c r="F151" s="1389"/>
      <c r="G151" s="204" t="s">
        <v>1066</v>
      </c>
      <c r="H151" s="93" t="s">
        <v>101</v>
      </c>
      <c r="I151" s="1116"/>
      <c r="J151" s="265">
        <v>1</v>
      </c>
      <c r="K151" s="803">
        <v>4400</v>
      </c>
      <c r="L151" s="1107" t="str">
        <f t="shared" si="2"/>
        <v/>
      </c>
      <c r="M151" s="1105" t="s">
        <v>1237</v>
      </c>
      <c r="N151" s="892"/>
      <c r="R151" s="44"/>
    </row>
    <row r="152" spans="1:18" ht="15.75" customHeight="1">
      <c r="A152" s="2"/>
      <c r="B152" s="798">
        <v>1416</v>
      </c>
      <c r="C152" s="135" t="s">
        <v>32</v>
      </c>
      <c r="D152" s="268" t="s">
        <v>102</v>
      </c>
      <c r="E152" s="84" t="s">
        <v>1482</v>
      </c>
      <c r="F152" s="1389"/>
      <c r="G152" s="204" t="s">
        <v>1066</v>
      </c>
      <c r="H152" s="93" t="s">
        <v>103</v>
      </c>
      <c r="I152" s="390" t="s">
        <v>1596</v>
      </c>
      <c r="J152" s="265">
        <v>1</v>
      </c>
      <c r="K152" s="803">
        <v>4400</v>
      </c>
      <c r="L152" s="1107" t="str">
        <f t="shared" si="2"/>
        <v/>
      </c>
      <c r="M152" s="1105" t="s">
        <v>1237</v>
      </c>
      <c r="N152" s="892"/>
      <c r="R152" s="44"/>
    </row>
    <row r="153" spans="1:18" ht="15.75" customHeight="1">
      <c r="A153" s="2"/>
      <c r="B153" s="798">
        <v>1416</v>
      </c>
      <c r="C153" s="135" t="s">
        <v>184</v>
      </c>
      <c r="D153" s="799" t="s">
        <v>84</v>
      </c>
      <c r="E153" s="84" t="s">
        <v>1483</v>
      </c>
      <c r="F153" s="1392" t="s">
        <v>1235</v>
      </c>
      <c r="G153" s="204" t="s">
        <v>185</v>
      </c>
      <c r="H153" s="9" t="s">
        <v>85</v>
      </c>
      <c r="I153" s="1115"/>
      <c r="J153" s="265">
        <v>1</v>
      </c>
      <c r="K153" s="803">
        <v>2900</v>
      </c>
      <c r="L153" s="1107" t="str">
        <f t="shared" si="2"/>
        <v/>
      </c>
      <c r="M153" s="1105" t="s">
        <v>1237</v>
      </c>
      <c r="N153" s="892"/>
      <c r="R153" s="44"/>
    </row>
    <row r="154" spans="1:18" ht="15.75" customHeight="1">
      <c r="A154" s="2"/>
      <c r="B154" s="798">
        <v>1416</v>
      </c>
      <c r="C154" s="135" t="s">
        <v>184</v>
      </c>
      <c r="D154" s="84" t="s">
        <v>72</v>
      </c>
      <c r="E154" s="84" t="s">
        <v>1484</v>
      </c>
      <c r="F154" s="1392"/>
      <c r="G154" s="204" t="s">
        <v>185</v>
      </c>
      <c r="H154" s="9" t="s">
        <v>87</v>
      </c>
      <c r="I154" s="1116"/>
      <c r="J154" s="265">
        <v>1</v>
      </c>
      <c r="K154" s="803">
        <v>2900</v>
      </c>
      <c r="L154" s="1107" t="str">
        <f t="shared" si="2"/>
        <v/>
      </c>
      <c r="M154" s="1105" t="s">
        <v>1237</v>
      </c>
      <c r="N154" s="892"/>
      <c r="R154" s="44"/>
    </row>
    <row r="155" spans="1:18" ht="15.75" customHeight="1">
      <c r="A155" s="2"/>
      <c r="B155" s="798">
        <v>1416</v>
      </c>
      <c r="C155" s="135" t="s">
        <v>184</v>
      </c>
      <c r="D155" s="84" t="s">
        <v>28</v>
      </c>
      <c r="E155" s="84" t="s">
        <v>1485</v>
      </c>
      <c r="F155" s="1392"/>
      <c r="G155" s="204" t="s">
        <v>185</v>
      </c>
      <c r="H155" s="9" t="s">
        <v>31</v>
      </c>
      <c r="I155" s="1116"/>
      <c r="J155" s="265">
        <v>1</v>
      </c>
      <c r="K155" s="803">
        <v>3400</v>
      </c>
      <c r="L155" s="1107" t="str">
        <f t="shared" si="2"/>
        <v/>
      </c>
      <c r="M155" s="1105" t="s">
        <v>1237</v>
      </c>
      <c r="N155" s="892"/>
      <c r="R155" s="44"/>
    </row>
    <row r="156" spans="1:18" ht="15.75" customHeight="1">
      <c r="A156" s="2"/>
      <c r="B156" s="798">
        <v>1416</v>
      </c>
      <c r="C156" s="135" t="s">
        <v>184</v>
      </c>
      <c r="D156" s="84" t="s">
        <v>89</v>
      </c>
      <c r="E156" s="84" t="s">
        <v>1486</v>
      </c>
      <c r="F156" s="1392"/>
      <c r="G156" s="204" t="s">
        <v>185</v>
      </c>
      <c r="H156" s="9" t="s">
        <v>91</v>
      </c>
      <c r="I156" s="390" t="s">
        <v>1596</v>
      </c>
      <c r="J156" s="265">
        <v>1</v>
      </c>
      <c r="K156" s="803">
        <v>3400</v>
      </c>
      <c r="L156" s="1107" t="str">
        <f t="shared" si="2"/>
        <v/>
      </c>
      <c r="M156" s="1105" t="s">
        <v>1237</v>
      </c>
      <c r="N156" s="892"/>
      <c r="R156" s="44"/>
    </row>
    <row r="157" spans="1:18" ht="15.75" customHeight="1">
      <c r="A157" s="2"/>
      <c r="B157" s="798">
        <v>1416</v>
      </c>
      <c r="C157" s="135" t="s">
        <v>184</v>
      </c>
      <c r="D157" s="84" t="s">
        <v>32</v>
      </c>
      <c r="E157" s="84" t="s">
        <v>1487</v>
      </c>
      <c r="F157" s="1392"/>
      <c r="G157" s="204" t="s">
        <v>185</v>
      </c>
      <c r="H157" s="9" t="s">
        <v>34</v>
      </c>
      <c r="I157" s="1116"/>
      <c r="J157" s="265">
        <v>1</v>
      </c>
      <c r="K157" s="803">
        <v>3400</v>
      </c>
      <c r="L157" s="1107" t="str">
        <f t="shared" si="2"/>
        <v/>
      </c>
      <c r="M157" s="1105" t="s">
        <v>1237</v>
      </c>
      <c r="N157" s="892"/>
      <c r="R157" s="44"/>
    </row>
    <row r="158" spans="1:18" ht="15.75" customHeight="1">
      <c r="A158" s="2"/>
      <c r="B158" s="798">
        <v>1416</v>
      </c>
      <c r="C158" s="135" t="s">
        <v>184</v>
      </c>
      <c r="D158" s="84" t="s">
        <v>93</v>
      </c>
      <c r="E158" s="84" t="s">
        <v>1488</v>
      </c>
      <c r="F158" s="1392"/>
      <c r="G158" s="204" t="s">
        <v>185</v>
      </c>
      <c r="H158" s="9" t="s">
        <v>95</v>
      </c>
      <c r="I158" s="390" t="s">
        <v>1596</v>
      </c>
      <c r="J158" s="265">
        <v>1</v>
      </c>
      <c r="K158" s="803">
        <v>3900</v>
      </c>
      <c r="L158" s="1107" t="str">
        <f t="shared" si="2"/>
        <v/>
      </c>
      <c r="M158" s="1105" t="s">
        <v>1237</v>
      </c>
      <c r="N158" s="892"/>
      <c r="R158" s="44"/>
    </row>
    <row r="159" spans="1:18" ht="15.75" customHeight="1">
      <c r="A159" s="2"/>
      <c r="B159" s="798">
        <v>1416</v>
      </c>
      <c r="C159" s="135" t="s">
        <v>184</v>
      </c>
      <c r="D159" s="84" t="s">
        <v>96</v>
      </c>
      <c r="E159" s="84" t="s">
        <v>1489</v>
      </c>
      <c r="F159" s="1392"/>
      <c r="G159" s="204" t="s">
        <v>185</v>
      </c>
      <c r="H159" s="9" t="s">
        <v>97</v>
      </c>
      <c r="I159" s="390" t="s">
        <v>1596</v>
      </c>
      <c r="J159" s="265">
        <v>1</v>
      </c>
      <c r="K159" s="803">
        <v>3900</v>
      </c>
      <c r="L159" s="1107" t="str">
        <f t="shared" si="2"/>
        <v/>
      </c>
      <c r="M159" s="1105" t="s">
        <v>1237</v>
      </c>
      <c r="N159" s="892"/>
      <c r="R159" s="44"/>
    </row>
    <row r="160" spans="1:18" ht="15.75" customHeight="1">
      <c r="A160" s="2"/>
      <c r="B160" s="798">
        <v>1416</v>
      </c>
      <c r="C160" s="135" t="s">
        <v>184</v>
      </c>
      <c r="D160" s="84" t="s">
        <v>27</v>
      </c>
      <c r="E160" s="84" t="s">
        <v>1490</v>
      </c>
      <c r="F160" s="1392"/>
      <c r="G160" s="204" t="s">
        <v>185</v>
      </c>
      <c r="H160" s="9" t="s">
        <v>98</v>
      </c>
      <c r="I160" s="390" t="s">
        <v>1604</v>
      </c>
      <c r="J160" s="265">
        <v>1</v>
      </c>
      <c r="K160" s="803">
        <v>3900</v>
      </c>
      <c r="L160" s="1107" t="str">
        <f t="shared" si="2"/>
        <v/>
      </c>
      <c r="M160" s="1105" t="s">
        <v>1237</v>
      </c>
      <c r="N160" s="892"/>
      <c r="R160" s="44"/>
    </row>
    <row r="161" spans="1:18" ht="15.75" customHeight="1">
      <c r="A161" s="2"/>
      <c r="B161" s="798">
        <v>1416</v>
      </c>
      <c r="C161" s="135" t="s">
        <v>184</v>
      </c>
      <c r="D161" s="84" t="s">
        <v>99</v>
      </c>
      <c r="E161" s="84" t="s">
        <v>1491</v>
      </c>
      <c r="F161" s="1392"/>
      <c r="G161" s="204" t="s">
        <v>185</v>
      </c>
      <c r="H161" s="9" t="s">
        <v>100</v>
      </c>
      <c r="I161" s="390" t="s">
        <v>1604</v>
      </c>
      <c r="J161" s="265">
        <v>1</v>
      </c>
      <c r="K161" s="803">
        <v>4400</v>
      </c>
      <c r="L161" s="1107" t="str">
        <f t="shared" si="2"/>
        <v/>
      </c>
      <c r="M161" s="1105" t="s">
        <v>1237</v>
      </c>
      <c r="N161" s="892"/>
      <c r="R161" s="44"/>
    </row>
    <row r="162" spans="1:18" ht="15.75" customHeight="1">
      <c r="A162" s="2"/>
      <c r="B162" s="798">
        <v>1416</v>
      </c>
      <c r="C162" s="135" t="s">
        <v>184</v>
      </c>
      <c r="D162" s="137" t="s">
        <v>24</v>
      </c>
      <c r="E162" s="84" t="s">
        <v>1492</v>
      </c>
      <c r="F162" s="1392"/>
      <c r="G162" s="204" t="s">
        <v>185</v>
      </c>
      <c r="H162" s="93" t="s">
        <v>101</v>
      </c>
      <c r="I162" s="390" t="s">
        <v>1596</v>
      </c>
      <c r="J162" s="265">
        <v>1</v>
      </c>
      <c r="K162" s="803">
        <v>4400</v>
      </c>
      <c r="L162" s="1107" t="str">
        <f t="shared" si="2"/>
        <v/>
      </c>
      <c r="M162" s="1105" t="s">
        <v>1237</v>
      </c>
      <c r="N162" s="892"/>
      <c r="R162" s="44"/>
    </row>
    <row r="163" spans="1:18" ht="15.75" customHeight="1">
      <c r="A163" s="2"/>
      <c r="B163" s="798">
        <v>1416</v>
      </c>
      <c r="C163" s="135" t="s">
        <v>184</v>
      </c>
      <c r="D163" s="268" t="s">
        <v>102</v>
      </c>
      <c r="E163" s="84" t="s">
        <v>1493</v>
      </c>
      <c r="F163" s="1392"/>
      <c r="G163" s="204" t="s">
        <v>185</v>
      </c>
      <c r="H163" s="93" t="s">
        <v>103</v>
      </c>
      <c r="I163" s="390" t="s">
        <v>1604</v>
      </c>
      <c r="J163" s="265">
        <v>1</v>
      </c>
      <c r="K163" s="803">
        <v>4400</v>
      </c>
      <c r="L163" s="1107" t="str">
        <f t="shared" si="2"/>
        <v/>
      </c>
      <c r="M163" s="1105" t="s">
        <v>1237</v>
      </c>
      <c r="N163" s="892"/>
      <c r="R163" s="44"/>
    </row>
    <row r="164" spans="1:18" ht="15.75" customHeight="1">
      <c r="A164" s="2"/>
      <c r="B164" s="798">
        <v>1416</v>
      </c>
      <c r="C164" s="135" t="s">
        <v>233</v>
      </c>
      <c r="D164" s="799" t="s">
        <v>84</v>
      </c>
      <c r="E164" s="84" t="s">
        <v>1494</v>
      </c>
      <c r="F164" s="1390" t="s">
        <v>1235</v>
      </c>
      <c r="G164" s="204" t="s">
        <v>234</v>
      </c>
      <c r="H164" s="9" t="s">
        <v>85</v>
      </c>
      <c r="I164" s="1115"/>
      <c r="J164" s="265">
        <v>1</v>
      </c>
      <c r="K164" s="803">
        <v>2900</v>
      </c>
      <c r="L164" s="1107" t="str">
        <f t="shared" si="2"/>
        <v/>
      </c>
      <c r="M164" s="1105" t="s">
        <v>1237</v>
      </c>
      <c r="N164" s="892"/>
      <c r="R164" s="44"/>
    </row>
    <row r="165" spans="1:18" ht="15.75" customHeight="1">
      <c r="A165" s="2"/>
      <c r="B165" s="798">
        <v>1416</v>
      </c>
      <c r="C165" s="135" t="s">
        <v>233</v>
      </c>
      <c r="D165" s="84" t="s">
        <v>72</v>
      </c>
      <c r="E165" s="84" t="s">
        <v>1495</v>
      </c>
      <c r="F165" s="1390"/>
      <c r="G165" s="204" t="s">
        <v>234</v>
      </c>
      <c r="H165" s="9" t="s">
        <v>87</v>
      </c>
      <c r="I165" s="1116"/>
      <c r="J165" s="265">
        <v>1</v>
      </c>
      <c r="K165" s="803">
        <v>2900</v>
      </c>
      <c r="L165" s="1107" t="str">
        <f t="shared" si="2"/>
        <v/>
      </c>
      <c r="M165" s="1105" t="s">
        <v>1237</v>
      </c>
      <c r="N165" s="892"/>
      <c r="R165" s="44"/>
    </row>
    <row r="166" spans="1:18" ht="15.75" customHeight="1">
      <c r="A166" s="2"/>
      <c r="B166" s="798">
        <v>1416</v>
      </c>
      <c r="C166" s="135" t="s">
        <v>233</v>
      </c>
      <c r="D166" s="84" t="s">
        <v>28</v>
      </c>
      <c r="E166" s="84" t="s">
        <v>1496</v>
      </c>
      <c r="F166" s="1390"/>
      <c r="G166" s="204" t="s">
        <v>234</v>
      </c>
      <c r="H166" s="9" t="s">
        <v>31</v>
      </c>
      <c r="I166" s="1116"/>
      <c r="J166" s="265">
        <v>1</v>
      </c>
      <c r="K166" s="803">
        <v>3400</v>
      </c>
      <c r="L166" s="1107" t="str">
        <f t="shared" si="2"/>
        <v/>
      </c>
      <c r="M166" s="1105" t="s">
        <v>1237</v>
      </c>
      <c r="N166" s="892"/>
      <c r="R166" s="44"/>
    </row>
    <row r="167" spans="1:18" ht="15.75" customHeight="1">
      <c r="A167" s="2"/>
      <c r="B167" s="798">
        <v>1416</v>
      </c>
      <c r="C167" s="135" t="s">
        <v>233</v>
      </c>
      <c r="D167" s="84" t="s">
        <v>89</v>
      </c>
      <c r="E167" s="84" t="s">
        <v>1497</v>
      </c>
      <c r="F167" s="1390"/>
      <c r="G167" s="204" t="s">
        <v>234</v>
      </c>
      <c r="H167" s="9" t="s">
        <v>91</v>
      </c>
      <c r="I167" s="390" t="s">
        <v>1596</v>
      </c>
      <c r="J167" s="265">
        <v>1</v>
      </c>
      <c r="K167" s="803">
        <v>3400</v>
      </c>
      <c r="L167" s="1107" t="str">
        <f t="shared" si="2"/>
        <v/>
      </c>
      <c r="M167" s="1105" t="s">
        <v>1237</v>
      </c>
      <c r="N167" s="892"/>
      <c r="R167" s="44"/>
    </row>
    <row r="168" spans="1:18" ht="15.75" customHeight="1">
      <c r="A168" s="2"/>
      <c r="B168" s="798">
        <v>1416</v>
      </c>
      <c r="C168" s="135" t="s">
        <v>233</v>
      </c>
      <c r="D168" s="84" t="s">
        <v>32</v>
      </c>
      <c r="E168" s="84" t="s">
        <v>1498</v>
      </c>
      <c r="F168" s="1390"/>
      <c r="G168" s="204" t="s">
        <v>234</v>
      </c>
      <c r="H168" s="9" t="s">
        <v>34</v>
      </c>
      <c r="I168" s="1116"/>
      <c r="J168" s="265">
        <v>1</v>
      </c>
      <c r="K168" s="803">
        <v>3400</v>
      </c>
      <c r="L168" s="1107" t="str">
        <f t="shared" si="2"/>
        <v/>
      </c>
      <c r="M168" s="1105" t="s">
        <v>1237</v>
      </c>
      <c r="N168" s="892"/>
      <c r="R168" s="44"/>
    </row>
    <row r="169" spans="1:18" ht="15.75" customHeight="1">
      <c r="A169" s="2"/>
      <c r="B169" s="798">
        <v>1416</v>
      </c>
      <c r="C169" s="135" t="s">
        <v>233</v>
      </c>
      <c r="D169" s="84" t="s">
        <v>93</v>
      </c>
      <c r="E169" s="84" t="s">
        <v>1499</v>
      </c>
      <c r="F169" s="1390"/>
      <c r="G169" s="204" t="s">
        <v>234</v>
      </c>
      <c r="H169" s="9" t="s">
        <v>95</v>
      </c>
      <c r="I169" s="390" t="s">
        <v>1596</v>
      </c>
      <c r="J169" s="265">
        <v>1</v>
      </c>
      <c r="K169" s="803">
        <v>3900</v>
      </c>
      <c r="L169" s="1107" t="str">
        <f t="shared" si="2"/>
        <v/>
      </c>
      <c r="M169" s="1105" t="s">
        <v>1237</v>
      </c>
      <c r="N169" s="892"/>
      <c r="R169" s="44"/>
    </row>
    <row r="170" spans="1:18" ht="15.75" customHeight="1">
      <c r="A170" s="2"/>
      <c r="B170" s="798">
        <v>1416</v>
      </c>
      <c r="C170" s="135" t="s">
        <v>233</v>
      </c>
      <c r="D170" s="84" t="s">
        <v>96</v>
      </c>
      <c r="E170" s="84" t="s">
        <v>1500</v>
      </c>
      <c r="F170" s="1390"/>
      <c r="G170" s="204" t="s">
        <v>234</v>
      </c>
      <c r="H170" s="9" t="s">
        <v>97</v>
      </c>
      <c r="I170" s="390" t="s">
        <v>1596</v>
      </c>
      <c r="J170" s="265">
        <v>1</v>
      </c>
      <c r="K170" s="803">
        <v>3900</v>
      </c>
      <c r="L170" s="1107" t="str">
        <f t="shared" si="2"/>
        <v/>
      </c>
      <c r="M170" s="1105" t="s">
        <v>1237</v>
      </c>
      <c r="N170" s="892"/>
      <c r="R170" s="44"/>
    </row>
    <row r="171" spans="1:18" ht="15.75" customHeight="1">
      <c r="A171" s="2"/>
      <c r="B171" s="798">
        <v>1416</v>
      </c>
      <c r="C171" s="135" t="s">
        <v>233</v>
      </c>
      <c r="D171" s="84" t="s">
        <v>27</v>
      </c>
      <c r="E171" s="84" t="s">
        <v>1501</v>
      </c>
      <c r="F171" s="1390"/>
      <c r="G171" s="204" t="s">
        <v>234</v>
      </c>
      <c r="H171" s="9" t="s">
        <v>98</v>
      </c>
      <c r="I171" s="390" t="s">
        <v>1604</v>
      </c>
      <c r="J171" s="265">
        <v>1</v>
      </c>
      <c r="K171" s="803">
        <v>3900</v>
      </c>
      <c r="L171" s="1107" t="str">
        <f t="shared" si="2"/>
        <v/>
      </c>
      <c r="M171" s="1105" t="s">
        <v>1237</v>
      </c>
      <c r="N171" s="892"/>
      <c r="R171" s="44"/>
    </row>
    <row r="172" spans="1:18" ht="15.75" customHeight="1">
      <c r="A172" s="2"/>
      <c r="B172" s="798">
        <v>1416</v>
      </c>
      <c r="C172" s="135" t="s">
        <v>233</v>
      </c>
      <c r="D172" s="84" t="s">
        <v>99</v>
      </c>
      <c r="E172" s="84" t="s">
        <v>1502</v>
      </c>
      <c r="F172" s="1390"/>
      <c r="G172" s="204" t="s">
        <v>234</v>
      </c>
      <c r="H172" s="9" t="s">
        <v>100</v>
      </c>
      <c r="I172" s="390" t="s">
        <v>1596</v>
      </c>
      <c r="J172" s="265">
        <v>1</v>
      </c>
      <c r="K172" s="803">
        <v>4400</v>
      </c>
      <c r="L172" s="1107" t="str">
        <f t="shared" si="2"/>
        <v/>
      </c>
      <c r="M172" s="1105" t="s">
        <v>1237</v>
      </c>
      <c r="N172" s="892"/>
      <c r="R172" s="44"/>
    </row>
    <row r="173" spans="1:18" ht="15.75" customHeight="1">
      <c r="A173" s="2"/>
      <c r="B173" s="798">
        <v>1416</v>
      </c>
      <c r="C173" s="135" t="s">
        <v>233</v>
      </c>
      <c r="D173" s="137" t="s">
        <v>24</v>
      </c>
      <c r="E173" s="84" t="s">
        <v>1503</v>
      </c>
      <c r="F173" s="1390"/>
      <c r="G173" s="204" t="s">
        <v>234</v>
      </c>
      <c r="H173" s="93" t="s">
        <v>101</v>
      </c>
      <c r="I173" s="390" t="s">
        <v>1596</v>
      </c>
      <c r="J173" s="265">
        <v>1</v>
      </c>
      <c r="K173" s="803">
        <v>4400</v>
      </c>
      <c r="L173" s="1107" t="str">
        <f t="shared" si="2"/>
        <v/>
      </c>
      <c r="M173" s="1105" t="s">
        <v>1237</v>
      </c>
      <c r="N173" s="892"/>
      <c r="R173" s="44"/>
    </row>
    <row r="174" spans="1:18" ht="15.75" customHeight="1">
      <c r="A174" s="2"/>
      <c r="B174" s="800">
        <v>1416</v>
      </c>
      <c r="C174" s="666" t="s">
        <v>233</v>
      </c>
      <c r="D174" s="151" t="s">
        <v>102</v>
      </c>
      <c r="E174" s="85" t="s">
        <v>1504</v>
      </c>
      <c r="F174" s="1391"/>
      <c r="G174" s="395" t="s">
        <v>234</v>
      </c>
      <c r="H174" s="395" t="s">
        <v>103</v>
      </c>
      <c r="I174" s="390" t="s">
        <v>1604</v>
      </c>
      <c r="J174" s="1110">
        <v>1</v>
      </c>
      <c r="K174" s="1114">
        <v>4400</v>
      </c>
      <c r="L174" s="1112" t="str">
        <f t="shared" si="2"/>
        <v/>
      </c>
      <c r="M174" s="1113" t="s">
        <v>1237</v>
      </c>
      <c r="N174" s="572"/>
      <c r="R174" s="44"/>
    </row>
    <row r="175" spans="1:18" ht="15.75" customHeight="1">
      <c r="A175" s="2"/>
      <c r="B175" s="798">
        <v>1510</v>
      </c>
      <c r="C175" s="149" t="s">
        <v>1224</v>
      </c>
      <c r="D175" s="84" t="s">
        <v>72</v>
      </c>
      <c r="E175" s="86" t="s">
        <v>1243</v>
      </c>
      <c r="F175" s="1392" t="s">
        <v>1271</v>
      </c>
      <c r="G175" s="204" t="s">
        <v>1233</v>
      </c>
      <c r="H175" s="391" t="s">
        <v>1262</v>
      </c>
      <c r="I175" s="1117"/>
      <c r="J175" s="265">
        <v>1</v>
      </c>
      <c r="K175" s="803">
        <v>4000</v>
      </c>
      <c r="L175" s="1107" t="str">
        <f t="shared" si="2"/>
        <v/>
      </c>
      <c r="M175" s="1105" t="s">
        <v>1237</v>
      </c>
      <c r="N175" s="892"/>
      <c r="R175" s="44"/>
    </row>
    <row r="176" spans="1:18" ht="15.75" customHeight="1">
      <c r="A176" s="2"/>
      <c r="B176" s="798">
        <v>1510</v>
      </c>
      <c r="C176" s="135" t="s">
        <v>1224</v>
      </c>
      <c r="D176" s="84" t="s">
        <v>28</v>
      </c>
      <c r="E176" s="84" t="s">
        <v>1244</v>
      </c>
      <c r="F176" s="1392"/>
      <c r="G176" s="204" t="s">
        <v>1233</v>
      </c>
      <c r="H176" s="9" t="s">
        <v>1263</v>
      </c>
      <c r="I176" s="1116"/>
      <c r="J176" s="265">
        <v>1</v>
      </c>
      <c r="K176" s="803">
        <v>4500</v>
      </c>
      <c r="L176" s="1107" t="str">
        <f t="shared" si="2"/>
        <v/>
      </c>
      <c r="M176" s="1105" t="s">
        <v>1237</v>
      </c>
      <c r="N176" s="892"/>
      <c r="R176" s="44"/>
    </row>
    <row r="177" spans="1:18" ht="15.75" customHeight="1">
      <c r="A177" s="2"/>
      <c r="B177" s="798">
        <v>1510</v>
      </c>
      <c r="C177" s="135" t="s">
        <v>1224</v>
      </c>
      <c r="D177" s="84" t="s">
        <v>89</v>
      </c>
      <c r="E177" s="84" t="s">
        <v>1245</v>
      </c>
      <c r="F177" s="1392"/>
      <c r="G177" s="204" t="s">
        <v>1233</v>
      </c>
      <c r="H177" s="9" t="s">
        <v>1264</v>
      </c>
      <c r="I177" s="1116"/>
      <c r="J177" s="265">
        <v>1</v>
      </c>
      <c r="K177" s="803">
        <v>4500</v>
      </c>
      <c r="L177" s="1107" t="str">
        <f t="shared" si="2"/>
        <v/>
      </c>
      <c r="M177" s="1105" t="s">
        <v>1237</v>
      </c>
      <c r="N177" s="892"/>
      <c r="R177" s="44"/>
    </row>
    <row r="178" spans="1:18" ht="15.75" customHeight="1">
      <c r="A178" s="2"/>
      <c r="B178" s="798">
        <v>1510</v>
      </c>
      <c r="C178" s="135" t="s">
        <v>1224</v>
      </c>
      <c r="D178" s="84" t="s">
        <v>32</v>
      </c>
      <c r="E178" s="84" t="s">
        <v>1246</v>
      </c>
      <c r="F178" s="1392"/>
      <c r="G178" s="204" t="s">
        <v>1233</v>
      </c>
      <c r="H178" s="9" t="s">
        <v>1265</v>
      </c>
      <c r="I178" s="1116"/>
      <c r="J178" s="265">
        <v>1</v>
      </c>
      <c r="K178" s="803">
        <v>4500</v>
      </c>
      <c r="L178" s="1107" t="str">
        <f t="shared" si="2"/>
        <v/>
      </c>
      <c r="M178" s="1105" t="s">
        <v>1237</v>
      </c>
      <c r="N178" s="892"/>
      <c r="R178" s="44"/>
    </row>
    <row r="179" spans="1:18" ht="15.75" customHeight="1">
      <c r="A179" s="2"/>
      <c r="B179" s="798">
        <v>1510</v>
      </c>
      <c r="C179" s="135" t="s">
        <v>1224</v>
      </c>
      <c r="D179" s="84" t="s">
        <v>93</v>
      </c>
      <c r="E179" s="84" t="s">
        <v>1247</v>
      </c>
      <c r="F179" s="1392"/>
      <c r="G179" s="204" t="s">
        <v>1233</v>
      </c>
      <c r="H179" s="9" t="s">
        <v>1266</v>
      </c>
      <c r="I179" s="1116"/>
      <c r="J179" s="265">
        <v>1</v>
      </c>
      <c r="K179" s="803">
        <v>5000</v>
      </c>
      <c r="L179" s="1107" t="str">
        <f t="shared" si="2"/>
        <v/>
      </c>
      <c r="M179" s="1105" t="s">
        <v>1237</v>
      </c>
      <c r="N179" s="892"/>
      <c r="R179" s="44"/>
    </row>
    <row r="180" spans="1:18" ht="15.75" customHeight="1">
      <c r="A180" s="2"/>
      <c r="B180" s="798">
        <v>1510</v>
      </c>
      <c r="C180" s="135" t="s">
        <v>1224</v>
      </c>
      <c r="D180" s="84" t="s">
        <v>27</v>
      </c>
      <c r="E180" s="84" t="s">
        <v>1248</v>
      </c>
      <c r="F180" s="1392"/>
      <c r="G180" s="204" t="s">
        <v>1233</v>
      </c>
      <c r="H180" s="9" t="s">
        <v>1267</v>
      </c>
      <c r="I180" s="1116"/>
      <c r="J180" s="265">
        <v>1</v>
      </c>
      <c r="K180" s="803">
        <v>5000</v>
      </c>
      <c r="L180" s="1107" t="str">
        <f t="shared" si="2"/>
        <v/>
      </c>
      <c r="M180" s="1105" t="s">
        <v>1237</v>
      </c>
      <c r="N180" s="892"/>
      <c r="R180" s="44"/>
    </row>
    <row r="181" spans="1:18" ht="15.75" customHeight="1">
      <c r="A181" s="2"/>
      <c r="B181" s="798">
        <v>1510</v>
      </c>
      <c r="C181" s="135" t="s">
        <v>1224</v>
      </c>
      <c r="D181" s="84" t="s">
        <v>99</v>
      </c>
      <c r="E181" s="84" t="s">
        <v>1249</v>
      </c>
      <c r="F181" s="1392"/>
      <c r="G181" s="204" t="s">
        <v>1233</v>
      </c>
      <c r="H181" s="9" t="s">
        <v>1268</v>
      </c>
      <c r="I181" s="1116"/>
      <c r="J181" s="265">
        <v>1</v>
      </c>
      <c r="K181" s="803">
        <v>6000</v>
      </c>
      <c r="L181" s="1107" t="str">
        <f t="shared" si="2"/>
        <v/>
      </c>
      <c r="M181" s="1105" t="s">
        <v>1237</v>
      </c>
      <c r="N181" s="892"/>
      <c r="R181" s="44"/>
    </row>
    <row r="182" spans="1:18" ht="15.75" customHeight="1">
      <c r="A182" s="2"/>
      <c r="B182" s="798">
        <v>1510</v>
      </c>
      <c r="C182" s="135" t="s">
        <v>1224</v>
      </c>
      <c r="D182" s="137" t="s">
        <v>24</v>
      </c>
      <c r="E182" s="84" t="s">
        <v>1250</v>
      </c>
      <c r="F182" s="1392"/>
      <c r="G182" s="204" t="s">
        <v>1233</v>
      </c>
      <c r="H182" s="93" t="s">
        <v>1269</v>
      </c>
      <c r="I182" s="1116"/>
      <c r="J182" s="265">
        <v>1</v>
      </c>
      <c r="K182" s="803">
        <v>6000</v>
      </c>
      <c r="L182" s="1107" t="str">
        <f t="shared" si="2"/>
        <v/>
      </c>
      <c r="M182" s="1105" t="s">
        <v>1237</v>
      </c>
      <c r="N182" s="892"/>
      <c r="R182" s="44"/>
    </row>
    <row r="183" spans="1:18" ht="15.75" customHeight="1">
      <c r="A183" s="2"/>
      <c r="B183" s="798">
        <v>1510</v>
      </c>
      <c r="C183" s="135" t="s">
        <v>1224</v>
      </c>
      <c r="D183" s="268" t="s">
        <v>102</v>
      </c>
      <c r="E183" s="84" t="s">
        <v>1251</v>
      </c>
      <c r="F183" s="1392"/>
      <c r="G183" s="204" t="s">
        <v>1233</v>
      </c>
      <c r="H183" s="93" t="s">
        <v>1270</v>
      </c>
      <c r="I183" s="1186"/>
      <c r="J183" s="265">
        <v>1</v>
      </c>
      <c r="K183" s="803">
        <v>6000</v>
      </c>
      <c r="L183" s="1107" t="str">
        <f t="shared" si="2"/>
        <v/>
      </c>
      <c r="M183" s="1105" t="s">
        <v>1237</v>
      </c>
      <c r="N183" s="892"/>
      <c r="R183" s="44"/>
    </row>
    <row r="184" spans="1:18" ht="15.75" customHeight="1">
      <c r="A184" s="2"/>
      <c r="B184" s="798">
        <v>1510</v>
      </c>
      <c r="C184" s="135" t="s">
        <v>1242</v>
      </c>
      <c r="D184" s="84" t="s">
        <v>72</v>
      </c>
      <c r="E184" s="84" t="s">
        <v>1252</v>
      </c>
      <c r="F184" s="1390" t="s">
        <v>1271</v>
      </c>
      <c r="G184" s="204" t="s">
        <v>1261</v>
      </c>
      <c r="H184" s="9" t="s">
        <v>1262</v>
      </c>
      <c r="I184" s="1122"/>
      <c r="J184" s="265">
        <v>1</v>
      </c>
      <c r="K184" s="803">
        <v>4000</v>
      </c>
      <c r="L184" s="1107" t="str">
        <f t="shared" si="2"/>
        <v/>
      </c>
      <c r="M184" s="1105" t="s">
        <v>1237</v>
      </c>
      <c r="N184" s="892"/>
      <c r="R184" s="44"/>
    </row>
    <row r="185" spans="1:18" ht="15.75" customHeight="1">
      <c r="A185" s="2"/>
      <c r="B185" s="798">
        <v>1510</v>
      </c>
      <c r="C185" s="135" t="s">
        <v>1242</v>
      </c>
      <c r="D185" s="84" t="s">
        <v>28</v>
      </c>
      <c r="E185" s="84" t="s">
        <v>1253</v>
      </c>
      <c r="F185" s="1390"/>
      <c r="G185" s="204" t="s">
        <v>1261</v>
      </c>
      <c r="H185" s="9" t="s">
        <v>1263</v>
      </c>
      <c r="I185" s="1122"/>
      <c r="J185" s="265">
        <v>1</v>
      </c>
      <c r="K185" s="803">
        <v>4500</v>
      </c>
      <c r="L185" s="1107" t="str">
        <f t="shared" si="2"/>
        <v/>
      </c>
      <c r="M185" s="1105" t="s">
        <v>1237</v>
      </c>
      <c r="N185" s="892"/>
      <c r="R185" s="44"/>
    </row>
    <row r="186" spans="1:18" ht="15.75" customHeight="1">
      <c r="A186" s="2"/>
      <c r="B186" s="798">
        <v>1510</v>
      </c>
      <c r="C186" s="135" t="s">
        <v>1242</v>
      </c>
      <c r="D186" s="84" t="s">
        <v>89</v>
      </c>
      <c r="E186" s="84" t="s">
        <v>1254</v>
      </c>
      <c r="F186" s="1390"/>
      <c r="G186" s="204" t="s">
        <v>1261</v>
      </c>
      <c r="H186" s="9" t="s">
        <v>1264</v>
      </c>
      <c r="I186" s="1122"/>
      <c r="J186" s="265">
        <v>1</v>
      </c>
      <c r="K186" s="803">
        <v>4500</v>
      </c>
      <c r="L186" s="1107" t="str">
        <f t="shared" si="2"/>
        <v/>
      </c>
      <c r="M186" s="1105" t="s">
        <v>1237</v>
      </c>
      <c r="N186" s="892"/>
      <c r="R186" s="44"/>
    </row>
    <row r="187" spans="1:18" ht="15.75" customHeight="1">
      <c r="A187" s="2"/>
      <c r="B187" s="798">
        <v>1510</v>
      </c>
      <c r="C187" s="135" t="s">
        <v>1242</v>
      </c>
      <c r="D187" s="84" t="s">
        <v>32</v>
      </c>
      <c r="E187" s="84" t="s">
        <v>1255</v>
      </c>
      <c r="F187" s="1390"/>
      <c r="G187" s="204" t="s">
        <v>1261</v>
      </c>
      <c r="H187" s="9" t="s">
        <v>1265</v>
      </c>
      <c r="I187" s="1122"/>
      <c r="J187" s="265">
        <v>1</v>
      </c>
      <c r="K187" s="803">
        <v>4500</v>
      </c>
      <c r="L187" s="1107" t="str">
        <f t="shared" si="2"/>
        <v/>
      </c>
      <c r="M187" s="1105" t="s">
        <v>1237</v>
      </c>
      <c r="N187" s="892"/>
      <c r="R187" s="44"/>
    </row>
    <row r="188" spans="1:18" ht="15.75" customHeight="1">
      <c r="A188" s="2"/>
      <c r="B188" s="798">
        <v>1510</v>
      </c>
      <c r="C188" s="135" t="s">
        <v>1242</v>
      </c>
      <c r="D188" s="84" t="s">
        <v>93</v>
      </c>
      <c r="E188" s="84" t="s">
        <v>1256</v>
      </c>
      <c r="F188" s="1390"/>
      <c r="G188" s="204" t="s">
        <v>1261</v>
      </c>
      <c r="H188" s="9" t="s">
        <v>1266</v>
      </c>
      <c r="I188" s="1122"/>
      <c r="J188" s="265">
        <v>1</v>
      </c>
      <c r="K188" s="803">
        <v>5000</v>
      </c>
      <c r="L188" s="1107" t="str">
        <f t="shared" si="2"/>
        <v/>
      </c>
      <c r="M188" s="1105" t="s">
        <v>1237</v>
      </c>
      <c r="N188" s="892"/>
      <c r="R188" s="44"/>
    </row>
    <row r="189" spans="1:18" ht="15.75" customHeight="1">
      <c r="A189" s="2"/>
      <c r="B189" s="798">
        <v>1510</v>
      </c>
      <c r="C189" s="135" t="s">
        <v>1242</v>
      </c>
      <c r="D189" s="84" t="s">
        <v>27</v>
      </c>
      <c r="E189" s="84" t="s">
        <v>1257</v>
      </c>
      <c r="F189" s="1390"/>
      <c r="G189" s="204" t="s">
        <v>1261</v>
      </c>
      <c r="H189" s="9" t="s">
        <v>1267</v>
      </c>
      <c r="I189" s="1122"/>
      <c r="J189" s="265">
        <v>1</v>
      </c>
      <c r="K189" s="803">
        <v>5000</v>
      </c>
      <c r="L189" s="1107" t="str">
        <f t="shared" si="2"/>
        <v/>
      </c>
      <c r="M189" s="1105" t="s">
        <v>1237</v>
      </c>
      <c r="N189" s="892"/>
      <c r="R189" s="44"/>
    </row>
    <row r="190" spans="1:18" ht="15.75" customHeight="1">
      <c r="A190" s="2"/>
      <c r="B190" s="798">
        <v>1510</v>
      </c>
      <c r="C190" s="135" t="s">
        <v>1242</v>
      </c>
      <c r="D190" s="84" t="s">
        <v>99</v>
      </c>
      <c r="E190" s="84" t="s">
        <v>1258</v>
      </c>
      <c r="F190" s="1390"/>
      <c r="G190" s="204" t="s">
        <v>1261</v>
      </c>
      <c r="H190" s="9" t="s">
        <v>1268</v>
      </c>
      <c r="I190" s="15"/>
      <c r="J190" s="265">
        <v>1</v>
      </c>
      <c r="K190" s="803">
        <v>6000</v>
      </c>
      <c r="L190" s="1107" t="str">
        <f t="shared" si="2"/>
        <v/>
      </c>
      <c r="M190" s="1105" t="s">
        <v>1237</v>
      </c>
      <c r="N190" s="892"/>
      <c r="R190" s="44"/>
    </row>
    <row r="191" spans="1:18" ht="15.75" customHeight="1">
      <c r="A191" s="2"/>
      <c r="B191" s="798">
        <v>1510</v>
      </c>
      <c r="C191" s="135" t="s">
        <v>1242</v>
      </c>
      <c r="D191" s="137" t="s">
        <v>24</v>
      </c>
      <c r="E191" s="84" t="s">
        <v>1259</v>
      </c>
      <c r="F191" s="1390"/>
      <c r="G191" s="204" t="s">
        <v>1261</v>
      </c>
      <c r="H191" s="93" t="s">
        <v>1269</v>
      </c>
      <c r="I191" s="1122"/>
      <c r="J191" s="265">
        <v>1</v>
      </c>
      <c r="K191" s="803">
        <v>6000</v>
      </c>
      <c r="L191" s="1107" t="str">
        <f t="shared" si="2"/>
        <v/>
      </c>
      <c r="M191" s="1105" t="s">
        <v>1237</v>
      </c>
      <c r="N191" s="892"/>
      <c r="R191" s="44"/>
    </row>
    <row r="192" spans="1:18" ht="15.75" customHeight="1">
      <c r="A192" s="2"/>
      <c r="B192" s="800">
        <v>1510</v>
      </c>
      <c r="C192" s="666" t="s">
        <v>1242</v>
      </c>
      <c r="D192" s="151" t="s">
        <v>102</v>
      </c>
      <c r="E192" s="85" t="s">
        <v>1260</v>
      </c>
      <c r="F192" s="1391"/>
      <c r="G192" s="395" t="s">
        <v>1261</v>
      </c>
      <c r="H192" s="395" t="s">
        <v>1270</v>
      </c>
      <c r="I192" s="15"/>
      <c r="J192" s="1185">
        <v>1</v>
      </c>
      <c r="K192" s="1114">
        <v>6000</v>
      </c>
      <c r="L192" s="1112" t="str">
        <f t="shared" si="2"/>
        <v/>
      </c>
      <c r="M192" s="1113" t="s">
        <v>1237</v>
      </c>
      <c r="N192" s="572"/>
      <c r="R192" s="44"/>
    </row>
    <row r="193" spans="1:18" ht="15.75" customHeight="1">
      <c r="A193" s="2"/>
      <c r="B193" s="797">
        <v>1514</v>
      </c>
      <c r="C193" s="189" t="s">
        <v>1200</v>
      </c>
      <c r="D193" s="799" t="s">
        <v>1240</v>
      </c>
      <c r="E193" s="86" t="s">
        <v>1286</v>
      </c>
      <c r="F193" s="1302" t="s">
        <v>1567</v>
      </c>
      <c r="G193" s="212" t="s">
        <v>1221</v>
      </c>
      <c r="H193" s="9" t="s">
        <v>85</v>
      </c>
      <c r="I193" s="52"/>
      <c r="J193" s="311">
        <v>1</v>
      </c>
      <c r="K193" s="802">
        <v>3700</v>
      </c>
      <c r="L193" s="1104" t="str">
        <f t="shared" si="2"/>
        <v/>
      </c>
      <c r="M193" s="1105" t="s">
        <v>1237</v>
      </c>
      <c r="N193" s="891"/>
      <c r="R193" s="44"/>
    </row>
    <row r="194" spans="1:18" ht="15.75" customHeight="1">
      <c r="A194" s="2"/>
      <c r="B194" s="798">
        <v>1514</v>
      </c>
      <c r="C194" s="135" t="s">
        <v>1200</v>
      </c>
      <c r="D194" s="84" t="s">
        <v>1196</v>
      </c>
      <c r="E194" s="84" t="s">
        <v>1287</v>
      </c>
      <c r="F194" s="1389"/>
      <c r="G194" s="204" t="s">
        <v>1221</v>
      </c>
      <c r="H194" s="9" t="s">
        <v>87</v>
      </c>
      <c r="I194" s="15"/>
      <c r="J194" s="265">
        <v>1</v>
      </c>
      <c r="K194" s="803">
        <v>3700</v>
      </c>
      <c r="L194" s="1107" t="str">
        <f t="shared" si="2"/>
        <v/>
      </c>
      <c r="M194" s="1105" t="s">
        <v>1237</v>
      </c>
      <c r="N194" s="892"/>
      <c r="R194" s="44"/>
    </row>
    <row r="195" spans="1:18" ht="15.75" customHeight="1">
      <c r="A195" s="2"/>
      <c r="B195" s="798">
        <v>1514</v>
      </c>
      <c r="C195" s="135" t="s">
        <v>1200</v>
      </c>
      <c r="D195" s="84" t="s">
        <v>1197</v>
      </c>
      <c r="E195" s="84" t="s">
        <v>1288</v>
      </c>
      <c r="F195" s="1389"/>
      <c r="G195" s="204" t="s">
        <v>1221</v>
      </c>
      <c r="H195" s="9" t="s">
        <v>1263</v>
      </c>
      <c r="I195" s="1116"/>
      <c r="J195" s="265">
        <v>1</v>
      </c>
      <c r="K195" s="803">
        <v>3900</v>
      </c>
      <c r="L195" s="1107" t="str">
        <f t="shared" si="2"/>
        <v/>
      </c>
      <c r="M195" s="1105" t="s">
        <v>1237</v>
      </c>
      <c r="N195" s="892"/>
      <c r="R195" s="44"/>
    </row>
    <row r="196" spans="1:18" ht="15.75" customHeight="1">
      <c r="A196" s="2"/>
      <c r="B196" s="798">
        <v>1514</v>
      </c>
      <c r="C196" s="135" t="s">
        <v>1200</v>
      </c>
      <c r="D196" s="84" t="s">
        <v>1198</v>
      </c>
      <c r="E196" s="84" t="s">
        <v>1289</v>
      </c>
      <c r="F196" s="1389"/>
      <c r="G196" s="204" t="s">
        <v>1221</v>
      </c>
      <c r="H196" s="9" t="s">
        <v>91</v>
      </c>
      <c r="I196" s="15"/>
      <c r="J196" s="265">
        <v>1</v>
      </c>
      <c r="K196" s="803">
        <v>3900</v>
      </c>
      <c r="L196" s="1107" t="str">
        <f t="shared" si="2"/>
        <v/>
      </c>
      <c r="M196" s="1105" t="s">
        <v>1237</v>
      </c>
      <c r="N196" s="892"/>
      <c r="R196" s="44"/>
    </row>
    <row r="197" spans="1:18" ht="15.75" customHeight="1">
      <c r="A197" s="2"/>
      <c r="B197" s="798">
        <v>1514</v>
      </c>
      <c r="C197" s="135" t="s">
        <v>1200</v>
      </c>
      <c r="D197" s="84" t="s">
        <v>1199</v>
      </c>
      <c r="E197" s="84" t="s">
        <v>1290</v>
      </c>
      <c r="F197" s="1389"/>
      <c r="G197" s="204" t="s">
        <v>1221</v>
      </c>
      <c r="H197" s="9" t="s">
        <v>34</v>
      </c>
      <c r="I197" s="1116"/>
      <c r="J197" s="265">
        <v>1</v>
      </c>
      <c r="K197" s="803">
        <v>3900</v>
      </c>
      <c r="L197" s="1107" t="str">
        <f t="shared" si="2"/>
        <v/>
      </c>
      <c r="M197" s="1105" t="s">
        <v>1237</v>
      </c>
      <c r="N197" s="892"/>
      <c r="R197" s="44"/>
    </row>
    <row r="198" spans="1:18" ht="15.75" customHeight="1">
      <c r="A198" s="2"/>
      <c r="B198" s="798">
        <v>1514</v>
      </c>
      <c r="C198" s="135" t="s">
        <v>1200</v>
      </c>
      <c r="D198" s="84" t="s">
        <v>1200</v>
      </c>
      <c r="E198" s="84" t="s">
        <v>1291</v>
      </c>
      <c r="F198" s="1389"/>
      <c r="G198" s="204" t="s">
        <v>1221</v>
      </c>
      <c r="H198" s="9" t="s">
        <v>1266</v>
      </c>
      <c r="I198" s="15"/>
      <c r="J198" s="265">
        <v>1</v>
      </c>
      <c r="K198" s="803">
        <v>4500</v>
      </c>
      <c r="L198" s="1107" t="str">
        <f t="shared" si="2"/>
        <v/>
      </c>
      <c r="M198" s="1105" t="s">
        <v>1237</v>
      </c>
      <c r="N198" s="892"/>
      <c r="R198" s="44"/>
    </row>
    <row r="199" spans="1:18" ht="15.75" customHeight="1">
      <c r="A199" s="2"/>
      <c r="B199" s="798">
        <v>1514</v>
      </c>
      <c r="C199" s="135" t="s">
        <v>1200</v>
      </c>
      <c r="D199" s="84" t="s">
        <v>1201</v>
      </c>
      <c r="E199" s="84" t="s">
        <v>1292</v>
      </c>
      <c r="F199" s="1389"/>
      <c r="G199" s="204" t="s">
        <v>1221</v>
      </c>
      <c r="H199" s="9" t="s">
        <v>98</v>
      </c>
      <c r="I199" s="15"/>
      <c r="J199" s="265">
        <v>1</v>
      </c>
      <c r="K199" s="803">
        <v>4500</v>
      </c>
      <c r="L199" s="1107" t="str">
        <f t="shared" si="2"/>
        <v/>
      </c>
      <c r="M199" s="1105" t="s">
        <v>1237</v>
      </c>
      <c r="N199" s="892"/>
      <c r="R199" s="44"/>
    </row>
    <row r="200" spans="1:18" ht="15.75" customHeight="1">
      <c r="A200" s="2"/>
      <c r="B200" s="798">
        <v>1514</v>
      </c>
      <c r="C200" s="135" t="s">
        <v>1200</v>
      </c>
      <c r="D200" s="84" t="s">
        <v>1285</v>
      </c>
      <c r="E200" s="84" t="s">
        <v>1293</v>
      </c>
      <c r="F200" s="1389"/>
      <c r="G200" s="204" t="s">
        <v>1221</v>
      </c>
      <c r="H200" s="9" t="s">
        <v>100</v>
      </c>
      <c r="I200" s="15"/>
      <c r="J200" s="265">
        <v>1</v>
      </c>
      <c r="K200" s="803">
        <v>4500</v>
      </c>
      <c r="L200" s="1107" t="str">
        <f t="shared" ref="L200:L263" si="3">IFERROR(IF(N200=0,"",ROUNDUP(N200/J200,0)),"")</f>
        <v/>
      </c>
      <c r="M200" s="1105" t="s">
        <v>1237</v>
      </c>
      <c r="N200" s="892"/>
      <c r="R200" s="44"/>
    </row>
    <row r="201" spans="1:18" ht="15.75" customHeight="1">
      <c r="A201" s="2"/>
      <c r="B201" s="798">
        <v>1514</v>
      </c>
      <c r="C201" s="135" t="s">
        <v>1284</v>
      </c>
      <c r="D201" s="799" t="s">
        <v>1240</v>
      </c>
      <c r="E201" s="84" t="s">
        <v>1294</v>
      </c>
      <c r="F201" s="1392" t="s">
        <v>1567</v>
      </c>
      <c r="G201" s="204" t="s">
        <v>1310</v>
      </c>
      <c r="H201" s="9" t="s">
        <v>85</v>
      </c>
      <c r="I201" s="15"/>
      <c r="J201" s="265">
        <v>1</v>
      </c>
      <c r="K201" s="803">
        <v>3700</v>
      </c>
      <c r="L201" s="1107" t="str">
        <f t="shared" si="3"/>
        <v/>
      </c>
      <c r="M201" s="1105" t="s">
        <v>1237</v>
      </c>
      <c r="N201" s="892"/>
      <c r="R201" s="44"/>
    </row>
    <row r="202" spans="1:18" ht="15.75" customHeight="1">
      <c r="A202" s="2"/>
      <c r="B202" s="798">
        <v>1514</v>
      </c>
      <c r="C202" s="135" t="s">
        <v>1284</v>
      </c>
      <c r="D202" s="84" t="s">
        <v>1196</v>
      </c>
      <c r="E202" s="84" t="s">
        <v>1295</v>
      </c>
      <c r="F202" s="1392"/>
      <c r="G202" s="204" t="s">
        <v>1310</v>
      </c>
      <c r="H202" s="9" t="s">
        <v>87</v>
      </c>
      <c r="I202" s="1116"/>
      <c r="J202" s="265">
        <v>1</v>
      </c>
      <c r="K202" s="803">
        <v>3700</v>
      </c>
      <c r="L202" s="1107" t="str">
        <f t="shared" si="3"/>
        <v/>
      </c>
      <c r="M202" s="1105" t="s">
        <v>1237</v>
      </c>
      <c r="N202" s="892"/>
      <c r="R202" s="44"/>
    </row>
    <row r="203" spans="1:18" ht="15.75" customHeight="1">
      <c r="A203" s="2"/>
      <c r="B203" s="798">
        <v>1514</v>
      </c>
      <c r="C203" s="135" t="s">
        <v>1284</v>
      </c>
      <c r="D203" s="84" t="s">
        <v>1197</v>
      </c>
      <c r="E203" s="84" t="s">
        <v>1296</v>
      </c>
      <c r="F203" s="1392"/>
      <c r="G203" s="204" t="s">
        <v>1310</v>
      </c>
      <c r="H203" s="9" t="s">
        <v>1263</v>
      </c>
      <c r="I203" s="1116"/>
      <c r="J203" s="265">
        <v>1</v>
      </c>
      <c r="K203" s="803">
        <v>3900</v>
      </c>
      <c r="L203" s="1107" t="str">
        <f t="shared" si="3"/>
        <v/>
      </c>
      <c r="M203" s="1105" t="s">
        <v>1237</v>
      </c>
      <c r="N203" s="892"/>
      <c r="R203" s="44"/>
    </row>
    <row r="204" spans="1:18" ht="15.75" customHeight="1">
      <c r="A204" s="2"/>
      <c r="B204" s="798">
        <v>1514</v>
      </c>
      <c r="C204" s="135" t="s">
        <v>1284</v>
      </c>
      <c r="D204" s="84" t="s">
        <v>1198</v>
      </c>
      <c r="E204" s="84" t="s">
        <v>1297</v>
      </c>
      <c r="F204" s="1392"/>
      <c r="G204" s="204" t="s">
        <v>1310</v>
      </c>
      <c r="H204" s="9" t="s">
        <v>91</v>
      </c>
      <c r="I204" s="15"/>
      <c r="J204" s="265">
        <v>1</v>
      </c>
      <c r="K204" s="803">
        <v>3900</v>
      </c>
      <c r="L204" s="1107" t="str">
        <f t="shared" si="3"/>
        <v/>
      </c>
      <c r="M204" s="1105" t="s">
        <v>1237</v>
      </c>
      <c r="N204" s="892"/>
      <c r="R204" s="44"/>
    </row>
    <row r="205" spans="1:18" ht="15.75" customHeight="1">
      <c r="A205" s="2"/>
      <c r="B205" s="798">
        <v>1514</v>
      </c>
      <c r="C205" s="135" t="s">
        <v>1284</v>
      </c>
      <c r="D205" s="84" t="s">
        <v>1199</v>
      </c>
      <c r="E205" s="84" t="s">
        <v>1298</v>
      </c>
      <c r="F205" s="1392"/>
      <c r="G205" s="204" t="s">
        <v>1310</v>
      </c>
      <c r="H205" s="9" t="s">
        <v>34</v>
      </c>
      <c r="I205" s="1116"/>
      <c r="J205" s="265">
        <v>1</v>
      </c>
      <c r="K205" s="803">
        <v>3900</v>
      </c>
      <c r="L205" s="1107" t="str">
        <f t="shared" si="3"/>
        <v/>
      </c>
      <c r="M205" s="1105" t="s">
        <v>1237</v>
      </c>
      <c r="N205" s="892"/>
      <c r="R205" s="44"/>
    </row>
    <row r="206" spans="1:18" ht="15.75" customHeight="1">
      <c r="A206" s="2"/>
      <c r="B206" s="798">
        <v>1514</v>
      </c>
      <c r="C206" s="135" t="s">
        <v>1284</v>
      </c>
      <c r="D206" s="84" t="s">
        <v>1200</v>
      </c>
      <c r="E206" s="84" t="s">
        <v>1299</v>
      </c>
      <c r="F206" s="1392"/>
      <c r="G206" s="204" t="s">
        <v>1310</v>
      </c>
      <c r="H206" s="9" t="s">
        <v>1266</v>
      </c>
      <c r="I206" s="1116"/>
      <c r="J206" s="265">
        <v>1</v>
      </c>
      <c r="K206" s="803">
        <v>4500</v>
      </c>
      <c r="L206" s="1107" t="str">
        <f t="shared" si="3"/>
        <v/>
      </c>
      <c r="M206" s="1105" t="s">
        <v>1237</v>
      </c>
      <c r="N206" s="892"/>
      <c r="R206" s="44"/>
    </row>
    <row r="207" spans="1:18" ht="15.75" customHeight="1">
      <c r="A207" s="2"/>
      <c r="B207" s="798">
        <v>1514</v>
      </c>
      <c r="C207" s="135" t="s">
        <v>1284</v>
      </c>
      <c r="D207" s="84" t="s">
        <v>1201</v>
      </c>
      <c r="E207" s="84" t="s">
        <v>1300</v>
      </c>
      <c r="F207" s="1392"/>
      <c r="G207" s="204" t="s">
        <v>1310</v>
      </c>
      <c r="H207" s="9" t="s">
        <v>98</v>
      </c>
      <c r="I207" s="15"/>
      <c r="J207" s="265">
        <v>1</v>
      </c>
      <c r="K207" s="803">
        <v>4500</v>
      </c>
      <c r="L207" s="1107" t="str">
        <f t="shared" si="3"/>
        <v/>
      </c>
      <c r="M207" s="1105" t="s">
        <v>1237</v>
      </c>
      <c r="N207" s="892"/>
      <c r="R207" s="44"/>
    </row>
    <row r="208" spans="1:18" ht="15.75" customHeight="1">
      <c r="A208" s="2"/>
      <c r="B208" s="798">
        <v>1514</v>
      </c>
      <c r="C208" s="135" t="s">
        <v>1284</v>
      </c>
      <c r="D208" s="84" t="s">
        <v>1285</v>
      </c>
      <c r="E208" s="84" t="s">
        <v>1301</v>
      </c>
      <c r="F208" s="1392"/>
      <c r="G208" s="204" t="s">
        <v>1310</v>
      </c>
      <c r="H208" s="9" t="s">
        <v>100</v>
      </c>
      <c r="I208" s="15"/>
      <c r="J208" s="265">
        <v>1</v>
      </c>
      <c r="K208" s="803">
        <v>4500</v>
      </c>
      <c r="L208" s="1107" t="str">
        <f t="shared" si="3"/>
        <v/>
      </c>
      <c r="M208" s="1105" t="s">
        <v>1237</v>
      </c>
      <c r="N208" s="892"/>
      <c r="R208" s="44"/>
    </row>
    <row r="209" spans="1:18" ht="15.75" customHeight="1">
      <c r="A209" s="2"/>
      <c r="B209" s="798">
        <v>1514</v>
      </c>
      <c r="C209" s="135" t="s">
        <v>1242</v>
      </c>
      <c r="D209" s="799" t="s">
        <v>1240</v>
      </c>
      <c r="E209" s="84" t="s">
        <v>1302</v>
      </c>
      <c r="F209" s="1390" t="s">
        <v>1567</v>
      </c>
      <c r="G209" s="204" t="s">
        <v>1261</v>
      </c>
      <c r="H209" s="9" t="s">
        <v>85</v>
      </c>
      <c r="I209" s="1189"/>
      <c r="J209" s="265">
        <v>1</v>
      </c>
      <c r="K209" s="803">
        <v>3700</v>
      </c>
      <c r="L209" s="1107" t="str">
        <f t="shared" si="3"/>
        <v/>
      </c>
      <c r="M209" s="1105" t="s">
        <v>1237</v>
      </c>
      <c r="N209" s="892"/>
      <c r="R209" s="44"/>
    </row>
    <row r="210" spans="1:18" ht="15.75" customHeight="1">
      <c r="A210" s="2"/>
      <c r="B210" s="798">
        <v>1514</v>
      </c>
      <c r="C210" s="135" t="s">
        <v>1242</v>
      </c>
      <c r="D210" s="84" t="s">
        <v>1196</v>
      </c>
      <c r="E210" s="84" t="s">
        <v>1303</v>
      </c>
      <c r="F210" s="1390"/>
      <c r="G210" s="204" t="s">
        <v>1261</v>
      </c>
      <c r="H210" s="9" t="s">
        <v>87</v>
      </c>
      <c r="I210" s="15"/>
      <c r="J210" s="265">
        <v>1</v>
      </c>
      <c r="K210" s="803">
        <v>3700</v>
      </c>
      <c r="L210" s="1107" t="str">
        <f t="shared" si="3"/>
        <v/>
      </c>
      <c r="M210" s="1105" t="s">
        <v>1237</v>
      </c>
      <c r="N210" s="892"/>
      <c r="R210" s="44"/>
    </row>
    <row r="211" spans="1:18" ht="15.75" customHeight="1">
      <c r="A211" s="2"/>
      <c r="B211" s="798">
        <v>1514</v>
      </c>
      <c r="C211" s="135" t="s">
        <v>1242</v>
      </c>
      <c r="D211" s="84" t="s">
        <v>1197</v>
      </c>
      <c r="E211" s="84" t="s">
        <v>1304</v>
      </c>
      <c r="F211" s="1390"/>
      <c r="G211" s="204" t="s">
        <v>1261</v>
      </c>
      <c r="H211" s="9" t="s">
        <v>1263</v>
      </c>
      <c r="I211" s="1122"/>
      <c r="J211" s="265">
        <v>1</v>
      </c>
      <c r="K211" s="803">
        <v>3900</v>
      </c>
      <c r="L211" s="1107" t="str">
        <f t="shared" si="3"/>
        <v/>
      </c>
      <c r="M211" s="1105" t="s">
        <v>1237</v>
      </c>
      <c r="N211" s="892"/>
      <c r="R211" s="44"/>
    </row>
    <row r="212" spans="1:18" ht="15.75" customHeight="1">
      <c r="A212" s="2"/>
      <c r="B212" s="798">
        <v>1514</v>
      </c>
      <c r="C212" s="135" t="s">
        <v>1242</v>
      </c>
      <c r="D212" s="84" t="s">
        <v>1198</v>
      </c>
      <c r="E212" s="84" t="s">
        <v>1305</v>
      </c>
      <c r="F212" s="1390"/>
      <c r="G212" s="204" t="s">
        <v>1261</v>
      </c>
      <c r="H212" s="9" t="s">
        <v>91</v>
      </c>
      <c r="I212" s="15"/>
      <c r="J212" s="265">
        <v>1</v>
      </c>
      <c r="K212" s="803">
        <v>3900</v>
      </c>
      <c r="L212" s="1107" t="str">
        <f t="shared" si="3"/>
        <v/>
      </c>
      <c r="M212" s="1105" t="s">
        <v>1237</v>
      </c>
      <c r="N212" s="892"/>
      <c r="R212" s="44"/>
    </row>
    <row r="213" spans="1:18" ht="15.75" customHeight="1">
      <c r="A213" s="2"/>
      <c r="B213" s="798">
        <v>1514</v>
      </c>
      <c r="C213" s="135" t="s">
        <v>1242</v>
      </c>
      <c r="D213" s="84" t="s">
        <v>1199</v>
      </c>
      <c r="E213" s="84" t="s">
        <v>1306</v>
      </c>
      <c r="F213" s="1390"/>
      <c r="G213" s="204" t="s">
        <v>1261</v>
      </c>
      <c r="H213" s="9" t="s">
        <v>34</v>
      </c>
      <c r="I213" s="1122"/>
      <c r="J213" s="265">
        <v>1</v>
      </c>
      <c r="K213" s="803">
        <v>3900</v>
      </c>
      <c r="L213" s="1107" t="str">
        <f t="shared" si="3"/>
        <v/>
      </c>
      <c r="M213" s="1105" t="s">
        <v>1237</v>
      </c>
      <c r="N213" s="892"/>
      <c r="R213" s="44"/>
    </row>
    <row r="214" spans="1:18" ht="15.75" customHeight="1">
      <c r="A214" s="2"/>
      <c r="B214" s="798">
        <v>1514</v>
      </c>
      <c r="C214" s="135" t="s">
        <v>1242</v>
      </c>
      <c r="D214" s="84" t="s">
        <v>1200</v>
      </c>
      <c r="E214" s="84" t="s">
        <v>1307</v>
      </c>
      <c r="F214" s="1390"/>
      <c r="G214" s="204" t="s">
        <v>1261</v>
      </c>
      <c r="H214" s="9" t="s">
        <v>1266</v>
      </c>
      <c r="I214" s="15"/>
      <c r="J214" s="265">
        <v>1</v>
      </c>
      <c r="K214" s="803">
        <v>4500</v>
      </c>
      <c r="L214" s="1107" t="str">
        <f t="shared" si="3"/>
        <v/>
      </c>
      <c r="M214" s="1105" t="s">
        <v>1237</v>
      </c>
      <c r="N214" s="892"/>
      <c r="R214" s="44"/>
    </row>
    <row r="215" spans="1:18" ht="15.75" customHeight="1">
      <c r="A215" s="2"/>
      <c r="B215" s="798">
        <v>1514</v>
      </c>
      <c r="C215" s="135" t="s">
        <v>1242</v>
      </c>
      <c r="D215" s="84" t="s">
        <v>1201</v>
      </c>
      <c r="E215" s="84" t="s">
        <v>1308</v>
      </c>
      <c r="F215" s="1390"/>
      <c r="G215" s="204" t="s">
        <v>1261</v>
      </c>
      <c r="H215" s="9" t="s">
        <v>98</v>
      </c>
      <c r="I215" s="1189"/>
      <c r="J215" s="265">
        <v>1</v>
      </c>
      <c r="K215" s="803">
        <v>4500</v>
      </c>
      <c r="L215" s="1107" t="str">
        <f t="shared" si="3"/>
        <v/>
      </c>
      <c r="M215" s="1105" t="s">
        <v>1237</v>
      </c>
      <c r="N215" s="892"/>
      <c r="R215" s="44"/>
    </row>
    <row r="216" spans="1:18" ht="15.75" customHeight="1">
      <c r="A216" s="2"/>
      <c r="B216" s="800">
        <v>1514</v>
      </c>
      <c r="C216" s="666" t="s">
        <v>1242</v>
      </c>
      <c r="D216" s="85" t="s">
        <v>1285</v>
      </c>
      <c r="E216" s="85" t="s">
        <v>1309</v>
      </c>
      <c r="F216" s="1391"/>
      <c r="G216" s="805" t="s">
        <v>1261</v>
      </c>
      <c r="H216" s="389" t="s">
        <v>100</v>
      </c>
      <c r="I216" s="1189"/>
      <c r="J216" s="1187">
        <v>1</v>
      </c>
      <c r="K216" s="1114">
        <v>4500</v>
      </c>
      <c r="L216" s="1112" t="str">
        <f t="shared" si="3"/>
        <v/>
      </c>
      <c r="M216" s="1188" t="s">
        <v>1237</v>
      </c>
      <c r="N216" s="572"/>
      <c r="R216" s="44"/>
    </row>
    <row r="217" spans="1:18" ht="15.75" customHeight="1">
      <c r="A217" s="2"/>
      <c r="B217" s="797">
        <v>1512</v>
      </c>
      <c r="C217" s="189" t="s">
        <v>1200</v>
      </c>
      <c r="D217" s="799" t="s">
        <v>1240</v>
      </c>
      <c r="E217" s="86" t="s">
        <v>1322</v>
      </c>
      <c r="F217" s="1378" t="s">
        <v>1343</v>
      </c>
      <c r="G217" s="212" t="s">
        <v>1221</v>
      </c>
      <c r="H217" s="9" t="s">
        <v>85</v>
      </c>
      <c r="I217" s="52"/>
      <c r="J217" s="311">
        <v>1</v>
      </c>
      <c r="K217" s="802">
        <v>3300</v>
      </c>
      <c r="L217" s="1104" t="str">
        <f t="shared" si="3"/>
        <v/>
      </c>
      <c r="M217" s="1105" t="s">
        <v>1237</v>
      </c>
      <c r="N217" s="891"/>
      <c r="R217" s="44"/>
    </row>
    <row r="218" spans="1:18" ht="15.75" customHeight="1">
      <c r="A218" s="2"/>
      <c r="B218" s="798">
        <v>1512</v>
      </c>
      <c r="C218" s="135" t="s">
        <v>1200</v>
      </c>
      <c r="D218" s="84" t="s">
        <v>1196</v>
      </c>
      <c r="E218" s="84" t="s">
        <v>1323</v>
      </c>
      <c r="F218" s="1377"/>
      <c r="G218" s="204" t="s">
        <v>1221</v>
      </c>
      <c r="H218" s="9" t="s">
        <v>1262</v>
      </c>
      <c r="I218" s="1116"/>
      <c r="J218" s="265">
        <v>1</v>
      </c>
      <c r="K218" s="803">
        <v>3300</v>
      </c>
      <c r="L218" s="1107" t="str">
        <f t="shared" si="3"/>
        <v/>
      </c>
      <c r="M218" s="1105" t="s">
        <v>1237</v>
      </c>
      <c r="N218" s="892"/>
      <c r="R218" s="44"/>
    </row>
    <row r="219" spans="1:18" ht="15.75" customHeight="1">
      <c r="A219" s="2"/>
      <c r="B219" s="798">
        <v>1512</v>
      </c>
      <c r="C219" s="135" t="s">
        <v>1200</v>
      </c>
      <c r="D219" s="84" t="s">
        <v>1197</v>
      </c>
      <c r="E219" s="84" t="s">
        <v>1324</v>
      </c>
      <c r="F219" s="1377"/>
      <c r="G219" s="204" t="s">
        <v>1221</v>
      </c>
      <c r="H219" s="9" t="s">
        <v>1263</v>
      </c>
      <c r="I219" s="1116"/>
      <c r="J219" s="265">
        <v>1</v>
      </c>
      <c r="K219" s="803">
        <v>3600</v>
      </c>
      <c r="L219" s="1107" t="str">
        <f t="shared" si="3"/>
        <v/>
      </c>
      <c r="M219" s="1105" t="s">
        <v>1237</v>
      </c>
      <c r="N219" s="892"/>
      <c r="R219" s="44"/>
    </row>
    <row r="220" spans="1:18" ht="15.75" customHeight="1">
      <c r="A220" s="2"/>
      <c r="B220" s="798">
        <v>1512</v>
      </c>
      <c r="C220" s="135" t="s">
        <v>1200</v>
      </c>
      <c r="D220" s="84" t="s">
        <v>1198</v>
      </c>
      <c r="E220" s="84" t="s">
        <v>1325</v>
      </c>
      <c r="F220" s="1377"/>
      <c r="G220" s="204" t="s">
        <v>1221</v>
      </c>
      <c r="H220" s="9" t="s">
        <v>1264</v>
      </c>
      <c r="I220" s="1116"/>
      <c r="J220" s="265">
        <v>1</v>
      </c>
      <c r="K220" s="803">
        <v>3600</v>
      </c>
      <c r="L220" s="1107" t="str">
        <f t="shared" si="3"/>
        <v/>
      </c>
      <c r="M220" s="1105" t="s">
        <v>1237</v>
      </c>
      <c r="N220" s="892"/>
      <c r="R220" s="44"/>
    </row>
    <row r="221" spans="1:18" ht="15.75" customHeight="1">
      <c r="A221" s="2"/>
      <c r="B221" s="798">
        <v>1512</v>
      </c>
      <c r="C221" s="135" t="s">
        <v>1200</v>
      </c>
      <c r="D221" s="84" t="s">
        <v>1199</v>
      </c>
      <c r="E221" s="84" t="s">
        <v>1326</v>
      </c>
      <c r="F221" s="1377"/>
      <c r="G221" s="204" t="s">
        <v>1221</v>
      </c>
      <c r="H221" s="9" t="s">
        <v>1265</v>
      </c>
      <c r="I221" s="1116"/>
      <c r="J221" s="265">
        <v>1</v>
      </c>
      <c r="K221" s="803">
        <v>3600</v>
      </c>
      <c r="L221" s="1107" t="str">
        <f t="shared" si="3"/>
        <v/>
      </c>
      <c r="M221" s="1105" t="s">
        <v>1237</v>
      </c>
      <c r="N221" s="892"/>
      <c r="R221" s="44"/>
    </row>
    <row r="222" spans="1:18" ht="15.75" customHeight="1">
      <c r="A222" s="2"/>
      <c r="B222" s="798">
        <v>1512</v>
      </c>
      <c r="C222" s="135" t="s">
        <v>1200</v>
      </c>
      <c r="D222" s="84" t="s">
        <v>1200</v>
      </c>
      <c r="E222" s="84" t="s">
        <v>1327</v>
      </c>
      <c r="F222" s="1377"/>
      <c r="G222" s="204" t="s">
        <v>1221</v>
      </c>
      <c r="H222" s="9" t="s">
        <v>1266</v>
      </c>
      <c r="I222" s="1116"/>
      <c r="J222" s="265">
        <v>1</v>
      </c>
      <c r="K222" s="803">
        <v>4000</v>
      </c>
      <c r="L222" s="1107" t="str">
        <f t="shared" si="3"/>
        <v/>
      </c>
      <c r="M222" s="1105" t="s">
        <v>1237</v>
      </c>
      <c r="N222" s="892"/>
      <c r="R222" s="44"/>
    </row>
    <row r="223" spans="1:18" ht="15.75" customHeight="1">
      <c r="A223" s="2"/>
      <c r="B223" s="798">
        <v>1512</v>
      </c>
      <c r="C223" s="135" t="s">
        <v>1200</v>
      </c>
      <c r="D223" s="268" t="s">
        <v>1201</v>
      </c>
      <c r="E223" s="84" t="s">
        <v>1328</v>
      </c>
      <c r="F223" s="1379"/>
      <c r="G223" s="204" t="s">
        <v>1221</v>
      </c>
      <c r="H223" s="9" t="s">
        <v>1267</v>
      </c>
      <c r="I223" s="1118"/>
      <c r="J223" s="265">
        <v>1</v>
      </c>
      <c r="K223" s="803">
        <v>4000</v>
      </c>
      <c r="L223" s="1107" t="str">
        <f t="shared" si="3"/>
        <v/>
      </c>
      <c r="M223" s="1105" t="s">
        <v>1237</v>
      </c>
      <c r="N223" s="892"/>
      <c r="R223" s="44"/>
    </row>
    <row r="224" spans="1:18" ht="15.75" customHeight="1">
      <c r="A224" s="2"/>
      <c r="B224" s="798">
        <v>1512</v>
      </c>
      <c r="C224" s="135" t="s">
        <v>1224</v>
      </c>
      <c r="D224" s="799" t="s">
        <v>1240</v>
      </c>
      <c r="E224" s="84" t="s">
        <v>1329</v>
      </c>
      <c r="F224" s="1392" t="s">
        <v>1343</v>
      </c>
      <c r="G224" s="204" t="s">
        <v>1233</v>
      </c>
      <c r="H224" s="9" t="s">
        <v>85</v>
      </c>
      <c r="I224" s="15" t="s">
        <v>1599</v>
      </c>
      <c r="J224" s="265">
        <v>1</v>
      </c>
      <c r="K224" s="803">
        <v>3300</v>
      </c>
      <c r="L224" s="1107" t="str">
        <f t="shared" si="3"/>
        <v/>
      </c>
      <c r="M224" s="1105" t="s">
        <v>1237</v>
      </c>
      <c r="N224" s="892"/>
      <c r="R224" s="44"/>
    </row>
    <row r="225" spans="1:18" ht="15.75" customHeight="1">
      <c r="A225" s="2"/>
      <c r="B225" s="798">
        <v>1512</v>
      </c>
      <c r="C225" s="135" t="s">
        <v>1224</v>
      </c>
      <c r="D225" s="84" t="s">
        <v>1196</v>
      </c>
      <c r="E225" s="84" t="s">
        <v>1330</v>
      </c>
      <c r="F225" s="1392"/>
      <c r="G225" s="204" t="s">
        <v>1233</v>
      </c>
      <c r="H225" s="9" t="s">
        <v>1262</v>
      </c>
      <c r="I225" s="390"/>
      <c r="J225" s="265">
        <v>1</v>
      </c>
      <c r="K225" s="803">
        <v>3300</v>
      </c>
      <c r="L225" s="1107" t="str">
        <f t="shared" si="3"/>
        <v/>
      </c>
      <c r="M225" s="1105" t="s">
        <v>1237</v>
      </c>
      <c r="N225" s="892"/>
      <c r="R225" s="44"/>
    </row>
    <row r="226" spans="1:18" ht="15.75" customHeight="1">
      <c r="A226" s="2"/>
      <c r="B226" s="798">
        <v>1512</v>
      </c>
      <c r="C226" s="135" t="s">
        <v>1224</v>
      </c>
      <c r="D226" s="84" t="s">
        <v>1197</v>
      </c>
      <c r="E226" s="84" t="s">
        <v>1331</v>
      </c>
      <c r="F226" s="1392"/>
      <c r="G226" s="204" t="s">
        <v>1233</v>
      </c>
      <c r="H226" s="9" t="s">
        <v>1263</v>
      </c>
      <c r="I226" s="1116"/>
      <c r="J226" s="265">
        <v>1</v>
      </c>
      <c r="K226" s="803">
        <v>3600</v>
      </c>
      <c r="L226" s="1107" t="str">
        <f t="shared" si="3"/>
        <v/>
      </c>
      <c r="M226" s="1105" t="s">
        <v>1237</v>
      </c>
      <c r="N226" s="892"/>
      <c r="R226" s="44"/>
    </row>
    <row r="227" spans="1:18" ht="15.75" customHeight="1">
      <c r="A227" s="2"/>
      <c r="B227" s="798">
        <v>1512</v>
      </c>
      <c r="C227" s="135" t="s">
        <v>1224</v>
      </c>
      <c r="D227" s="84" t="s">
        <v>1198</v>
      </c>
      <c r="E227" s="84" t="s">
        <v>1332</v>
      </c>
      <c r="F227" s="1392"/>
      <c r="G227" s="204" t="s">
        <v>1233</v>
      </c>
      <c r="H227" s="9" t="s">
        <v>1264</v>
      </c>
      <c r="I227" s="1116"/>
      <c r="J227" s="265">
        <v>1</v>
      </c>
      <c r="K227" s="803">
        <v>3600</v>
      </c>
      <c r="L227" s="1107" t="str">
        <f t="shared" si="3"/>
        <v/>
      </c>
      <c r="M227" s="1105" t="s">
        <v>1237</v>
      </c>
      <c r="N227" s="892"/>
      <c r="R227" s="44"/>
    </row>
    <row r="228" spans="1:18" ht="15.75" customHeight="1">
      <c r="A228" s="2"/>
      <c r="B228" s="798">
        <v>1512</v>
      </c>
      <c r="C228" s="135" t="s">
        <v>1224</v>
      </c>
      <c r="D228" s="84" t="s">
        <v>1199</v>
      </c>
      <c r="E228" s="84" t="s">
        <v>1333</v>
      </c>
      <c r="F228" s="1392"/>
      <c r="G228" s="204" t="s">
        <v>1233</v>
      </c>
      <c r="H228" s="9" t="s">
        <v>1265</v>
      </c>
      <c r="I228" s="390"/>
      <c r="J228" s="265">
        <v>1</v>
      </c>
      <c r="K228" s="803">
        <v>3600</v>
      </c>
      <c r="L228" s="1107" t="str">
        <f t="shared" si="3"/>
        <v/>
      </c>
      <c r="M228" s="1105" t="s">
        <v>1237</v>
      </c>
      <c r="N228" s="892"/>
      <c r="R228" s="44"/>
    </row>
    <row r="229" spans="1:18" ht="15.75" customHeight="1">
      <c r="A229" s="2"/>
      <c r="B229" s="798">
        <v>1512</v>
      </c>
      <c r="C229" s="135" t="s">
        <v>1224</v>
      </c>
      <c r="D229" s="84" t="s">
        <v>1200</v>
      </c>
      <c r="E229" s="84" t="s">
        <v>1334</v>
      </c>
      <c r="F229" s="1392"/>
      <c r="G229" s="204" t="s">
        <v>1233</v>
      </c>
      <c r="H229" s="9" t="s">
        <v>1266</v>
      </c>
      <c r="I229" s="15"/>
      <c r="J229" s="265">
        <v>1</v>
      </c>
      <c r="K229" s="803">
        <v>4000</v>
      </c>
      <c r="L229" s="1107" t="str">
        <f t="shared" si="3"/>
        <v/>
      </c>
      <c r="M229" s="1105" t="s">
        <v>1237</v>
      </c>
      <c r="N229" s="892"/>
      <c r="R229" s="44"/>
    </row>
    <row r="230" spans="1:18" ht="15.75" customHeight="1">
      <c r="A230" s="2"/>
      <c r="B230" s="798">
        <v>1512</v>
      </c>
      <c r="C230" s="135" t="s">
        <v>1224</v>
      </c>
      <c r="D230" s="84" t="s">
        <v>1201</v>
      </c>
      <c r="E230" s="84" t="s">
        <v>1335</v>
      </c>
      <c r="F230" s="1392"/>
      <c r="G230" s="204" t="s">
        <v>1233</v>
      </c>
      <c r="H230" s="9" t="s">
        <v>1267</v>
      </c>
      <c r="I230" s="15"/>
      <c r="J230" s="265">
        <v>1</v>
      </c>
      <c r="K230" s="803">
        <v>4000</v>
      </c>
      <c r="L230" s="1107" t="str">
        <f t="shared" si="3"/>
        <v/>
      </c>
      <c r="M230" s="1105" t="s">
        <v>1237</v>
      </c>
      <c r="N230" s="892"/>
      <c r="R230" s="44"/>
    </row>
    <row r="231" spans="1:18" ht="15.75" customHeight="1">
      <c r="A231" s="2"/>
      <c r="B231" s="798">
        <v>1512</v>
      </c>
      <c r="C231" s="135" t="s">
        <v>1272</v>
      </c>
      <c r="D231" s="799" t="s">
        <v>1240</v>
      </c>
      <c r="E231" s="84" t="s">
        <v>1336</v>
      </c>
      <c r="F231" s="1390" t="s">
        <v>1343</v>
      </c>
      <c r="G231" s="204" t="s">
        <v>1344</v>
      </c>
      <c r="H231" s="9" t="s">
        <v>85</v>
      </c>
      <c r="I231" s="15" t="s">
        <v>1619</v>
      </c>
      <c r="J231" s="265">
        <v>1</v>
      </c>
      <c r="K231" s="803">
        <v>3300</v>
      </c>
      <c r="L231" s="1107" t="str">
        <f t="shared" si="3"/>
        <v/>
      </c>
      <c r="M231" s="1105" t="s">
        <v>1237</v>
      </c>
      <c r="N231" s="892"/>
      <c r="R231" s="44"/>
    </row>
    <row r="232" spans="1:18" ht="15.75" customHeight="1">
      <c r="A232" s="2"/>
      <c r="B232" s="798">
        <v>1512</v>
      </c>
      <c r="C232" s="135" t="s">
        <v>1272</v>
      </c>
      <c r="D232" s="84" t="s">
        <v>1196</v>
      </c>
      <c r="E232" s="84" t="s">
        <v>1337</v>
      </c>
      <c r="F232" s="1390"/>
      <c r="G232" s="204" t="s">
        <v>1344</v>
      </c>
      <c r="H232" s="9" t="s">
        <v>1262</v>
      </c>
      <c r="I232" s="15" t="s">
        <v>1599</v>
      </c>
      <c r="J232" s="265">
        <v>1</v>
      </c>
      <c r="K232" s="803">
        <v>3300</v>
      </c>
      <c r="L232" s="1107" t="str">
        <f t="shared" si="3"/>
        <v/>
      </c>
      <c r="M232" s="1105" t="s">
        <v>1237</v>
      </c>
      <c r="N232" s="892"/>
      <c r="R232" s="44"/>
    </row>
    <row r="233" spans="1:18" ht="15.75" customHeight="1">
      <c r="A233" s="2"/>
      <c r="B233" s="798">
        <v>1512</v>
      </c>
      <c r="C233" s="135" t="s">
        <v>1272</v>
      </c>
      <c r="D233" s="84" t="s">
        <v>1197</v>
      </c>
      <c r="E233" s="84" t="s">
        <v>1338</v>
      </c>
      <c r="F233" s="1390"/>
      <c r="G233" s="204" t="s">
        <v>1344</v>
      </c>
      <c r="H233" s="9" t="s">
        <v>1263</v>
      </c>
      <c r="I233" s="1116"/>
      <c r="J233" s="265">
        <v>1</v>
      </c>
      <c r="K233" s="803">
        <v>3600</v>
      </c>
      <c r="L233" s="1107" t="str">
        <f t="shared" si="3"/>
        <v/>
      </c>
      <c r="M233" s="1105" t="s">
        <v>1237</v>
      </c>
      <c r="N233" s="892"/>
      <c r="R233" s="44"/>
    </row>
    <row r="234" spans="1:18" ht="15.75" customHeight="1">
      <c r="A234" s="2"/>
      <c r="B234" s="798">
        <v>1512</v>
      </c>
      <c r="C234" s="135" t="s">
        <v>1272</v>
      </c>
      <c r="D234" s="84" t="s">
        <v>1198</v>
      </c>
      <c r="E234" s="84" t="s">
        <v>1339</v>
      </c>
      <c r="F234" s="1390"/>
      <c r="G234" s="204" t="s">
        <v>1344</v>
      </c>
      <c r="H234" s="9" t="s">
        <v>1264</v>
      </c>
      <c r="I234" s="1116"/>
      <c r="J234" s="265">
        <v>1</v>
      </c>
      <c r="K234" s="803">
        <v>3600</v>
      </c>
      <c r="L234" s="1107" t="str">
        <f t="shared" si="3"/>
        <v/>
      </c>
      <c r="M234" s="1105" t="s">
        <v>1237</v>
      </c>
      <c r="N234" s="892"/>
      <c r="R234" s="44"/>
    </row>
    <row r="235" spans="1:18" ht="15.75" customHeight="1">
      <c r="A235" s="2"/>
      <c r="B235" s="798">
        <v>1512</v>
      </c>
      <c r="C235" s="135" t="s">
        <v>1272</v>
      </c>
      <c r="D235" s="84" t="s">
        <v>1199</v>
      </c>
      <c r="E235" s="84" t="s">
        <v>1340</v>
      </c>
      <c r="F235" s="1390"/>
      <c r="G235" s="204" t="s">
        <v>1344</v>
      </c>
      <c r="H235" s="9" t="s">
        <v>1265</v>
      </c>
      <c r="I235" s="1116"/>
      <c r="J235" s="265">
        <v>1</v>
      </c>
      <c r="K235" s="803">
        <v>3600</v>
      </c>
      <c r="L235" s="1107" t="str">
        <f t="shared" si="3"/>
        <v/>
      </c>
      <c r="M235" s="1105" t="s">
        <v>1237</v>
      </c>
      <c r="N235" s="892"/>
      <c r="R235" s="44"/>
    </row>
    <row r="236" spans="1:18" ht="15.75" customHeight="1">
      <c r="A236" s="2"/>
      <c r="B236" s="798">
        <v>1512</v>
      </c>
      <c r="C236" s="135" t="s">
        <v>1272</v>
      </c>
      <c r="D236" s="84" t="s">
        <v>1200</v>
      </c>
      <c r="E236" s="84" t="s">
        <v>1341</v>
      </c>
      <c r="F236" s="1390"/>
      <c r="G236" s="204" t="s">
        <v>1344</v>
      </c>
      <c r="H236" s="9" t="s">
        <v>1266</v>
      </c>
      <c r="I236" s="1116"/>
      <c r="J236" s="265">
        <v>1</v>
      </c>
      <c r="K236" s="803">
        <v>4000</v>
      </c>
      <c r="L236" s="1107" t="str">
        <f t="shared" si="3"/>
        <v/>
      </c>
      <c r="M236" s="1105" t="s">
        <v>1237</v>
      </c>
      <c r="N236" s="892"/>
      <c r="R236" s="44"/>
    </row>
    <row r="237" spans="1:18" ht="15.75" customHeight="1">
      <c r="A237" s="2"/>
      <c r="B237" s="798">
        <v>1512</v>
      </c>
      <c r="C237" s="135" t="s">
        <v>1272</v>
      </c>
      <c r="D237" s="151" t="s">
        <v>1201</v>
      </c>
      <c r="E237" s="85" t="s">
        <v>1342</v>
      </c>
      <c r="F237" s="1390"/>
      <c r="G237" s="204" t="s">
        <v>1344</v>
      </c>
      <c r="H237" s="389" t="s">
        <v>1267</v>
      </c>
      <c r="I237" s="1116"/>
      <c r="J237" s="265">
        <v>1</v>
      </c>
      <c r="K237" s="803">
        <v>4000</v>
      </c>
      <c r="L237" s="1107" t="str">
        <f t="shared" si="3"/>
        <v/>
      </c>
      <c r="M237" s="1113" t="s">
        <v>1237</v>
      </c>
      <c r="N237" s="572"/>
      <c r="R237" s="44"/>
    </row>
    <row r="238" spans="1:18" ht="15.75" customHeight="1">
      <c r="A238" s="2"/>
      <c r="B238" s="797">
        <v>1516</v>
      </c>
      <c r="C238" s="189" t="s">
        <v>1373</v>
      </c>
      <c r="D238" s="370" t="s">
        <v>1376</v>
      </c>
      <c r="E238" s="86" t="s">
        <v>1380</v>
      </c>
      <c r="F238" s="1302" t="s">
        <v>1568</v>
      </c>
      <c r="G238" s="212" t="s">
        <v>1404</v>
      </c>
      <c r="H238" s="391" t="s">
        <v>85</v>
      </c>
      <c r="I238" s="52" t="s">
        <v>1593</v>
      </c>
      <c r="J238" s="311">
        <v>1</v>
      </c>
      <c r="K238" s="802">
        <v>2900</v>
      </c>
      <c r="L238" s="1104" t="str">
        <f t="shared" si="3"/>
        <v/>
      </c>
      <c r="M238" s="1105" t="s">
        <v>23</v>
      </c>
      <c r="N238" s="891"/>
      <c r="R238" s="44"/>
    </row>
    <row r="239" spans="1:18" ht="15.75" customHeight="1">
      <c r="A239" s="2"/>
      <c r="B239" s="798">
        <v>1516</v>
      </c>
      <c r="C239" s="135" t="s">
        <v>1373</v>
      </c>
      <c r="D239" s="84" t="s">
        <v>1350</v>
      </c>
      <c r="E239" s="84" t="s">
        <v>1381</v>
      </c>
      <c r="F239" s="1389"/>
      <c r="G239" s="204" t="s">
        <v>1404</v>
      </c>
      <c r="H239" s="9" t="s">
        <v>87</v>
      </c>
      <c r="I239" s="15" t="s">
        <v>1593</v>
      </c>
      <c r="J239" s="265">
        <v>1</v>
      </c>
      <c r="K239" s="803">
        <v>2900</v>
      </c>
      <c r="L239" s="1107" t="str">
        <f t="shared" si="3"/>
        <v/>
      </c>
      <c r="M239" s="1105" t="s">
        <v>23</v>
      </c>
      <c r="N239" s="892"/>
      <c r="R239" s="44"/>
    </row>
    <row r="240" spans="1:18" ht="15.75" customHeight="1">
      <c r="A240" s="2"/>
      <c r="B240" s="798">
        <v>1516</v>
      </c>
      <c r="C240" s="135" t="s">
        <v>1373</v>
      </c>
      <c r="D240" s="84" t="s">
        <v>1351</v>
      </c>
      <c r="E240" s="84" t="s">
        <v>1382</v>
      </c>
      <c r="F240" s="1389"/>
      <c r="G240" s="204" t="s">
        <v>1404</v>
      </c>
      <c r="H240" s="9" t="s">
        <v>1369</v>
      </c>
      <c r="I240" s="15" t="s">
        <v>1593</v>
      </c>
      <c r="J240" s="265">
        <v>1</v>
      </c>
      <c r="K240" s="803">
        <v>3200</v>
      </c>
      <c r="L240" s="1107" t="str">
        <f t="shared" si="3"/>
        <v/>
      </c>
      <c r="M240" s="1105" t="s">
        <v>23</v>
      </c>
      <c r="N240" s="892"/>
      <c r="R240" s="44"/>
    </row>
    <row r="241" spans="1:18" ht="15.75" customHeight="1">
      <c r="A241" s="2"/>
      <c r="B241" s="798">
        <v>1516</v>
      </c>
      <c r="C241" s="135" t="s">
        <v>1373</v>
      </c>
      <c r="D241" s="84" t="s">
        <v>1377</v>
      </c>
      <c r="E241" s="84" t="s">
        <v>1383</v>
      </c>
      <c r="F241" s="1389"/>
      <c r="G241" s="204" t="s">
        <v>1404</v>
      </c>
      <c r="H241" s="9" t="s">
        <v>91</v>
      </c>
      <c r="I241" s="1116"/>
      <c r="J241" s="265">
        <v>1</v>
      </c>
      <c r="K241" s="803">
        <v>3200</v>
      </c>
      <c r="L241" s="1107" t="str">
        <f t="shared" si="3"/>
        <v/>
      </c>
      <c r="M241" s="1105" t="s">
        <v>23</v>
      </c>
      <c r="N241" s="892"/>
      <c r="R241" s="44"/>
    </row>
    <row r="242" spans="1:18" ht="15.75" customHeight="1">
      <c r="A242" s="2"/>
      <c r="B242" s="798">
        <v>1516</v>
      </c>
      <c r="C242" s="135" t="s">
        <v>1373</v>
      </c>
      <c r="D242" s="84" t="s">
        <v>1352</v>
      </c>
      <c r="E242" s="84" t="s">
        <v>1384</v>
      </c>
      <c r="F242" s="1389"/>
      <c r="G242" s="204" t="s">
        <v>1404</v>
      </c>
      <c r="H242" s="9" t="s">
        <v>34</v>
      </c>
      <c r="I242" s="1116"/>
      <c r="J242" s="265">
        <v>1</v>
      </c>
      <c r="K242" s="803">
        <v>3200</v>
      </c>
      <c r="L242" s="1107" t="str">
        <f t="shared" si="3"/>
        <v/>
      </c>
      <c r="M242" s="1105" t="s">
        <v>23</v>
      </c>
      <c r="N242" s="892"/>
      <c r="R242" s="44"/>
    </row>
    <row r="243" spans="1:18" ht="15.75" customHeight="1">
      <c r="A243" s="2"/>
      <c r="B243" s="798">
        <v>1516</v>
      </c>
      <c r="C243" s="135" t="s">
        <v>1373</v>
      </c>
      <c r="D243" s="84" t="s">
        <v>1353</v>
      </c>
      <c r="E243" s="84" t="s">
        <v>1385</v>
      </c>
      <c r="F243" s="1389"/>
      <c r="G243" s="204" t="s">
        <v>1404</v>
      </c>
      <c r="H243" s="9" t="s">
        <v>1371</v>
      </c>
      <c r="I243" s="15" t="s">
        <v>1593</v>
      </c>
      <c r="J243" s="265">
        <v>1</v>
      </c>
      <c r="K243" s="803">
        <v>3700</v>
      </c>
      <c r="L243" s="1107" t="str">
        <f t="shared" si="3"/>
        <v/>
      </c>
      <c r="M243" s="1105" t="s">
        <v>23</v>
      </c>
      <c r="N243" s="892"/>
      <c r="R243" s="44"/>
    </row>
    <row r="244" spans="1:18" ht="15.75" customHeight="1">
      <c r="A244" s="2"/>
      <c r="B244" s="798">
        <v>1516</v>
      </c>
      <c r="C244" s="135" t="s">
        <v>1373</v>
      </c>
      <c r="D244" s="84" t="s">
        <v>1378</v>
      </c>
      <c r="E244" s="84" t="s">
        <v>1386</v>
      </c>
      <c r="F244" s="1389"/>
      <c r="G244" s="204" t="s">
        <v>1404</v>
      </c>
      <c r="H244" s="9" t="s">
        <v>97</v>
      </c>
      <c r="I244" s="1116"/>
      <c r="J244" s="265">
        <v>1</v>
      </c>
      <c r="K244" s="803">
        <v>3700</v>
      </c>
      <c r="L244" s="1107" t="str">
        <f t="shared" si="3"/>
        <v/>
      </c>
      <c r="M244" s="1105" t="s">
        <v>23</v>
      </c>
      <c r="N244" s="892"/>
      <c r="R244" s="44"/>
    </row>
    <row r="245" spans="1:18" ht="15.75" customHeight="1">
      <c r="A245" s="2"/>
      <c r="B245" s="798">
        <v>1516</v>
      </c>
      <c r="C245" s="135" t="s">
        <v>1373</v>
      </c>
      <c r="D245" s="84" t="s">
        <v>1379</v>
      </c>
      <c r="E245" s="84" t="s">
        <v>1387</v>
      </c>
      <c r="F245" s="1389"/>
      <c r="G245" s="204" t="s">
        <v>1404</v>
      </c>
      <c r="H245" s="9" t="s">
        <v>98</v>
      </c>
      <c r="I245" s="15" t="s">
        <v>1593</v>
      </c>
      <c r="J245" s="265">
        <v>1</v>
      </c>
      <c r="K245" s="803">
        <v>3700</v>
      </c>
      <c r="L245" s="1107" t="str">
        <f t="shared" si="3"/>
        <v/>
      </c>
      <c r="M245" s="1105" t="s">
        <v>23</v>
      </c>
      <c r="N245" s="892"/>
      <c r="R245" s="44"/>
    </row>
    <row r="246" spans="1:18" ht="15.75" customHeight="1">
      <c r="A246" s="2"/>
      <c r="B246" s="798">
        <v>1516</v>
      </c>
      <c r="C246" s="135" t="s">
        <v>1374</v>
      </c>
      <c r="D246" s="799" t="s">
        <v>1376</v>
      </c>
      <c r="E246" s="84" t="s">
        <v>1388</v>
      </c>
      <c r="F246" s="1392" t="s">
        <v>1568</v>
      </c>
      <c r="G246" s="204" t="s">
        <v>1405</v>
      </c>
      <c r="H246" s="9" t="s">
        <v>85</v>
      </c>
      <c r="I246" s="15" t="s">
        <v>1612</v>
      </c>
      <c r="J246" s="265">
        <v>1</v>
      </c>
      <c r="K246" s="803">
        <v>2900</v>
      </c>
      <c r="L246" s="1107" t="str">
        <f t="shared" si="3"/>
        <v/>
      </c>
      <c r="M246" s="1105" t="s">
        <v>23</v>
      </c>
      <c r="N246" s="892"/>
      <c r="R246" s="44"/>
    </row>
    <row r="247" spans="1:18" ht="15.75" customHeight="1">
      <c r="A247" s="2"/>
      <c r="B247" s="798">
        <v>1516</v>
      </c>
      <c r="C247" s="135" t="s">
        <v>1374</v>
      </c>
      <c r="D247" s="84" t="s">
        <v>1350</v>
      </c>
      <c r="E247" s="84" t="s">
        <v>1389</v>
      </c>
      <c r="F247" s="1392"/>
      <c r="G247" s="204" t="s">
        <v>1405</v>
      </c>
      <c r="H247" s="9" t="s">
        <v>87</v>
      </c>
      <c r="I247" s="15" t="s">
        <v>1593</v>
      </c>
      <c r="J247" s="265">
        <v>1</v>
      </c>
      <c r="K247" s="803">
        <v>2900</v>
      </c>
      <c r="L247" s="1107" t="str">
        <f t="shared" si="3"/>
        <v/>
      </c>
      <c r="M247" s="1105" t="s">
        <v>23</v>
      </c>
      <c r="N247" s="892"/>
      <c r="R247" s="44"/>
    </row>
    <row r="248" spans="1:18" ht="15.75" customHeight="1">
      <c r="A248" s="2"/>
      <c r="B248" s="798">
        <v>1516</v>
      </c>
      <c r="C248" s="135" t="s">
        <v>1374</v>
      </c>
      <c r="D248" s="84" t="s">
        <v>1351</v>
      </c>
      <c r="E248" s="84" t="s">
        <v>1390</v>
      </c>
      <c r="F248" s="1392"/>
      <c r="G248" s="204" t="s">
        <v>1405</v>
      </c>
      <c r="H248" s="9" t="s">
        <v>1369</v>
      </c>
      <c r="I248" s="15" t="s">
        <v>1593</v>
      </c>
      <c r="J248" s="265">
        <v>1</v>
      </c>
      <c r="K248" s="803">
        <v>3200</v>
      </c>
      <c r="L248" s="1107" t="str">
        <f t="shared" si="3"/>
        <v/>
      </c>
      <c r="M248" s="1105" t="s">
        <v>23</v>
      </c>
      <c r="N248" s="892"/>
      <c r="R248" s="44"/>
    </row>
    <row r="249" spans="1:18" ht="15.75" customHeight="1">
      <c r="A249" s="2"/>
      <c r="B249" s="798">
        <v>1516</v>
      </c>
      <c r="C249" s="135" t="s">
        <v>1374</v>
      </c>
      <c r="D249" s="84" t="s">
        <v>1377</v>
      </c>
      <c r="E249" s="84" t="s">
        <v>1391</v>
      </c>
      <c r="F249" s="1392"/>
      <c r="G249" s="204" t="s">
        <v>1405</v>
      </c>
      <c r="H249" s="9" t="s">
        <v>91</v>
      </c>
      <c r="I249" s="1116"/>
      <c r="J249" s="265">
        <v>1</v>
      </c>
      <c r="K249" s="803">
        <v>3200</v>
      </c>
      <c r="L249" s="1107" t="str">
        <f t="shared" si="3"/>
        <v/>
      </c>
      <c r="M249" s="1105" t="s">
        <v>23</v>
      </c>
      <c r="N249" s="892"/>
      <c r="R249" s="44"/>
    </row>
    <row r="250" spans="1:18" ht="15.75" customHeight="1">
      <c r="A250" s="2"/>
      <c r="B250" s="798">
        <v>1516</v>
      </c>
      <c r="C250" s="135" t="s">
        <v>1374</v>
      </c>
      <c r="D250" s="84" t="s">
        <v>1352</v>
      </c>
      <c r="E250" s="84" t="s">
        <v>1392</v>
      </c>
      <c r="F250" s="1392"/>
      <c r="G250" s="204" t="s">
        <v>1405</v>
      </c>
      <c r="H250" s="9" t="s">
        <v>34</v>
      </c>
      <c r="I250" s="1116"/>
      <c r="J250" s="265">
        <v>1</v>
      </c>
      <c r="K250" s="803">
        <v>3200</v>
      </c>
      <c r="L250" s="1107" t="str">
        <f t="shared" si="3"/>
        <v/>
      </c>
      <c r="M250" s="1105" t="s">
        <v>23</v>
      </c>
      <c r="N250" s="892"/>
      <c r="R250" s="44"/>
    </row>
    <row r="251" spans="1:18" ht="15.75" customHeight="1">
      <c r="A251" s="2"/>
      <c r="B251" s="798">
        <v>1516</v>
      </c>
      <c r="C251" s="135" t="s">
        <v>1374</v>
      </c>
      <c r="D251" s="84" t="s">
        <v>1353</v>
      </c>
      <c r="E251" s="84" t="s">
        <v>1393</v>
      </c>
      <c r="F251" s="1392"/>
      <c r="G251" s="204" t="s">
        <v>1405</v>
      </c>
      <c r="H251" s="9" t="s">
        <v>1371</v>
      </c>
      <c r="I251" s="15" t="s">
        <v>1593</v>
      </c>
      <c r="J251" s="265">
        <v>1</v>
      </c>
      <c r="K251" s="803">
        <v>3700</v>
      </c>
      <c r="L251" s="1107" t="str">
        <f t="shared" si="3"/>
        <v/>
      </c>
      <c r="M251" s="1105" t="s">
        <v>23</v>
      </c>
      <c r="N251" s="892"/>
      <c r="R251" s="44"/>
    </row>
    <row r="252" spans="1:18" ht="15.75" customHeight="1">
      <c r="A252" s="2"/>
      <c r="B252" s="798">
        <v>1516</v>
      </c>
      <c r="C252" s="135" t="s">
        <v>1374</v>
      </c>
      <c r="D252" s="84" t="s">
        <v>1378</v>
      </c>
      <c r="E252" s="84" t="s">
        <v>1394</v>
      </c>
      <c r="F252" s="1392"/>
      <c r="G252" s="204" t="s">
        <v>1405</v>
      </c>
      <c r="H252" s="9" t="s">
        <v>97</v>
      </c>
      <c r="I252" s="1116"/>
      <c r="J252" s="265">
        <v>1</v>
      </c>
      <c r="K252" s="803">
        <v>3700</v>
      </c>
      <c r="L252" s="1107" t="str">
        <f t="shared" si="3"/>
        <v/>
      </c>
      <c r="M252" s="1105" t="s">
        <v>23</v>
      </c>
      <c r="N252" s="892"/>
      <c r="R252" s="44"/>
    </row>
    <row r="253" spans="1:18" ht="15.75" customHeight="1">
      <c r="A253" s="2"/>
      <c r="B253" s="798">
        <v>1516</v>
      </c>
      <c r="C253" s="135" t="s">
        <v>1374</v>
      </c>
      <c r="D253" s="84" t="s">
        <v>1379</v>
      </c>
      <c r="E253" s="84" t="s">
        <v>1395</v>
      </c>
      <c r="F253" s="1392"/>
      <c r="G253" s="204" t="s">
        <v>1405</v>
      </c>
      <c r="H253" s="9" t="s">
        <v>98</v>
      </c>
      <c r="I253" s="15" t="s">
        <v>1593</v>
      </c>
      <c r="J253" s="265">
        <v>1</v>
      </c>
      <c r="K253" s="803">
        <v>3700</v>
      </c>
      <c r="L253" s="1107" t="str">
        <f t="shared" si="3"/>
        <v/>
      </c>
      <c r="M253" s="1105" t="s">
        <v>23</v>
      </c>
      <c r="N253" s="892"/>
      <c r="R253" s="44"/>
    </row>
    <row r="254" spans="1:18" ht="15.75" customHeight="1">
      <c r="A254" s="2"/>
      <c r="B254" s="798">
        <v>1516</v>
      </c>
      <c r="C254" s="135" t="s">
        <v>1375</v>
      </c>
      <c r="D254" s="84" t="s">
        <v>1376</v>
      </c>
      <c r="E254" s="84" t="s">
        <v>1396</v>
      </c>
      <c r="F254" s="1390" t="s">
        <v>1568</v>
      </c>
      <c r="G254" s="204" t="s">
        <v>1406</v>
      </c>
      <c r="H254" s="9" t="s">
        <v>85</v>
      </c>
      <c r="I254" s="1121"/>
      <c r="J254" s="265">
        <v>1</v>
      </c>
      <c r="K254" s="803">
        <v>2900</v>
      </c>
      <c r="L254" s="1107" t="str">
        <f t="shared" si="3"/>
        <v/>
      </c>
      <c r="M254" s="1105" t="s">
        <v>23</v>
      </c>
      <c r="N254" s="892"/>
      <c r="R254" s="44"/>
    </row>
    <row r="255" spans="1:18" ht="15.75" customHeight="1">
      <c r="A255" s="2"/>
      <c r="B255" s="798">
        <v>1516</v>
      </c>
      <c r="C255" s="135" t="s">
        <v>1375</v>
      </c>
      <c r="D255" s="84" t="s">
        <v>1350</v>
      </c>
      <c r="E255" s="84" t="s">
        <v>1397</v>
      </c>
      <c r="F255" s="1390"/>
      <c r="G255" s="204" t="s">
        <v>1406</v>
      </c>
      <c r="H255" s="9" t="s">
        <v>87</v>
      </c>
      <c r="I255" s="1122"/>
      <c r="J255" s="265">
        <v>1</v>
      </c>
      <c r="K255" s="803">
        <v>2900</v>
      </c>
      <c r="L255" s="1107" t="str">
        <f t="shared" si="3"/>
        <v/>
      </c>
      <c r="M255" s="1105" t="s">
        <v>23</v>
      </c>
      <c r="N255" s="892"/>
      <c r="R255" s="44"/>
    </row>
    <row r="256" spans="1:18" ht="15.75" customHeight="1">
      <c r="A256" s="2"/>
      <c r="B256" s="798">
        <v>1516</v>
      </c>
      <c r="C256" s="135" t="s">
        <v>1375</v>
      </c>
      <c r="D256" s="84" t="s">
        <v>1351</v>
      </c>
      <c r="E256" s="84" t="s">
        <v>1398</v>
      </c>
      <c r="F256" s="1390"/>
      <c r="G256" s="204" t="s">
        <v>1406</v>
      </c>
      <c r="H256" s="9" t="s">
        <v>1369</v>
      </c>
      <c r="I256" s="1122"/>
      <c r="J256" s="265">
        <v>1</v>
      </c>
      <c r="K256" s="803">
        <v>3200</v>
      </c>
      <c r="L256" s="1107" t="str">
        <f t="shared" si="3"/>
        <v/>
      </c>
      <c r="M256" s="1105" t="s">
        <v>23</v>
      </c>
      <c r="N256" s="892"/>
      <c r="R256" s="44"/>
    </row>
    <row r="257" spans="1:18" ht="15.75" customHeight="1">
      <c r="A257" s="2"/>
      <c r="B257" s="798">
        <v>1516</v>
      </c>
      <c r="C257" s="135" t="s">
        <v>1375</v>
      </c>
      <c r="D257" s="84" t="s">
        <v>1377</v>
      </c>
      <c r="E257" s="84" t="s">
        <v>1399</v>
      </c>
      <c r="F257" s="1390"/>
      <c r="G257" s="204" t="s">
        <v>1406</v>
      </c>
      <c r="H257" s="9" t="s">
        <v>91</v>
      </c>
      <c r="I257" s="1122"/>
      <c r="J257" s="265">
        <v>1</v>
      </c>
      <c r="K257" s="803">
        <v>3200</v>
      </c>
      <c r="L257" s="1107" t="str">
        <f t="shared" si="3"/>
        <v/>
      </c>
      <c r="M257" s="1105" t="s">
        <v>23</v>
      </c>
      <c r="N257" s="892"/>
      <c r="R257" s="44"/>
    </row>
    <row r="258" spans="1:18" ht="15.75" customHeight="1">
      <c r="A258" s="2"/>
      <c r="B258" s="798">
        <v>1516</v>
      </c>
      <c r="C258" s="135" t="s">
        <v>1375</v>
      </c>
      <c r="D258" s="84" t="s">
        <v>1352</v>
      </c>
      <c r="E258" s="84" t="s">
        <v>1400</v>
      </c>
      <c r="F258" s="1390"/>
      <c r="G258" s="204" t="s">
        <v>1406</v>
      </c>
      <c r="H258" s="9" t="s">
        <v>34</v>
      </c>
      <c r="I258" s="1122"/>
      <c r="J258" s="265">
        <v>1</v>
      </c>
      <c r="K258" s="803">
        <v>3200</v>
      </c>
      <c r="L258" s="1107" t="str">
        <f t="shared" si="3"/>
        <v/>
      </c>
      <c r="M258" s="1105" t="s">
        <v>23</v>
      </c>
      <c r="N258" s="892"/>
      <c r="R258" s="44"/>
    </row>
    <row r="259" spans="1:18" ht="15.75" customHeight="1">
      <c r="A259" s="2"/>
      <c r="B259" s="798">
        <v>1516</v>
      </c>
      <c r="C259" s="135" t="s">
        <v>1375</v>
      </c>
      <c r="D259" s="84" t="s">
        <v>1353</v>
      </c>
      <c r="E259" s="84" t="s">
        <v>1401</v>
      </c>
      <c r="F259" s="1390"/>
      <c r="G259" s="204" t="s">
        <v>1406</v>
      </c>
      <c r="H259" s="9" t="s">
        <v>1371</v>
      </c>
      <c r="I259" s="1122"/>
      <c r="J259" s="265">
        <v>1</v>
      </c>
      <c r="K259" s="803">
        <v>3700</v>
      </c>
      <c r="L259" s="1107" t="str">
        <f t="shared" si="3"/>
        <v/>
      </c>
      <c r="M259" s="1105" t="s">
        <v>23</v>
      </c>
      <c r="N259" s="892"/>
      <c r="R259" s="44"/>
    </row>
    <row r="260" spans="1:18" ht="15.75" customHeight="1">
      <c r="A260" s="2"/>
      <c r="B260" s="798">
        <v>1516</v>
      </c>
      <c r="C260" s="135" t="s">
        <v>1375</v>
      </c>
      <c r="D260" s="84" t="s">
        <v>1378</v>
      </c>
      <c r="E260" s="84" t="s">
        <v>1402</v>
      </c>
      <c r="F260" s="1390"/>
      <c r="G260" s="204" t="s">
        <v>1406</v>
      </c>
      <c r="H260" s="9" t="s">
        <v>97</v>
      </c>
      <c r="I260" s="1122"/>
      <c r="J260" s="265">
        <v>1</v>
      </c>
      <c r="K260" s="803">
        <v>3700</v>
      </c>
      <c r="L260" s="1107" t="str">
        <f t="shared" si="3"/>
        <v/>
      </c>
      <c r="M260" s="1105" t="s">
        <v>23</v>
      </c>
      <c r="N260" s="892"/>
      <c r="R260" s="44"/>
    </row>
    <row r="261" spans="1:18" ht="15.75" customHeight="1">
      <c r="A261" s="2"/>
      <c r="B261" s="800">
        <v>1516</v>
      </c>
      <c r="C261" s="666" t="s">
        <v>1375</v>
      </c>
      <c r="D261" s="85" t="s">
        <v>1379</v>
      </c>
      <c r="E261" s="85" t="s">
        <v>1403</v>
      </c>
      <c r="F261" s="1391"/>
      <c r="G261" s="805" t="s">
        <v>1406</v>
      </c>
      <c r="H261" s="389" t="s">
        <v>98</v>
      </c>
      <c r="I261" s="389" t="s">
        <v>1593</v>
      </c>
      <c r="J261" s="1187">
        <v>1</v>
      </c>
      <c r="K261" s="1114">
        <v>3700</v>
      </c>
      <c r="L261" s="1112" t="str">
        <f t="shared" si="3"/>
        <v/>
      </c>
      <c r="M261" s="1188" t="s">
        <v>23</v>
      </c>
      <c r="N261" s="572"/>
      <c r="R261" s="44"/>
    </row>
    <row r="262" spans="1:18" ht="15.75" customHeight="1">
      <c r="A262" s="400"/>
      <c r="B262" s="397">
        <v>1501</v>
      </c>
      <c r="C262" s="86" t="s">
        <v>701</v>
      </c>
      <c r="D262" s="86" t="s">
        <v>719</v>
      </c>
      <c r="E262" s="147" t="s">
        <v>783</v>
      </c>
      <c r="F262" s="1313" t="s">
        <v>732</v>
      </c>
      <c r="G262" s="397" t="s">
        <v>729</v>
      </c>
      <c r="H262" s="397" t="s">
        <v>85</v>
      </c>
      <c r="I262" s="1265"/>
      <c r="J262" s="397">
        <v>1</v>
      </c>
      <c r="K262" s="55">
        <v>2500</v>
      </c>
      <c r="L262" s="527" t="str">
        <f t="shared" si="3"/>
        <v/>
      </c>
      <c r="M262" s="416" t="s">
        <v>23</v>
      </c>
      <c r="N262" s="530"/>
      <c r="P262" s="77"/>
      <c r="R262" s="44"/>
    </row>
    <row r="263" spans="1:18" ht="15.75" customHeight="1">
      <c r="A263" s="400"/>
      <c r="B263" s="398">
        <v>1501</v>
      </c>
      <c r="C263" s="84" t="s">
        <v>701</v>
      </c>
      <c r="D263" s="84" t="s">
        <v>720</v>
      </c>
      <c r="E263" s="146" t="s">
        <v>784</v>
      </c>
      <c r="F263" s="1314"/>
      <c r="G263" s="398" t="s">
        <v>729</v>
      </c>
      <c r="H263" s="398" t="s">
        <v>87</v>
      </c>
      <c r="I263" s="758"/>
      <c r="J263" s="398">
        <v>1</v>
      </c>
      <c r="K263" s="56">
        <v>2500</v>
      </c>
      <c r="L263" s="503" t="str">
        <f t="shared" si="3"/>
        <v/>
      </c>
      <c r="M263" s="414" t="s">
        <v>23</v>
      </c>
      <c r="N263" s="530"/>
      <c r="P263" s="77"/>
      <c r="R263" s="44"/>
    </row>
    <row r="264" spans="1:18" ht="15.75" customHeight="1">
      <c r="A264" s="400"/>
      <c r="B264" s="398">
        <v>1501</v>
      </c>
      <c r="C264" s="84" t="s">
        <v>701</v>
      </c>
      <c r="D264" s="84" t="s">
        <v>721</v>
      </c>
      <c r="E264" s="146" t="s">
        <v>785</v>
      </c>
      <c r="F264" s="1314"/>
      <c r="G264" s="398" t="s">
        <v>729</v>
      </c>
      <c r="H264" s="398" t="s">
        <v>730</v>
      </c>
      <c r="I264" s="758"/>
      <c r="J264" s="398">
        <v>1</v>
      </c>
      <c r="K264" s="56">
        <v>2700</v>
      </c>
      <c r="L264" s="503" t="str">
        <f t="shared" ref="L264:L327" si="4">IFERROR(IF(N264=0,"",ROUNDUP(N264/J264,0)),"")</f>
        <v/>
      </c>
      <c r="M264" s="414" t="s">
        <v>23</v>
      </c>
      <c r="N264" s="530"/>
      <c r="P264" s="77"/>
      <c r="R264" s="44"/>
    </row>
    <row r="265" spans="1:18" ht="15.75" customHeight="1">
      <c r="A265" s="400"/>
      <c r="B265" s="398">
        <v>1501</v>
      </c>
      <c r="C265" s="84" t="s">
        <v>701</v>
      </c>
      <c r="D265" s="84" t="s">
        <v>722</v>
      </c>
      <c r="E265" s="146" t="s">
        <v>786</v>
      </c>
      <c r="F265" s="1314"/>
      <c r="G265" s="398" t="s">
        <v>729</v>
      </c>
      <c r="H265" s="398" t="s">
        <v>91</v>
      </c>
      <c r="I265" s="758"/>
      <c r="J265" s="398">
        <v>1</v>
      </c>
      <c r="K265" s="56">
        <v>2700</v>
      </c>
      <c r="L265" s="503" t="str">
        <f t="shared" si="4"/>
        <v/>
      </c>
      <c r="M265" s="414" t="s">
        <v>23</v>
      </c>
      <c r="N265" s="530"/>
      <c r="P265" s="77"/>
      <c r="R265" s="44"/>
    </row>
    <row r="266" spans="1:18" ht="15.75" customHeight="1">
      <c r="A266" s="400"/>
      <c r="B266" s="398">
        <v>1501</v>
      </c>
      <c r="C266" s="84" t="s">
        <v>701</v>
      </c>
      <c r="D266" s="84" t="s">
        <v>723</v>
      </c>
      <c r="E266" s="146" t="s">
        <v>787</v>
      </c>
      <c r="F266" s="1314"/>
      <c r="G266" s="398" t="s">
        <v>729</v>
      </c>
      <c r="H266" s="398" t="s">
        <v>34</v>
      </c>
      <c r="I266" s="758"/>
      <c r="J266" s="398">
        <v>1</v>
      </c>
      <c r="K266" s="56">
        <v>2700</v>
      </c>
      <c r="L266" s="503" t="str">
        <f t="shared" si="4"/>
        <v/>
      </c>
      <c r="M266" s="414" t="s">
        <v>23</v>
      </c>
      <c r="N266" s="530"/>
      <c r="P266" s="77"/>
      <c r="R266" s="44"/>
    </row>
    <row r="267" spans="1:18" ht="15.75" customHeight="1">
      <c r="A267" s="400"/>
      <c r="B267" s="398">
        <v>1501</v>
      </c>
      <c r="C267" s="84" t="s">
        <v>701</v>
      </c>
      <c r="D267" s="84" t="s">
        <v>718</v>
      </c>
      <c r="E267" s="146" t="s">
        <v>788</v>
      </c>
      <c r="F267" s="1314"/>
      <c r="G267" s="398" t="s">
        <v>729</v>
      </c>
      <c r="H267" s="398" t="s">
        <v>731</v>
      </c>
      <c r="I267" s="758"/>
      <c r="J267" s="398">
        <v>1</v>
      </c>
      <c r="K267" s="56">
        <v>3000</v>
      </c>
      <c r="L267" s="503" t="str">
        <f t="shared" si="4"/>
        <v/>
      </c>
      <c r="M267" s="414" t="s">
        <v>23</v>
      </c>
      <c r="N267" s="530"/>
      <c r="R267" s="44"/>
    </row>
    <row r="268" spans="1:18" ht="15.75" customHeight="1">
      <c r="A268" s="400"/>
      <c r="B268" s="398">
        <v>1501</v>
      </c>
      <c r="C268" s="84" t="s">
        <v>701</v>
      </c>
      <c r="D268" s="84" t="s">
        <v>724</v>
      </c>
      <c r="E268" s="146" t="s">
        <v>789</v>
      </c>
      <c r="F268" s="1314"/>
      <c r="G268" s="398" t="s">
        <v>729</v>
      </c>
      <c r="H268" s="398" t="s">
        <v>97</v>
      </c>
      <c r="I268" s="758"/>
      <c r="J268" s="398">
        <v>1</v>
      </c>
      <c r="K268" s="56">
        <v>3000</v>
      </c>
      <c r="L268" s="503" t="str">
        <f t="shared" si="4"/>
        <v/>
      </c>
      <c r="M268" s="414" t="s">
        <v>23</v>
      </c>
      <c r="N268" s="530"/>
      <c r="R268" s="44"/>
    </row>
    <row r="269" spans="1:18" ht="15.75" customHeight="1">
      <c r="A269" s="400"/>
      <c r="B269" s="398">
        <v>1501</v>
      </c>
      <c r="C269" s="84" t="s">
        <v>734</v>
      </c>
      <c r="D269" s="84" t="s">
        <v>719</v>
      </c>
      <c r="E269" s="146" t="s">
        <v>790</v>
      </c>
      <c r="F269" s="1314" t="s">
        <v>732</v>
      </c>
      <c r="G269" s="398" t="s">
        <v>177</v>
      </c>
      <c r="H269" s="398" t="s">
        <v>85</v>
      </c>
      <c r="I269" s="758"/>
      <c r="J269" s="398">
        <v>1</v>
      </c>
      <c r="K269" s="56">
        <v>2500</v>
      </c>
      <c r="L269" s="503" t="str">
        <f t="shared" si="4"/>
        <v/>
      </c>
      <c r="M269" s="414" t="s">
        <v>23</v>
      </c>
      <c r="N269" s="530"/>
      <c r="R269" s="44"/>
    </row>
    <row r="270" spans="1:18" ht="15.75" customHeight="1">
      <c r="A270" s="400"/>
      <c r="B270" s="398">
        <v>1501</v>
      </c>
      <c r="C270" s="84" t="s">
        <v>734</v>
      </c>
      <c r="D270" s="84" t="s">
        <v>720</v>
      </c>
      <c r="E270" s="146" t="s">
        <v>791</v>
      </c>
      <c r="F270" s="1314"/>
      <c r="G270" s="398" t="s">
        <v>177</v>
      </c>
      <c r="H270" s="398" t="s">
        <v>87</v>
      </c>
      <c r="I270" s="758"/>
      <c r="J270" s="398">
        <v>1</v>
      </c>
      <c r="K270" s="56">
        <v>2500</v>
      </c>
      <c r="L270" s="503" t="str">
        <f t="shared" si="4"/>
        <v/>
      </c>
      <c r="M270" s="414" t="s">
        <v>23</v>
      </c>
      <c r="N270" s="530"/>
      <c r="R270" s="44"/>
    </row>
    <row r="271" spans="1:18" ht="15.75" customHeight="1">
      <c r="A271" s="400"/>
      <c r="B271" s="398">
        <v>1501</v>
      </c>
      <c r="C271" s="84" t="s">
        <v>735</v>
      </c>
      <c r="D271" s="84" t="s">
        <v>721</v>
      </c>
      <c r="E271" s="146" t="s">
        <v>792</v>
      </c>
      <c r="F271" s="1314"/>
      <c r="G271" s="398" t="s">
        <v>177</v>
      </c>
      <c r="H271" s="398" t="s">
        <v>730</v>
      </c>
      <c r="I271" s="758"/>
      <c r="J271" s="398">
        <v>1</v>
      </c>
      <c r="K271" s="56">
        <v>2700</v>
      </c>
      <c r="L271" s="503" t="str">
        <f t="shared" si="4"/>
        <v/>
      </c>
      <c r="M271" s="414" t="s">
        <v>23</v>
      </c>
      <c r="N271" s="530"/>
      <c r="R271" s="44"/>
    </row>
    <row r="272" spans="1:18" ht="15.75" customHeight="1">
      <c r="A272" s="400"/>
      <c r="B272" s="398">
        <v>1501</v>
      </c>
      <c r="C272" s="84" t="s">
        <v>736</v>
      </c>
      <c r="D272" s="84" t="s">
        <v>722</v>
      </c>
      <c r="E272" s="146" t="s">
        <v>793</v>
      </c>
      <c r="F272" s="1314"/>
      <c r="G272" s="398" t="s">
        <v>177</v>
      </c>
      <c r="H272" s="398" t="s">
        <v>91</v>
      </c>
      <c r="I272" s="758"/>
      <c r="J272" s="398">
        <v>1</v>
      </c>
      <c r="K272" s="56">
        <v>2700</v>
      </c>
      <c r="L272" s="503" t="str">
        <f t="shared" si="4"/>
        <v/>
      </c>
      <c r="M272" s="414" t="s">
        <v>23</v>
      </c>
      <c r="N272" s="530"/>
      <c r="R272" s="44"/>
    </row>
    <row r="273" spans="1:18" ht="15.75" customHeight="1">
      <c r="A273" s="400"/>
      <c r="B273" s="398">
        <v>1501</v>
      </c>
      <c r="C273" s="84" t="s">
        <v>737</v>
      </c>
      <c r="D273" s="84" t="s">
        <v>723</v>
      </c>
      <c r="E273" s="146" t="s">
        <v>794</v>
      </c>
      <c r="F273" s="1314"/>
      <c r="G273" s="398" t="s">
        <v>177</v>
      </c>
      <c r="H273" s="398" t="s">
        <v>34</v>
      </c>
      <c r="I273" s="758"/>
      <c r="J273" s="398">
        <v>1</v>
      </c>
      <c r="K273" s="56">
        <v>2700</v>
      </c>
      <c r="L273" s="503" t="str">
        <f t="shared" si="4"/>
        <v/>
      </c>
      <c r="M273" s="414" t="s">
        <v>23</v>
      </c>
      <c r="N273" s="530"/>
      <c r="R273" s="44"/>
    </row>
    <row r="274" spans="1:18" ht="15.75" customHeight="1">
      <c r="A274" s="400"/>
      <c r="B274" s="398">
        <v>1501</v>
      </c>
      <c r="C274" s="84" t="s">
        <v>738</v>
      </c>
      <c r="D274" s="84" t="s">
        <v>718</v>
      </c>
      <c r="E274" s="146" t="s">
        <v>795</v>
      </c>
      <c r="F274" s="1314"/>
      <c r="G274" s="398" t="s">
        <v>177</v>
      </c>
      <c r="H274" s="398" t="s">
        <v>731</v>
      </c>
      <c r="I274" s="758"/>
      <c r="J274" s="398">
        <v>1</v>
      </c>
      <c r="K274" s="56">
        <v>3000</v>
      </c>
      <c r="L274" s="503" t="str">
        <f t="shared" si="4"/>
        <v/>
      </c>
      <c r="M274" s="414" t="s">
        <v>23</v>
      </c>
      <c r="N274" s="530"/>
      <c r="R274" s="44"/>
    </row>
    <row r="275" spans="1:18" ht="15.75" customHeight="1">
      <c r="A275" s="400"/>
      <c r="B275" s="395">
        <v>1501</v>
      </c>
      <c r="C275" s="85" t="s">
        <v>734</v>
      </c>
      <c r="D275" s="85" t="s">
        <v>724</v>
      </c>
      <c r="E275" s="148" t="s">
        <v>796</v>
      </c>
      <c r="F275" s="1315"/>
      <c r="G275" s="395" t="s">
        <v>177</v>
      </c>
      <c r="H275" s="395" t="s">
        <v>97</v>
      </c>
      <c r="I275" s="771"/>
      <c r="J275" s="395">
        <v>1</v>
      </c>
      <c r="K275" s="54">
        <v>3000</v>
      </c>
      <c r="L275" s="526" t="str">
        <f t="shared" si="4"/>
        <v/>
      </c>
      <c r="M275" s="588" t="s">
        <v>23</v>
      </c>
      <c r="N275" s="530"/>
      <c r="R275" s="44"/>
    </row>
    <row r="276" spans="1:18" ht="15.75" customHeight="1">
      <c r="A276" s="2"/>
      <c r="B276" s="397">
        <v>1505</v>
      </c>
      <c r="C276" s="189" t="s">
        <v>739</v>
      </c>
      <c r="D276" s="665" t="s">
        <v>719</v>
      </c>
      <c r="E276" s="654" t="s">
        <v>797</v>
      </c>
      <c r="F276" s="1378" t="s">
        <v>733</v>
      </c>
      <c r="G276" s="1158" t="s">
        <v>743</v>
      </c>
      <c r="H276" s="1043" t="s">
        <v>85</v>
      </c>
      <c r="I276" s="1142" t="s">
        <v>1601</v>
      </c>
      <c r="J276" s="1158">
        <v>1</v>
      </c>
      <c r="K276" s="1159">
        <v>4400</v>
      </c>
      <c r="L276" s="1144" t="str">
        <f t="shared" si="4"/>
        <v/>
      </c>
      <c r="M276" s="1153" t="s">
        <v>23</v>
      </c>
      <c r="N276" s="1036"/>
      <c r="R276" s="44"/>
    </row>
    <row r="277" spans="1:18" ht="15.75" customHeight="1">
      <c r="A277" s="2"/>
      <c r="B277" s="398">
        <v>1505</v>
      </c>
      <c r="C277" s="135" t="s">
        <v>739</v>
      </c>
      <c r="D277" s="19" t="s">
        <v>720</v>
      </c>
      <c r="E277" s="655" t="s">
        <v>798</v>
      </c>
      <c r="F277" s="1377"/>
      <c r="G277" s="1039" t="s">
        <v>743</v>
      </c>
      <c r="H277" s="1043" t="s">
        <v>87</v>
      </c>
      <c r="I277" s="1142" t="s">
        <v>1601</v>
      </c>
      <c r="J277" s="1039">
        <v>1</v>
      </c>
      <c r="K277" s="1143">
        <v>4400</v>
      </c>
      <c r="L277" s="1160" t="str">
        <f t="shared" si="4"/>
        <v/>
      </c>
      <c r="M277" s="1035" t="s">
        <v>23</v>
      </c>
      <c r="N277" s="1036"/>
      <c r="R277" s="44"/>
    </row>
    <row r="278" spans="1:18" ht="15.75" customHeight="1">
      <c r="A278" s="2"/>
      <c r="B278" s="398">
        <v>1505</v>
      </c>
      <c r="C278" s="135" t="s">
        <v>739</v>
      </c>
      <c r="D278" s="19" t="s">
        <v>721</v>
      </c>
      <c r="E278" s="655" t="s">
        <v>799</v>
      </c>
      <c r="F278" s="1377"/>
      <c r="G278" s="1039" t="s">
        <v>743</v>
      </c>
      <c r="H278" s="1043" t="s">
        <v>730</v>
      </c>
      <c r="I278" s="1142" t="s">
        <v>1601</v>
      </c>
      <c r="J278" s="1039">
        <v>1</v>
      </c>
      <c r="K278" s="1143">
        <v>4400</v>
      </c>
      <c r="L278" s="1144" t="str">
        <f t="shared" si="4"/>
        <v/>
      </c>
      <c r="M278" s="1035" t="s">
        <v>23</v>
      </c>
      <c r="N278" s="1036"/>
      <c r="R278" s="44"/>
    </row>
    <row r="279" spans="1:18" ht="15.75" customHeight="1">
      <c r="A279" s="2"/>
      <c r="B279" s="398">
        <v>1505</v>
      </c>
      <c r="C279" s="135" t="s">
        <v>739</v>
      </c>
      <c r="D279" s="19" t="s">
        <v>723</v>
      </c>
      <c r="E279" s="655" t="s">
        <v>800</v>
      </c>
      <c r="F279" s="1377"/>
      <c r="G279" s="1039" t="s">
        <v>743</v>
      </c>
      <c r="H279" s="1043" t="s">
        <v>34</v>
      </c>
      <c r="I279" s="1142" t="s">
        <v>1601</v>
      </c>
      <c r="J279" s="1039">
        <v>1</v>
      </c>
      <c r="K279" s="1143">
        <v>4900</v>
      </c>
      <c r="L279" s="1239" t="str">
        <f t="shared" si="4"/>
        <v/>
      </c>
      <c r="M279" s="1035" t="s">
        <v>23</v>
      </c>
      <c r="N279" s="1036"/>
      <c r="R279" s="44"/>
    </row>
    <row r="280" spans="1:18" ht="15.75" customHeight="1">
      <c r="A280" s="2"/>
      <c r="B280" s="398">
        <v>1505</v>
      </c>
      <c r="C280" s="135" t="s">
        <v>739</v>
      </c>
      <c r="D280" s="19" t="s">
        <v>718</v>
      </c>
      <c r="E280" s="655" t="s">
        <v>801</v>
      </c>
      <c r="F280" s="1377"/>
      <c r="G280" s="18" t="s">
        <v>743</v>
      </c>
      <c r="H280" s="67" t="s">
        <v>95</v>
      </c>
      <c r="I280" s="1074" t="s">
        <v>1600</v>
      </c>
      <c r="J280" s="18">
        <v>1</v>
      </c>
      <c r="K280" s="48">
        <v>4900</v>
      </c>
      <c r="L280" s="409" t="str">
        <f t="shared" si="4"/>
        <v/>
      </c>
      <c r="M280" s="414" t="s">
        <v>23</v>
      </c>
      <c r="N280" s="530"/>
      <c r="R280" s="44"/>
    </row>
    <row r="281" spans="1:18" ht="15.75" customHeight="1">
      <c r="A281" s="2"/>
      <c r="B281" s="398">
        <v>1505</v>
      </c>
      <c r="C281" s="135" t="s">
        <v>739</v>
      </c>
      <c r="D281" s="19" t="s">
        <v>725</v>
      </c>
      <c r="E281" s="655" t="s">
        <v>802</v>
      </c>
      <c r="F281" s="1377"/>
      <c r="G281" s="1039" t="s">
        <v>743</v>
      </c>
      <c r="H281" s="1043" t="s">
        <v>98</v>
      </c>
      <c r="I281" s="1142" t="s">
        <v>1601</v>
      </c>
      <c r="J281" s="1039">
        <v>1</v>
      </c>
      <c r="K281" s="1143">
        <v>4900</v>
      </c>
      <c r="L281" s="1239" t="str">
        <f t="shared" si="4"/>
        <v/>
      </c>
      <c r="M281" s="1035" t="s">
        <v>23</v>
      </c>
      <c r="N281" s="1036"/>
      <c r="R281" s="44"/>
    </row>
    <row r="282" spans="1:18" ht="15.75" customHeight="1">
      <c r="A282" s="2"/>
      <c r="B282" s="398">
        <v>1505</v>
      </c>
      <c r="C282" s="135" t="s">
        <v>740</v>
      </c>
      <c r="D282" s="19" t="s">
        <v>719</v>
      </c>
      <c r="E282" s="655" t="s">
        <v>803</v>
      </c>
      <c r="F282" s="1377" t="s">
        <v>733</v>
      </c>
      <c r="G282" s="667" t="s">
        <v>744</v>
      </c>
      <c r="H282" s="67" t="s">
        <v>85</v>
      </c>
      <c r="I282" s="1074" t="s">
        <v>1600</v>
      </c>
      <c r="J282" s="18">
        <v>1</v>
      </c>
      <c r="K282" s="48">
        <v>4400</v>
      </c>
      <c r="L282" s="409" t="str">
        <f t="shared" si="4"/>
        <v/>
      </c>
      <c r="M282" s="414" t="s">
        <v>23</v>
      </c>
      <c r="N282" s="530"/>
      <c r="R282" s="44"/>
    </row>
    <row r="283" spans="1:18" ht="15.75" customHeight="1">
      <c r="A283" s="2"/>
      <c r="B283" s="398">
        <v>1505</v>
      </c>
      <c r="C283" s="135" t="s">
        <v>740</v>
      </c>
      <c r="D283" s="19" t="s">
        <v>720</v>
      </c>
      <c r="E283" s="655" t="s">
        <v>804</v>
      </c>
      <c r="F283" s="1377"/>
      <c r="G283" s="667" t="s">
        <v>744</v>
      </c>
      <c r="H283" s="67" t="s">
        <v>87</v>
      </c>
      <c r="I283" s="119"/>
      <c r="J283" s="18">
        <v>1</v>
      </c>
      <c r="K283" s="48">
        <v>4400</v>
      </c>
      <c r="L283" s="409" t="str">
        <f t="shared" si="4"/>
        <v/>
      </c>
      <c r="M283" s="414" t="s">
        <v>23</v>
      </c>
      <c r="N283" s="530"/>
      <c r="R283" s="44"/>
    </row>
    <row r="284" spans="1:18" ht="15.75" customHeight="1">
      <c r="A284" s="2"/>
      <c r="B284" s="398">
        <v>1505</v>
      </c>
      <c r="C284" s="135" t="s">
        <v>740</v>
      </c>
      <c r="D284" s="19" t="s">
        <v>721</v>
      </c>
      <c r="E284" s="655" t="s">
        <v>805</v>
      </c>
      <c r="F284" s="1377"/>
      <c r="G284" s="667" t="s">
        <v>744</v>
      </c>
      <c r="H284" s="67" t="s">
        <v>730</v>
      </c>
      <c r="I284" s="1074" t="s">
        <v>1600</v>
      </c>
      <c r="J284" s="18">
        <v>1</v>
      </c>
      <c r="K284" s="48">
        <v>4400</v>
      </c>
      <c r="L284" s="448" t="str">
        <f t="shared" si="4"/>
        <v/>
      </c>
      <c r="M284" s="414" t="s">
        <v>23</v>
      </c>
      <c r="N284" s="530"/>
      <c r="R284" s="44"/>
    </row>
    <row r="285" spans="1:18" ht="15.75" customHeight="1">
      <c r="A285" s="2"/>
      <c r="B285" s="398">
        <v>1505</v>
      </c>
      <c r="C285" s="135" t="s">
        <v>740</v>
      </c>
      <c r="D285" s="19" t="s">
        <v>723</v>
      </c>
      <c r="E285" s="655" t="s">
        <v>806</v>
      </c>
      <c r="F285" s="1377"/>
      <c r="G285" s="667" t="s">
        <v>744</v>
      </c>
      <c r="H285" s="67" t="s">
        <v>34</v>
      </c>
      <c r="I285" s="119"/>
      <c r="J285" s="18">
        <v>1</v>
      </c>
      <c r="K285" s="48">
        <v>4900</v>
      </c>
      <c r="L285" s="448" t="str">
        <f t="shared" si="4"/>
        <v/>
      </c>
      <c r="M285" s="414" t="s">
        <v>23</v>
      </c>
      <c r="N285" s="530"/>
      <c r="R285" s="44"/>
    </row>
    <row r="286" spans="1:18" ht="15.75" customHeight="1">
      <c r="A286" s="2"/>
      <c r="B286" s="398">
        <v>1505</v>
      </c>
      <c r="C286" s="135" t="s">
        <v>740</v>
      </c>
      <c r="D286" s="19" t="s">
        <v>718</v>
      </c>
      <c r="E286" s="655" t="s">
        <v>807</v>
      </c>
      <c r="F286" s="1377"/>
      <c r="G286" s="667" t="s">
        <v>744</v>
      </c>
      <c r="H286" s="67" t="s">
        <v>95</v>
      </c>
      <c r="I286" s="119"/>
      <c r="J286" s="18">
        <v>1</v>
      </c>
      <c r="K286" s="48">
        <v>4900</v>
      </c>
      <c r="L286" s="411" t="str">
        <f t="shared" si="4"/>
        <v/>
      </c>
      <c r="M286" s="414" t="s">
        <v>23</v>
      </c>
      <c r="N286" s="530"/>
      <c r="R286" s="44"/>
    </row>
    <row r="287" spans="1:18" ht="15.75" customHeight="1">
      <c r="A287" s="2"/>
      <c r="B287" s="395">
        <v>1505</v>
      </c>
      <c r="C287" s="666" t="s">
        <v>740</v>
      </c>
      <c r="D287" s="90" t="s">
        <v>725</v>
      </c>
      <c r="E287" s="656" t="s">
        <v>808</v>
      </c>
      <c r="F287" s="1398"/>
      <c r="G287" s="668" t="s">
        <v>744</v>
      </c>
      <c r="H287" s="49" t="s">
        <v>98</v>
      </c>
      <c r="I287" s="790"/>
      <c r="J287" s="49">
        <v>1</v>
      </c>
      <c r="K287" s="50">
        <v>4900</v>
      </c>
      <c r="L287" s="410" t="str">
        <f t="shared" si="4"/>
        <v/>
      </c>
      <c r="M287" s="415" t="s">
        <v>23</v>
      </c>
      <c r="N287" s="376"/>
      <c r="R287" s="44"/>
    </row>
    <row r="288" spans="1:18" ht="15.75" customHeight="1">
      <c r="A288" s="400"/>
      <c r="B288" s="397">
        <v>1417</v>
      </c>
      <c r="C288" s="189" t="s">
        <v>200</v>
      </c>
      <c r="D288" s="660" t="s">
        <v>84</v>
      </c>
      <c r="E288" s="147" t="s">
        <v>201</v>
      </c>
      <c r="F288" s="1378" t="s">
        <v>202</v>
      </c>
      <c r="G288" s="14" t="s">
        <v>203</v>
      </c>
      <c r="H288" s="14" t="s">
        <v>85</v>
      </c>
      <c r="I288" s="1020" t="s">
        <v>1590</v>
      </c>
      <c r="J288" s="14">
        <v>1</v>
      </c>
      <c r="K288" s="13">
        <v>2800</v>
      </c>
      <c r="L288" s="515" t="str">
        <f t="shared" si="4"/>
        <v/>
      </c>
      <c r="M288" s="416" t="s">
        <v>23</v>
      </c>
      <c r="N288" s="530"/>
      <c r="R288" s="44"/>
    </row>
    <row r="289" spans="1:18" ht="15.75" customHeight="1">
      <c r="A289" s="400"/>
      <c r="B289" s="398">
        <v>1417</v>
      </c>
      <c r="C289" s="135" t="s">
        <v>200</v>
      </c>
      <c r="D289" s="661" t="s">
        <v>72</v>
      </c>
      <c r="E289" s="146" t="s">
        <v>204</v>
      </c>
      <c r="F289" s="1377"/>
      <c r="G289" s="9" t="s">
        <v>203</v>
      </c>
      <c r="H289" s="9" t="s">
        <v>87</v>
      </c>
      <c r="I289" s="1021"/>
      <c r="J289" s="9">
        <v>1</v>
      </c>
      <c r="K289" s="11">
        <v>2800</v>
      </c>
      <c r="L289" s="503" t="str">
        <f t="shared" si="4"/>
        <v/>
      </c>
      <c r="M289" s="414" t="s">
        <v>23</v>
      </c>
      <c r="N289" s="530"/>
      <c r="R289" s="44"/>
    </row>
    <row r="290" spans="1:18" ht="15.75" customHeight="1">
      <c r="A290" s="400"/>
      <c r="B290" s="398">
        <v>1417</v>
      </c>
      <c r="C290" s="135" t="s">
        <v>200</v>
      </c>
      <c r="D290" s="661" t="s">
        <v>28</v>
      </c>
      <c r="E290" s="146" t="s">
        <v>205</v>
      </c>
      <c r="F290" s="1377"/>
      <c r="G290" s="9" t="s">
        <v>203</v>
      </c>
      <c r="H290" s="9" t="s">
        <v>31</v>
      </c>
      <c r="I290" s="1021"/>
      <c r="J290" s="9">
        <v>1</v>
      </c>
      <c r="K290" s="11">
        <v>3200</v>
      </c>
      <c r="L290" s="448" t="str">
        <f t="shared" si="4"/>
        <v/>
      </c>
      <c r="M290" s="414" t="s">
        <v>23</v>
      </c>
      <c r="N290" s="530"/>
      <c r="R290" s="44"/>
    </row>
    <row r="291" spans="1:18" ht="15.75" customHeight="1">
      <c r="A291" s="400"/>
      <c r="B291" s="398">
        <v>1417</v>
      </c>
      <c r="C291" s="135" t="s">
        <v>200</v>
      </c>
      <c r="D291" s="661" t="s">
        <v>89</v>
      </c>
      <c r="E291" s="146" t="s">
        <v>206</v>
      </c>
      <c r="F291" s="1377"/>
      <c r="G291" s="9" t="s">
        <v>203</v>
      </c>
      <c r="H291" s="9" t="s">
        <v>91</v>
      </c>
      <c r="I291" s="1022" t="s">
        <v>1590</v>
      </c>
      <c r="J291" s="9">
        <v>1</v>
      </c>
      <c r="K291" s="11">
        <v>3200</v>
      </c>
      <c r="L291" s="448" t="str">
        <f t="shared" si="4"/>
        <v/>
      </c>
      <c r="M291" s="414" t="s">
        <v>23</v>
      </c>
      <c r="N291" s="530"/>
      <c r="R291" s="44"/>
    </row>
    <row r="292" spans="1:18" ht="15.75" customHeight="1">
      <c r="A292" s="400"/>
      <c r="B292" s="398">
        <v>1417</v>
      </c>
      <c r="C292" s="135" t="s">
        <v>200</v>
      </c>
      <c r="D292" s="661" t="s">
        <v>32</v>
      </c>
      <c r="E292" s="146" t="s">
        <v>207</v>
      </c>
      <c r="F292" s="1377"/>
      <c r="G292" s="9" t="s">
        <v>203</v>
      </c>
      <c r="H292" s="9" t="s">
        <v>34</v>
      </c>
      <c r="I292" s="1021"/>
      <c r="J292" s="9">
        <v>1</v>
      </c>
      <c r="K292" s="11">
        <v>3200</v>
      </c>
      <c r="L292" s="448" t="str">
        <f t="shared" si="4"/>
        <v/>
      </c>
      <c r="M292" s="414" t="s">
        <v>23</v>
      </c>
      <c r="N292" s="530"/>
      <c r="R292" s="44"/>
    </row>
    <row r="293" spans="1:18" ht="15.75" customHeight="1">
      <c r="A293" s="400"/>
      <c r="B293" s="398">
        <v>1417</v>
      </c>
      <c r="C293" s="135" t="s">
        <v>200</v>
      </c>
      <c r="D293" s="661" t="s">
        <v>93</v>
      </c>
      <c r="E293" s="146" t="s">
        <v>208</v>
      </c>
      <c r="F293" s="1377"/>
      <c r="G293" s="9" t="s">
        <v>203</v>
      </c>
      <c r="H293" s="9" t="s">
        <v>95</v>
      </c>
      <c r="I293" s="1023"/>
      <c r="J293" s="9">
        <v>1</v>
      </c>
      <c r="K293" s="124">
        <v>3600</v>
      </c>
      <c r="L293" s="411" t="str">
        <f t="shared" si="4"/>
        <v/>
      </c>
      <c r="M293" s="414" t="s">
        <v>23</v>
      </c>
      <c r="N293" s="530"/>
      <c r="R293" s="44"/>
    </row>
    <row r="294" spans="1:18" ht="15.75" customHeight="1">
      <c r="A294" s="400"/>
      <c r="B294" s="398">
        <v>1417</v>
      </c>
      <c r="C294" s="135" t="s">
        <v>200</v>
      </c>
      <c r="D294" s="661" t="s">
        <v>96</v>
      </c>
      <c r="E294" s="146" t="s">
        <v>209</v>
      </c>
      <c r="F294" s="1377"/>
      <c r="G294" s="9" t="s">
        <v>203</v>
      </c>
      <c r="H294" s="9" t="s">
        <v>97</v>
      </c>
      <c r="I294" s="1022" t="s">
        <v>1590</v>
      </c>
      <c r="J294" s="9">
        <v>1</v>
      </c>
      <c r="K294" s="11">
        <v>3600</v>
      </c>
      <c r="L294" s="448" t="str">
        <f t="shared" si="4"/>
        <v/>
      </c>
      <c r="M294" s="414" t="s">
        <v>23</v>
      </c>
      <c r="N294" s="530"/>
      <c r="R294" s="44"/>
    </row>
    <row r="295" spans="1:18" ht="15.75" customHeight="1">
      <c r="A295" s="400"/>
      <c r="B295" s="398">
        <v>1417</v>
      </c>
      <c r="C295" s="135" t="s">
        <v>200</v>
      </c>
      <c r="D295" s="661" t="s">
        <v>27</v>
      </c>
      <c r="E295" s="146" t="s">
        <v>210</v>
      </c>
      <c r="F295" s="1377"/>
      <c r="G295" s="9" t="s">
        <v>203</v>
      </c>
      <c r="H295" s="9" t="s">
        <v>98</v>
      </c>
      <c r="I295" s="1022" t="s">
        <v>1590</v>
      </c>
      <c r="J295" s="9">
        <v>1</v>
      </c>
      <c r="K295" s="11">
        <v>3600</v>
      </c>
      <c r="L295" s="448" t="str">
        <f t="shared" si="4"/>
        <v/>
      </c>
      <c r="M295" s="414" t="s">
        <v>23</v>
      </c>
      <c r="N295" s="530"/>
      <c r="R295" s="44"/>
    </row>
    <row r="296" spans="1:18" ht="15.75" customHeight="1">
      <c r="A296" s="400"/>
      <c r="B296" s="398">
        <v>1417</v>
      </c>
      <c r="C296" s="135" t="s">
        <v>200</v>
      </c>
      <c r="D296" s="661" t="s">
        <v>99</v>
      </c>
      <c r="E296" s="146" t="s">
        <v>211</v>
      </c>
      <c r="F296" s="1377"/>
      <c r="G296" s="9" t="s">
        <v>203</v>
      </c>
      <c r="H296" s="9" t="s">
        <v>100</v>
      </c>
      <c r="I296" s="1022" t="s">
        <v>1590</v>
      </c>
      <c r="J296" s="9">
        <v>1</v>
      </c>
      <c r="K296" s="11">
        <v>4000</v>
      </c>
      <c r="L296" s="448" t="str">
        <f t="shared" si="4"/>
        <v/>
      </c>
      <c r="M296" s="414" t="s">
        <v>23</v>
      </c>
      <c r="N296" s="530"/>
      <c r="R296" s="44"/>
    </row>
    <row r="297" spans="1:18" ht="15.75" customHeight="1">
      <c r="A297" s="400"/>
      <c r="B297" s="398">
        <v>1417</v>
      </c>
      <c r="C297" s="135" t="s">
        <v>200</v>
      </c>
      <c r="D297" s="661" t="s">
        <v>24</v>
      </c>
      <c r="E297" s="146" t="s">
        <v>212</v>
      </c>
      <c r="F297" s="1377"/>
      <c r="G297" s="9" t="s">
        <v>203</v>
      </c>
      <c r="H297" s="9" t="s">
        <v>101</v>
      </c>
      <c r="I297" s="1022" t="s">
        <v>1590</v>
      </c>
      <c r="J297" s="9">
        <v>1</v>
      </c>
      <c r="K297" s="11">
        <v>4000</v>
      </c>
      <c r="L297" s="448" t="str">
        <f t="shared" si="4"/>
        <v/>
      </c>
      <c r="M297" s="414" t="s">
        <v>23</v>
      </c>
      <c r="N297" s="530"/>
      <c r="R297" s="44"/>
    </row>
    <row r="298" spans="1:18" ht="15.75" customHeight="1">
      <c r="A298" s="400"/>
      <c r="B298" s="398">
        <v>1417</v>
      </c>
      <c r="C298" s="135" t="s">
        <v>200</v>
      </c>
      <c r="D298" s="661" t="s">
        <v>102</v>
      </c>
      <c r="E298" s="146" t="s">
        <v>213</v>
      </c>
      <c r="F298" s="1377"/>
      <c r="G298" s="9" t="s">
        <v>203</v>
      </c>
      <c r="H298" s="9" t="s">
        <v>103</v>
      </c>
      <c r="I298" s="1022" t="s">
        <v>1590</v>
      </c>
      <c r="J298" s="9">
        <v>1</v>
      </c>
      <c r="K298" s="11">
        <v>4000</v>
      </c>
      <c r="L298" s="448" t="str">
        <f t="shared" si="4"/>
        <v/>
      </c>
      <c r="M298" s="414" t="s">
        <v>23</v>
      </c>
      <c r="N298" s="530"/>
      <c r="R298" s="44"/>
    </row>
    <row r="299" spans="1:18" ht="15.75" customHeight="1">
      <c r="A299" s="400"/>
      <c r="B299" s="398">
        <v>1417</v>
      </c>
      <c r="C299" s="135" t="s">
        <v>214</v>
      </c>
      <c r="D299" s="661" t="s">
        <v>84</v>
      </c>
      <c r="E299" s="146" t="s">
        <v>215</v>
      </c>
      <c r="F299" s="1377" t="s">
        <v>202</v>
      </c>
      <c r="G299" s="9" t="s">
        <v>216</v>
      </c>
      <c r="H299" s="9" t="s">
        <v>85</v>
      </c>
      <c r="I299" s="1021"/>
      <c r="J299" s="9">
        <v>1</v>
      </c>
      <c r="K299" s="11">
        <v>2800</v>
      </c>
      <c r="L299" s="448" t="str">
        <f t="shared" si="4"/>
        <v/>
      </c>
      <c r="M299" s="414" t="s">
        <v>23</v>
      </c>
      <c r="N299" s="530"/>
      <c r="R299" s="44"/>
    </row>
    <row r="300" spans="1:18" ht="15.75" customHeight="1">
      <c r="A300" s="400"/>
      <c r="B300" s="398">
        <v>1417</v>
      </c>
      <c r="C300" s="135" t="s">
        <v>214</v>
      </c>
      <c r="D300" s="661" t="s">
        <v>72</v>
      </c>
      <c r="E300" s="146" t="s">
        <v>217</v>
      </c>
      <c r="F300" s="1377"/>
      <c r="G300" s="9" t="s">
        <v>216</v>
      </c>
      <c r="H300" s="9" t="s">
        <v>87</v>
      </c>
      <c r="I300" s="1021"/>
      <c r="J300" s="9">
        <v>1</v>
      </c>
      <c r="K300" s="11">
        <v>2800</v>
      </c>
      <c r="L300" s="448" t="str">
        <f t="shared" si="4"/>
        <v/>
      </c>
      <c r="M300" s="414" t="s">
        <v>23</v>
      </c>
      <c r="N300" s="530"/>
      <c r="R300" s="44"/>
    </row>
    <row r="301" spans="1:18" ht="15.75" customHeight="1">
      <c r="A301" s="400"/>
      <c r="B301" s="398">
        <v>1417</v>
      </c>
      <c r="C301" s="135" t="s">
        <v>214</v>
      </c>
      <c r="D301" s="661" t="s">
        <v>28</v>
      </c>
      <c r="E301" s="146" t="s">
        <v>218</v>
      </c>
      <c r="F301" s="1377"/>
      <c r="G301" s="9" t="s">
        <v>216</v>
      </c>
      <c r="H301" s="9" t="s">
        <v>31</v>
      </c>
      <c r="I301" s="1021"/>
      <c r="J301" s="9">
        <v>1</v>
      </c>
      <c r="K301" s="11">
        <v>3200</v>
      </c>
      <c r="L301" s="448" t="str">
        <f t="shared" si="4"/>
        <v/>
      </c>
      <c r="M301" s="414" t="s">
        <v>23</v>
      </c>
      <c r="N301" s="530"/>
      <c r="R301" s="44"/>
    </row>
    <row r="302" spans="1:18" ht="15.75" customHeight="1">
      <c r="A302" s="400"/>
      <c r="B302" s="398">
        <v>1417</v>
      </c>
      <c r="C302" s="135" t="s">
        <v>214</v>
      </c>
      <c r="D302" s="661" t="s">
        <v>89</v>
      </c>
      <c r="E302" s="146" t="s">
        <v>219</v>
      </c>
      <c r="F302" s="1377"/>
      <c r="G302" s="9" t="s">
        <v>216</v>
      </c>
      <c r="H302" s="9" t="s">
        <v>91</v>
      </c>
      <c r="I302" s="1022" t="s">
        <v>1590</v>
      </c>
      <c r="J302" s="9">
        <v>1</v>
      </c>
      <c r="K302" s="11">
        <v>3200</v>
      </c>
      <c r="L302" s="448" t="str">
        <f t="shared" si="4"/>
        <v/>
      </c>
      <c r="M302" s="414" t="s">
        <v>23</v>
      </c>
      <c r="N302" s="530"/>
      <c r="R302" s="44"/>
    </row>
    <row r="303" spans="1:18" ht="15.75" customHeight="1">
      <c r="A303" s="400"/>
      <c r="B303" s="398">
        <v>1417</v>
      </c>
      <c r="C303" s="135" t="s">
        <v>214</v>
      </c>
      <c r="D303" s="661" t="s">
        <v>32</v>
      </c>
      <c r="E303" s="146" t="s">
        <v>220</v>
      </c>
      <c r="F303" s="1377"/>
      <c r="G303" s="9" t="s">
        <v>216</v>
      </c>
      <c r="H303" s="9" t="s">
        <v>34</v>
      </c>
      <c r="I303" s="1021"/>
      <c r="J303" s="9">
        <v>1</v>
      </c>
      <c r="K303" s="11">
        <v>3200</v>
      </c>
      <c r="L303" s="448" t="str">
        <f t="shared" si="4"/>
        <v/>
      </c>
      <c r="M303" s="414" t="s">
        <v>23</v>
      </c>
      <c r="N303" s="530"/>
      <c r="R303" s="44"/>
    </row>
    <row r="304" spans="1:18" ht="15.75" customHeight="1">
      <c r="A304" s="400"/>
      <c r="B304" s="398">
        <v>1417</v>
      </c>
      <c r="C304" s="135" t="s">
        <v>214</v>
      </c>
      <c r="D304" s="661" t="s">
        <v>93</v>
      </c>
      <c r="E304" s="146" t="s">
        <v>221</v>
      </c>
      <c r="F304" s="1377"/>
      <c r="G304" s="9" t="s">
        <v>216</v>
      </c>
      <c r="H304" s="9" t="s">
        <v>95</v>
      </c>
      <c r="I304" s="1021"/>
      <c r="J304" s="9">
        <v>1</v>
      </c>
      <c r="K304" s="11">
        <v>3600</v>
      </c>
      <c r="L304" s="448" t="str">
        <f t="shared" si="4"/>
        <v/>
      </c>
      <c r="M304" s="414" t="s">
        <v>23</v>
      </c>
      <c r="N304" s="530"/>
      <c r="R304" s="44"/>
    </row>
    <row r="305" spans="1:18" ht="15.75" customHeight="1">
      <c r="A305" s="400"/>
      <c r="B305" s="398">
        <v>1417</v>
      </c>
      <c r="C305" s="135" t="s">
        <v>214</v>
      </c>
      <c r="D305" s="661" t="s">
        <v>96</v>
      </c>
      <c r="E305" s="146" t="s">
        <v>222</v>
      </c>
      <c r="F305" s="1377"/>
      <c r="G305" s="9" t="s">
        <v>216</v>
      </c>
      <c r="H305" s="9" t="s">
        <v>97</v>
      </c>
      <c r="I305" s="1022" t="s">
        <v>1590</v>
      </c>
      <c r="J305" s="390">
        <v>1</v>
      </c>
      <c r="K305" s="124">
        <v>3600</v>
      </c>
      <c r="L305" s="411" t="str">
        <f t="shared" si="4"/>
        <v/>
      </c>
      <c r="M305" s="414" t="s">
        <v>23</v>
      </c>
      <c r="N305" s="530"/>
      <c r="R305" s="44"/>
    </row>
    <row r="306" spans="1:18" ht="15.75" customHeight="1">
      <c r="A306" s="400"/>
      <c r="B306" s="398">
        <v>1417</v>
      </c>
      <c r="C306" s="135" t="s">
        <v>214</v>
      </c>
      <c r="D306" s="661" t="s">
        <v>27</v>
      </c>
      <c r="E306" s="146" t="s">
        <v>223</v>
      </c>
      <c r="F306" s="1377"/>
      <c r="G306" s="9" t="s">
        <v>216</v>
      </c>
      <c r="H306" s="9" t="s">
        <v>98</v>
      </c>
      <c r="I306" s="1022" t="s">
        <v>1590</v>
      </c>
      <c r="J306" s="9">
        <v>1</v>
      </c>
      <c r="K306" s="11">
        <v>3600</v>
      </c>
      <c r="L306" s="448" t="str">
        <f t="shared" si="4"/>
        <v/>
      </c>
      <c r="M306" s="414" t="s">
        <v>23</v>
      </c>
      <c r="N306" s="530"/>
      <c r="R306" s="44"/>
    </row>
    <row r="307" spans="1:18" ht="15.75" customHeight="1">
      <c r="A307" s="400"/>
      <c r="B307" s="398">
        <v>1417</v>
      </c>
      <c r="C307" s="135" t="s">
        <v>214</v>
      </c>
      <c r="D307" s="661" t="s">
        <v>99</v>
      </c>
      <c r="E307" s="146" t="s">
        <v>224</v>
      </c>
      <c r="F307" s="1377"/>
      <c r="G307" s="9" t="s">
        <v>216</v>
      </c>
      <c r="H307" s="9" t="s">
        <v>100</v>
      </c>
      <c r="I307" s="1022" t="s">
        <v>1590</v>
      </c>
      <c r="J307" s="9">
        <v>1</v>
      </c>
      <c r="K307" s="11">
        <v>4000</v>
      </c>
      <c r="L307" s="411" t="str">
        <f t="shared" si="4"/>
        <v/>
      </c>
      <c r="M307" s="414" t="s">
        <v>23</v>
      </c>
      <c r="N307" s="530"/>
      <c r="R307" s="44"/>
    </row>
    <row r="308" spans="1:18" ht="15.75" customHeight="1">
      <c r="A308" s="400"/>
      <c r="B308" s="398">
        <v>1417</v>
      </c>
      <c r="C308" s="135" t="s">
        <v>214</v>
      </c>
      <c r="D308" s="661" t="s">
        <v>24</v>
      </c>
      <c r="E308" s="146" t="s">
        <v>225</v>
      </c>
      <c r="F308" s="1377"/>
      <c r="G308" s="390" t="s">
        <v>216</v>
      </c>
      <c r="H308" s="390" t="s">
        <v>101</v>
      </c>
      <c r="I308" s="1022" t="s">
        <v>1590</v>
      </c>
      <c r="J308" s="390">
        <v>1</v>
      </c>
      <c r="K308" s="124">
        <v>4000</v>
      </c>
      <c r="L308" s="448" t="str">
        <f t="shared" si="4"/>
        <v/>
      </c>
      <c r="M308" s="414" t="s">
        <v>23</v>
      </c>
      <c r="N308" s="530"/>
      <c r="R308" s="44"/>
    </row>
    <row r="309" spans="1:18" ht="15.75" customHeight="1">
      <c r="A309" s="400"/>
      <c r="B309" s="664">
        <v>1417</v>
      </c>
      <c r="C309" s="663" t="s">
        <v>214</v>
      </c>
      <c r="D309" s="662" t="s">
        <v>102</v>
      </c>
      <c r="E309" s="148" t="s">
        <v>226</v>
      </c>
      <c r="F309" s="1398"/>
      <c r="G309" s="528" t="s">
        <v>216</v>
      </c>
      <c r="H309" s="528" t="s">
        <v>103</v>
      </c>
      <c r="I309" s="1022" t="s">
        <v>1590</v>
      </c>
      <c r="J309" s="528">
        <v>1</v>
      </c>
      <c r="K309" s="692">
        <v>4000</v>
      </c>
      <c r="L309" s="412" t="str">
        <f t="shared" si="4"/>
        <v/>
      </c>
      <c r="M309" s="415" t="s">
        <v>23</v>
      </c>
      <c r="N309" s="376"/>
      <c r="R309" s="44"/>
    </row>
    <row r="310" spans="1:18" ht="15.75" customHeight="1">
      <c r="A310" s="400"/>
      <c r="B310" s="643">
        <v>1109</v>
      </c>
      <c r="C310" s="17" t="s">
        <v>227</v>
      </c>
      <c r="D310" s="17" t="s">
        <v>72</v>
      </c>
      <c r="E310" s="142" t="s">
        <v>228</v>
      </c>
      <c r="F310" s="1374" t="s">
        <v>1569</v>
      </c>
      <c r="G310" s="340" t="s">
        <v>815</v>
      </c>
      <c r="H310" s="16" t="s">
        <v>119</v>
      </c>
      <c r="I310" s="1024" t="s">
        <v>1591</v>
      </c>
      <c r="J310" s="16">
        <v>1</v>
      </c>
      <c r="K310" s="65">
        <v>3800</v>
      </c>
      <c r="L310" s="694" t="str">
        <f t="shared" si="4"/>
        <v/>
      </c>
      <c r="M310" s="416" t="s">
        <v>23</v>
      </c>
      <c r="N310" s="530"/>
      <c r="R310" s="44"/>
    </row>
    <row r="311" spans="1:18" ht="15.75" customHeight="1">
      <c r="A311" s="400"/>
      <c r="B311" s="71">
        <v>1109</v>
      </c>
      <c r="C311" s="19" t="s">
        <v>227</v>
      </c>
      <c r="D311" s="19" t="s">
        <v>28</v>
      </c>
      <c r="E311" s="140" t="s">
        <v>229</v>
      </c>
      <c r="F311" s="1343"/>
      <c r="G311" s="18" t="s">
        <v>815</v>
      </c>
      <c r="H311" s="18" t="s">
        <v>68</v>
      </c>
      <c r="I311" s="1022"/>
      <c r="J311" s="18">
        <v>1</v>
      </c>
      <c r="K311" s="48">
        <v>3800</v>
      </c>
      <c r="L311" s="695" t="str">
        <f t="shared" si="4"/>
        <v/>
      </c>
      <c r="M311" s="414" t="s">
        <v>23</v>
      </c>
      <c r="N311" s="530"/>
      <c r="R311" s="44"/>
    </row>
    <row r="312" spans="1:18" ht="15.75" customHeight="1">
      <c r="A312" s="400"/>
      <c r="B312" s="71">
        <v>1109</v>
      </c>
      <c r="C312" s="19" t="s">
        <v>227</v>
      </c>
      <c r="D312" s="19" t="s">
        <v>32</v>
      </c>
      <c r="E312" s="143" t="s">
        <v>230</v>
      </c>
      <c r="F312" s="1343"/>
      <c r="G312" s="67" t="s">
        <v>815</v>
      </c>
      <c r="H312" s="18" t="s">
        <v>69</v>
      </c>
      <c r="I312" s="1022"/>
      <c r="J312" s="18">
        <v>1</v>
      </c>
      <c r="K312" s="48">
        <v>3800</v>
      </c>
      <c r="L312" s="695" t="str">
        <f t="shared" si="4"/>
        <v/>
      </c>
      <c r="M312" s="414" t="s">
        <v>23</v>
      </c>
      <c r="N312" s="530"/>
      <c r="R312" s="44"/>
    </row>
    <row r="313" spans="1:18" ht="15.75" customHeight="1">
      <c r="A313" s="400"/>
      <c r="B313" s="71">
        <v>1109</v>
      </c>
      <c r="C313" s="19" t="s">
        <v>227</v>
      </c>
      <c r="D313" s="19" t="s">
        <v>93</v>
      </c>
      <c r="E313" s="143" t="s">
        <v>231</v>
      </c>
      <c r="F313" s="1343"/>
      <c r="G313" s="67" t="s">
        <v>815</v>
      </c>
      <c r="H313" s="18" t="s">
        <v>125</v>
      </c>
      <c r="I313" s="1022" t="s">
        <v>1591</v>
      </c>
      <c r="J313" s="18">
        <v>1</v>
      </c>
      <c r="K313" s="48">
        <v>3800</v>
      </c>
      <c r="L313" s="695" t="str">
        <f t="shared" si="4"/>
        <v/>
      </c>
      <c r="M313" s="414" t="s">
        <v>23</v>
      </c>
      <c r="N313" s="530"/>
      <c r="R313" s="44"/>
    </row>
    <row r="314" spans="1:18" ht="15.75" customHeight="1">
      <c r="A314" s="400"/>
      <c r="B314" s="71">
        <v>1109</v>
      </c>
      <c r="C314" s="19" t="s">
        <v>232</v>
      </c>
      <c r="D314" s="19" t="s">
        <v>72</v>
      </c>
      <c r="E314" s="106">
        <v>4589750310370</v>
      </c>
      <c r="F314" s="1343"/>
      <c r="G314" s="18" t="s">
        <v>74</v>
      </c>
      <c r="H314" s="18" t="s">
        <v>119</v>
      </c>
      <c r="I314" s="1025"/>
      <c r="J314" s="18">
        <v>1</v>
      </c>
      <c r="K314" s="48">
        <v>3800</v>
      </c>
      <c r="L314" s="695" t="str">
        <f t="shared" si="4"/>
        <v/>
      </c>
      <c r="M314" s="414" t="s">
        <v>23</v>
      </c>
      <c r="N314" s="530"/>
      <c r="R314" s="44"/>
    </row>
    <row r="315" spans="1:18" ht="15.75" customHeight="1">
      <c r="A315" s="400"/>
      <c r="B315" s="71">
        <v>1109</v>
      </c>
      <c r="C315" s="19" t="s">
        <v>232</v>
      </c>
      <c r="D315" s="19" t="s">
        <v>28</v>
      </c>
      <c r="E315" s="89">
        <v>4589750310387</v>
      </c>
      <c r="F315" s="1343"/>
      <c r="G315" s="18" t="s">
        <v>74</v>
      </c>
      <c r="H315" s="18" t="s">
        <v>68</v>
      </c>
      <c r="I315" s="1022"/>
      <c r="J315" s="18">
        <v>1</v>
      </c>
      <c r="K315" s="48">
        <v>3800</v>
      </c>
      <c r="L315" s="695" t="str">
        <f t="shared" si="4"/>
        <v/>
      </c>
      <c r="M315" s="414" t="s">
        <v>23</v>
      </c>
      <c r="N315" s="530"/>
      <c r="R315" s="44"/>
    </row>
    <row r="316" spans="1:18" ht="15.75" customHeight="1">
      <c r="A316" s="400"/>
      <c r="B316" s="71">
        <v>1109</v>
      </c>
      <c r="C316" s="19" t="s">
        <v>232</v>
      </c>
      <c r="D316" s="19" t="s">
        <v>32</v>
      </c>
      <c r="E316" s="89">
        <v>4589750310394</v>
      </c>
      <c r="F316" s="1343"/>
      <c r="G316" s="18" t="s">
        <v>74</v>
      </c>
      <c r="H316" s="18" t="s">
        <v>69</v>
      </c>
      <c r="I316" s="1025"/>
      <c r="J316" s="18">
        <v>1</v>
      </c>
      <c r="K316" s="48">
        <v>3800</v>
      </c>
      <c r="L316" s="695" t="str">
        <f t="shared" si="4"/>
        <v/>
      </c>
      <c r="M316" s="414" t="s">
        <v>23</v>
      </c>
      <c r="N316" s="530"/>
      <c r="R316" s="44"/>
    </row>
    <row r="317" spans="1:18" ht="15.75" customHeight="1">
      <c r="A317" s="400"/>
      <c r="B317" s="644">
        <v>1109</v>
      </c>
      <c r="C317" s="90" t="s">
        <v>232</v>
      </c>
      <c r="D317" s="90" t="s">
        <v>93</v>
      </c>
      <c r="E317" s="89">
        <v>4589750310400</v>
      </c>
      <c r="F317" s="1343"/>
      <c r="G317" s="49" t="s">
        <v>74</v>
      </c>
      <c r="H317" s="49" t="s">
        <v>125</v>
      </c>
      <c r="I317" s="1268" t="s">
        <v>1626</v>
      </c>
      <c r="J317" s="49">
        <v>1</v>
      </c>
      <c r="K317" s="48">
        <v>3800</v>
      </c>
      <c r="L317" s="696" t="str">
        <f t="shared" si="4"/>
        <v/>
      </c>
      <c r="M317" s="415" t="s">
        <v>23</v>
      </c>
      <c r="N317" s="376"/>
      <c r="R317" s="44"/>
    </row>
    <row r="318" spans="1:18" ht="15.75" customHeight="1">
      <c r="B318" s="397">
        <v>1412</v>
      </c>
      <c r="C318" s="131" t="s">
        <v>235</v>
      </c>
      <c r="D318" s="178" t="s">
        <v>84</v>
      </c>
      <c r="E318" s="147" t="s">
        <v>236</v>
      </c>
      <c r="F318" s="1378" t="s">
        <v>237</v>
      </c>
      <c r="G318" s="67" t="s">
        <v>238</v>
      </c>
      <c r="H318" s="67" t="s">
        <v>85</v>
      </c>
      <c r="I318" s="1020" t="s">
        <v>1590</v>
      </c>
      <c r="J318" s="67">
        <v>1</v>
      </c>
      <c r="K318" s="420">
        <v>3000</v>
      </c>
      <c r="L318" s="694" t="str">
        <f t="shared" si="4"/>
        <v/>
      </c>
      <c r="M318" s="416" t="s">
        <v>23</v>
      </c>
      <c r="N318" s="530"/>
      <c r="O318" s="220"/>
    </row>
    <row r="319" spans="1:18" ht="15.75" customHeight="1">
      <c r="A319" s="642"/>
      <c r="B319" s="398">
        <v>1412</v>
      </c>
      <c r="C319" s="131" t="s">
        <v>235</v>
      </c>
      <c r="D319" s="178" t="s">
        <v>72</v>
      </c>
      <c r="E319" s="146" t="s">
        <v>239</v>
      </c>
      <c r="F319" s="1377"/>
      <c r="G319" s="67" t="s">
        <v>238</v>
      </c>
      <c r="H319" s="67" t="s">
        <v>87</v>
      </c>
      <c r="I319" s="1021"/>
      <c r="J319" s="67">
        <v>1</v>
      </c>
      <c r="K319" s="66">
        <v>3000</v>
      </c>
      <c r="L319" s="694" t="str">
        <f t="shared" si="4"/>
        <v/>
      </c>
      <c r="M319" s="414" t="s">
        <v>23</v>
      </c>
      <c r="N319" s="530"/>
      <c r="O319" s="220"/>
    </row>
    <row r="320" spans="1:18" ht="15.75" customHeight="1">
      <c r="A320" s="642"/>
      <c r="B320" s="398">
        <v>1412</v>
      </c>
      <c r="C320" s="133" t="s">
        <v>235</v>
      </c>
      <c r="D320" s="100" t="s">
        <v>28</v>
      </c>
      <c r="E320" s="146" t="s">
        <v>240</v>
      </c>
      <c r="F320" s="1377"/>
      <c r="G320" s="67" t="s">
        <v>238</v>
      </c>
      <c r="H320" s="18" t="s">
        <v>31</v>
      </c>
      <c r="I320" s="1021"/>
      <c r="J320" s="18">
        <v>1</v>
      </c>
      <c r="K320" s="48">
        <v>3300</v>
      </c>
      <c r="L320" s="695" t="str">
        <f t="shared" si="4"/>
        <v/>
      </c>
      <c r="M320" s="414" t="s">
        <v>23</v>
      </c>
      <c r="N320" s="530"/>
    </row>
    <row r="321" spans="1:14" ht="15.75" customHeight="1">
      <c r="A321" s="642"/>
      <c r="B321" s="398">
        <v>1412</v>
      </c>
      <c r="C321" s="133" t="s">
        <v>235</v>
      </c>
      <c r="D321" s="101" t="s">
        <v>89</v>
      </c>
      <c r="E321" s="146" t="s">
        <v>241</v>
      </c>
      <c r="F321" s="1377"/>
      <c r="G321" s="67" t="s">
        <v>238</v>
      </c>
      <c r="H321" s="274" t="s">
        <v>91</v>
      </c>
      <c r="I321" s="1021"/>
      <c r="J321" s="18">
        <v>1</v>
      </c>
      <c r="K321" s="48">
        <v>3300</v>
      </c>
      <c r="L321" s="695" t="str">
        <f t="shared" si="4"/>
        <v/>
      </c>
      <c r="M321" s="414" t="s">
        <v>23</v>
      </c>
      <c r="N321" s="530"/>
    </row>
    <row r="322" spans="1:14" ht="15.75" customHeight="1">
      <c r="A322" s="642"/>
      <c r="B322" s="398">
        <v>1412</v>
      </c>
      <c r="C322" s="133" t="s">
        <v>235</v>
      </c>
      <c r="D322" s="657" t="s">
        <v>32</v>
      </c>
      <c r="E322" s="146" t="s">
        <v>242</v>
      </c>
      <c r="F322" s="1377"/>
      <c r="G322" s="67" t="s">
        <v>238</v>
      </c>
      <c r="H322" s="67" t="s">
        <v>34</v>
      </c>
      <c r="I322" s="1021"/>
      <c r="J322" s="18">
        <v>1</v>
      </c>
      <c r="K322" s="66">
        <v>3300</v>
      </c>
      <c r="L322" s="694" t="str">
        <f t="shared" si="4"/>
        <v/>
      </c>
      <c r="M322" s="414" t="s">
        <v>23</v>
      </c>
      <c r="N322" s="530"/>
    </row>
    <row r="323" spans="1:14" ht="15.75" customHeight="1">
      <c r="A323" s="642"/>
      <c r="B323" s="398">
        <v>1412</v>
      </c>
      <c r="C323" s="133" t="s">
        <v>235</v>
      </c>
      <c r="D323" s="100" t="s">
        <v>93</v>
      </c>
      <c r="E323" s="146" t="s">
        <v>243</v>
      </c>
      <c r="F323" s="1377"/>
      <c r="G323" s="67" t="s">
        <v>238</v>
      </c>
      <c r="H323" s="18" t="s">
        <v>95</v>
      </c>
      <c r="I323" s="1022" t="s">
        <v>1590</v>
      </c>
      <c r="J323" s="18">
        <v>1</v>
      </c>
      <c r="K323" s="48">
        <v>3800</v>
      </c>
      <c r="L323" s="695" t="str">
        <f t="shared" si="4"/>
        <v/>
      </c>
      <c r="M323" s="414" t="s">
        <v>23</v>
      </c>
      <c r="N323" s="530"/>
    </row>
    <row r="324" spans="1:14" ht="15.75" customHeight="1">
      <c r="A324" s="642"/>
      <c r="B324" s="398">
        <v>1412</v>
      </c>
      <c r="C324" s="133" t="s">
        <v>235</v>
      </c>
      <c r="D324" s="100" t="s">
        <v>96</v>
      </c>
      <c r="E324" s="146" t="s">
        <v>244</v>
      </c>
      <c r="F324" s="1377"/>
      <c r="G324" s="67" t="s">
        <v>238</v>
      </c>
      <c r="H324" s="18" t="s">
        <v>97</v>
      </c>
      <c r="I324" s="1021"/>
      <c r="J324" s="18">
        <v>1</v>
      </c>
      <c r="K324" s="48">
        <v>3800</v>
      </c>
      <c r="L324" s="695" t="str">
        <f t="shared" si="4"/>
        <v/>
      </c>
      <c r="M324" s="414" t="s">
        <v>23</v>
      </c>
      <c r="N324" s="530"/>
    </row>
    <row r="325" spans="1:14" ht="15.75" customHeight="1">
      <c r="A325" s="642"/>
      <c r="B325" s="398">
        <v>1412</v>
      </c>
      <c r="C325" s="133" t="s">
        <v>235</v>
      </c>
      <c r="D325" s="100" t="s">
        <v>27</v>
      </c>
      <c r="E325" s="146" t="s">
        <v>245</v>
      </c>
      <c r="F325" s="1377"/>
      <c r="G325" s="67" t="s">
        <v>238</v>
      </c>
      <c r="H325" s="18" t="s">
        <v>98</v>
      </c>
      <c r="I325" s="1021"/>
      <c r="J325" s="18">
        <v>1</v>
      </c>
      <c r="K325" s="48">
        <v>3800</v>
      </c>
      <c r="L325" s="695" t="str">
        <f t="shared" si="4"/>
        <v/>
      </c>
      <c r="M325" s="414" t="s">
        <v>23</v>
      </c>
      <c r="N325" s="530"/>
    </row>
    <row r="326" spans="1:14" ht="15.75" customHeight="1">
      <c r="A326" s="642"/>
      <c r="B326" s="398">
        <v>1412</v>
      </c>
      <c r="C326" s="133" t="s">
        <v>235</v>
      </c>
      <c r="D326" s="100" t="s">
        <v>99</v>
      </c>
      <c r="E326" s="146" t="s">
        <v>246</v>
      </c>
      <c r="F326" s="1377"/>
      <c r="G326" s="67" t="s">
        <v>238</v>
      </c>
      <c r="H326" s="18" t="s">
        <v>100</v>
      </c>
      <c r="I326" s="1022" t="s">
        <v>1590</v>
      </c>
      <c r="J326" s="18">
        <v>1</v>
      </c>
      <c r="K326" s="48">
        <v>4500</v>
      </c>
      <c r="L326" s="695" t="str">
        <f t="shared" si="4"/>
        <v/>
      </c>
      <c r="M326" s="414" t="s">
        <v>23</v>
      </c>
      <c r="N326" s="530"/>
    </row>
    <row r="327" spans="1:14" ht="15.75" customHeight="1">
      <c r="A327" s="642"/>
      <c r="B327" s="398">
        <v>1412</v>
      </c>
      <c r="C327" s="133" t="s">
        <v>235</v>
      </c>
      <c r="D327" s="100" t="s">
        <v>24</v>
      </c>
      <c r="E327" s="146" t="s">
        <v>247</v>
      </c>
      <c r="F327" s="1377"/>
      <c r="G327" s="67" t="s">
        <v>238</v>
      </c>
      <c r="H327" s="18" t="s">
        <v>101</v>
      </c>
      <c r="I327" s="1021"/>
      <c r="J327" s="18">
        <v>1</v>
      </c>
      <c r="K327" s="48">
        <v>4500</v>
      </c>
      <c r="L327" s="695" t="str">
        <f t="shared" si="4"/>
        <v/>
      </c>
      <c r="M327" s="414" t="s">
        <v>23</v>
      </c>
      <c r="N327" s="530"/>
    </row>
    <row r="328" spans="1:14" ht="15.75" customHeight="1">
      <c r="A328" s="642"/>
      <c r="B328" s="395">
        <v>1412</v>
      </c>
      <c r="C328" s="201" t="s">
        <v>235</v>
      </c>
      <c r="D328" s="659" t="s">
        <v>102</v>
      </c>
      <c r="E328" s="148" t="s">
        <v>248</v>
      </c>
      <c r="F328" s="1379"/>
      <c r="G328" s="67" t="s">
        <v>238</v>
      </c>
      <c r="H328" s="18" t="s">
        <v>103</v>
      </c>
      <c r="I328" s="1022" t="s">
        <v>1590</v>
      </c>
      <c r="J328" s="18">
        <v>1</v>
      </c>
      <c r="K328" s="193">
        <v>4500</v>
      </c>
      <c r="L328" s="695" t="str">
        <f t="shared" ref="L328:L391" si="5">IFERROR(IF(N328=0,"",ROUNDUP(N328/J328,0)),"")</f>
        <v/>
      </c>
      <c r="M328" s="414" t="s">
        <v>23</v>
      </c>
      <c r="N328" s="530"/>
    </row>
    <row r="329" spans="1:14" ht="15.75" customHeight="1">
      <c r="A329" s="642"/>
      <c r="B329" s="397">
        <v>1412</v>
      </c>
      <c r="C329" s="131" t="s">
        <v>168</v>
      </c>
      <c r="D329" s="178" t="s">
        <v>84</v>
      </c>
      <c r="E329" s="147" t="s">
        <v>249</v>
      </c>
      <c r="F329" s="1376" t="s">
        <v>237</v>
      </c>
      <c r="G329" s="67" t="s">
        <v>170</v>
      </c>
      <c r="H329" s="67" t="s">
        <v>85</v>
      </c>
      <c r="I329" s="1022" t="s">
        <v>1590</v>
      </c>
      <c r="J329" s="18">
        <v>1</v>
      </c>
      <c r="K329" s="276">
        <v>3000</v>
      </c>
      <c r="L329" s="695" t="str">
        <f t="shared" si="5"/>
        <v/>
      </c>
      <c r="M329" s="414" t="s">
        <v>23</v>
      </c>
      <c r="N329" s="530"/>
    </row>
    <row r="330" spans="1:14" ht="15.75" customHeight="1">
      <c r="A330" s="642"/>
      <c r="B330" s="398">
        <v>1412</v>
      </c>
      <c r="C330" s="131" t="s">
        <v>168</v>
      </c>
      <c r="D330" s="178" t="s">
        <v>72</v>
      </c>
      <c r="E330" s="146" t="s">
        <v>250</v>
      </c>
      <c r="F330" s="1377"/>
      <c r="G330" s="67" t="s">
        <v>170</v>
      </c>
      <c r="H330" s="67" t="s">
        <v>87</v>
      </c>
      <c r="I330" s="1022" t="s">
        <v>1590</v>
      </c>
      <c r="J330" s="18">
        <v>1</v>
      </c>
      <c r="K330" s="66">
        <v>3000</v>
      </c>
      <c r="L330" s="695" t="str">
        <f t="shared" si="5"/>
        <v/>
      </c>
      <c r="M330" s="414" t="s">
        <v>23</v>
      </c>
      <c r="N330" s="530"/>
    </row>
    <row r="331" spans="1:14" ht="15.75" customHeight="1">
      <c r="A331" s="642"/>
      <c r="B331" s="398">
        <v>1412</v>
      </c>
      <c r="C331" s="131" t="s">
        <v>168</v>
      </c>
      <c r="D331" s="100" t="s">
        <v>28</v>
      </c>
      <c r="E331" s="146" t="s">
        <v>251</v>
      </c>
      <c r="F331" s="1377"/>
      <c r="G331" s="67" t="s">
        <v>170</v>
      </c>
      <c r="H331" s="18" t="s">
        <v>31</v>
      </c>
      <c r="I331" s="1021"/>
      <c r="J331" s="18">
        <v>1</v>
      </c>
      <c r="K331" s="48">
        <v>3300</v>
      </c>
      <c r="L331" s="695" t="str">
        <f t="shared" si="5"/>
        <v/>
      </c>
      <c r="M331" s="414" t="s">
        <v>23</v>
      </c>
      <c r="N331" s="530"/>
    </row>
    <row r="332" spans="1:14" ht="15.75" customHeight="1">
      <c r="A332" s="642"/>
      <c r="B332" s="398">
        <v>1412</v>
      </c>
      <c r="C332" s="131" t="s">
        <v>168</v>
      </c>
      <c r="D332" s="101" t="s">
        <v>89</v>
      </c>
      <c r="E332" s="146" t="s">
        <v>252</v>
      </c>
      <c r="F332" s="1377"/>
      <c r="G332" s="67" t="s">
        <v>170</v>
      </c>
      <c r="H332" s="274" t="s">
        <v>91</v>
      </c>
      <c r="I332" s="1021"/>
      <c r="J332" s="18">
        <v>1</v>
      </c>
      <c r="K332" s="48">
        <v>3300</v>
      </c>
      <c r="L332" s="695" t="str">
        <f t="shared" si="5"/>
        <v/>
      </c>
      <c r="M332" s="414" t="s">
        <v>23</v>
      </c>
      <c r="N332" s="530"/>
    </row>
    <row r="333" spans="1:14" ht="15.75" customHeight="1">
      <c r="A333" s="642"/>
      <c r="B333" s="398">
        <v>1412</v>
      </c>
      <c r="C333" s="131" t="s">
        <v>168</v>
      </c>
      <c r="D333" s="657" t="s">
        <v>32</v>
      </c>
      <c r="E333" s="146" t="s">
        <v>253</v>
      </c>
      <c r="F333" s="1377"/>
      <c r="G333" s="67" t="s">
        <v>170</v>
      </c>
      <c r="H333" s="67" t="s">
        <v>34</v>
      </c>
      <c r="I333" s="1021"/>
      <c r="J333" s="18">
        <v>1</v>
      </c>
      <c r="K333" s="66">
        <v>3300</v>
      </c>
      <c r="L333" s="694" t="str">
        <f t="shared" si="5"/>
        <v/>
      </c>
      <c r="M333" s="414" t="s">
        <v>23</v>
      </c>
      <c r="N333" s="530"/>
    </row>
    <row r="334" spans="1:14" ht="15.75" customHeight="1">
      <c r="A334" s="642"/>
      <c r="B334" s="398">
        <v>1412</v>
      </c>
      <c r="C334" s="131" t="s">
        <v>168</v>
      </c>
      <c r="D334" s="100" t="s">
        <v>93</v>
      </c>
      <c r="E334" s="146" t="s">
        <v>254</v>
      </c>
      <c r="F334" s="1377"/>
      <c r="G334" s="67" t="s">
        <v>170</v>
      </c>
      <c r="H334" s="18" t="s">
        <v>95</v>
      </c>
      <c r="I334" s="1022" t="s">
        <v>1590</v>
      </c>
      <c r="J334" s="18">
        <v>1</v>
      </c>
      <c r="K334" s="48">
        <v>3800</v>
      </c>
      <c r="L334" s="695" t="str">
        <f t="shared" si="5"/>
        <v/>
      </c>
      <c r="M334" s="414" t="s">
        <v>23</v>
      </c>
      <c r="N334" s="530"/>
    </row>
    <row r="335" spans="1:14" ht="15.75" customHeight="1">
      <c r="A335" s="642"/>
      <c r="B335" s="398">
        <v>1412</v>
      </c>
      <c r="C335" s="131" t="s">
        <v>168</v>
      </c>
      <c r="D335" s="100" t="s">
        <v>96</v>
      </c>
      <c r="E335" s="146" t="s">
        <v>255</v>
      </c>
      <c r="F335" s="1377"/>
      <c r="G335" s="67" t="s">
        <v>170</v>
      </c>
      <c r="H335" s="18" t="s">
        <v>97</v>
      </c>
      <c r="I335" s="1022" t="s">
        <v>1590</v>
      </c>
      <c r="J335" s="18">
        <v>1</v>
      </c>
      <c r="K335" s="48">
        <v>3800</v>
      </c>
      <c r="L335" s="695" t="str">
        <f t="shared" si="5"/>
        <v/>
      </c>
      <c r="M335" s="414" t="s">
        <v>23</v>
      </c>
      <c r="N335" s="530"/>
    </row>
    <row r="336" spans="1:14" ht="15.75" customHeight="1">
      <c r="A336" s="642"/>
      <c r="B336" s="398">
        <v>1412</v>
      </c>
      <c r="C336" s="131" t="s">
        <v>168</v>
      </c>
      <c r="D336" s="100" t="s">
        <v>27</v>
      </c>
      <c r="E336" s="146" t="s">
        <v>256</v>
      </c>
      <c r="F336" s="1377"/>
      <c r="G336" s="67" t="s">
        <v>170</v>
      </c>
      <c r="H336" s="18" t="s">
        <v>98</v>
      </c>
      <c r="I336" s="1021"/>
      <c r="J336" s="18">
        <v>1</v>
      </c>
      <c r="K336" s="48">
        <v>3800</v>
      </c>
      <c r="L336" s="695" t="str">
        <f t="shared" si="5"/>
        <v/>
      </c>
      <c r="M336" s="414" t="s">
        <v>23</v>
      </c>
      <c r="N336" s="530"/>
    </row>
    <row r="337" spans="1:15" ht="15.75" customHeight="1">
      <c r="A337" s="642"/>
      <c r="B337" s="398">
        <v>1412</v>
      </c>
      <c r="C337" s="131" t="s">
        <v>168</v>
      </c>
      <c r="D337" s="100" t="s">
        <v>99</v>
      </c>
      <c r="E337" s="146" t="s">
        <v>257</v>
      </c>
      <c r="F337" s="1377"/>
      <c r="G337" s="67" t="s">
        <v>170</v>
      </c>
      <c r="H337" s="18" t="s">
        <v>100</v>
      </c>
      <c r="I337" s="1022" t="s">
        <v>1590</v>
      </c>
      <c r="J337" s="18">
        <v>1</v>
      </c>
      <c r="K337" s="48">
        <v>4500</v>
      </c>
      <c r="L337" s="695" t="str">
        <f t="shared" si="5"/>
        <v/>
      </c>
      <c r="M337" s="414" t="s">
        <v>23</v>
      </c>
      <c r="N337" s="530"/>
    </row>
    <row r="338" spans="1:15" ht="15.75" customHeight="1">
      <c r="A338" s="642"/>
      <c r="B338" s="398">
        <v>1412</v>
      </c>
      <c r="C338" s="131" t="s">
        <v>168</v>
      </c>
      <c r="D338" s="100" t="s">
        <v>24</v>
      </c>
      <c r="E338" s="146" t="s">
        <v>258</v>
      </c>
      <c r="F338" s="1377"/>
      <c r="G338" s="67" t="s">
        <v>170</v>
      </c>
      <c r="H338" s="18" t="s">
        <v>101</v>
      </c>
      <c r="I338" s="1021"/>
      <c r="J338" s="18">
        <v>1</v>
      </c>
      <c r="K338" s="48">
        <v>4500</v>
      </c>
      <c r="L338" s="695" t="str">
        <f t="shared" si="5"/>
        <v/>
      </c>
      <c r="M338" s="414" t="s">
        <v>23</v>
      </c>
      <c r="N338" s="530"/>
    </row>
    <row r="339" spans="1:15" ht="15.75" customHeight="1">
      <c r="A339" s="642"/>
      <c r="B339" s="398">
        <v>1412</v>
      </c>
      <c r="C339" s="370" t="s">
        <v>168</v>
      </c>
      <c r="D339" s="658" t="s">
        <v>102</v>
      </c>
      <c r="E339" s="146" t="s">
        <v>259</v>
      </c>
      <c r="F339" s="1379"/>
      <c r="G339" s="67" t="s">
        <v>170</v>
      </c>
      <c r="H339" s="18" t="s">
        <v>103</v>
      </c>
      <c r="I339" s="1022" t="s">
        <v>1590</v>
      </c>
      <c r="J339" s="18">
        <v>1</v>
      </c>
      <c r="K339" s="48">
        <v>4500</v>
      </c>
      <c r="L339" s="695" t="str">
        <f t="shared" si="5"/>
        <v/>
      </c>
      <c r="M339" s="414" t="s">
        <v>23</v>
      </c>
      <c r="N339" s="530"/>
    </row>
    <row r="340" spans="1:15" ht="15.75" customHeight="1">
      <c r="A340" s="642"/>
      <c r="B340" s="398">
        <v>1412</v>
      </c>
      <c r="C340" s="131" t="s">
        <v>171</v>
      </c>
      <c r="D340" s="178" t="s">
        <v>84</v>
      </c>
      <c r="E340" s="146" t="s">
        <v>260</v>
      </c>
      <c r="F340" s="1375" t="s">
        <v>237</v>
      </c>
      <c r="G340" s="18" t="s">
        <v>261</v>
      </c>
      <c r="H340" s="67" t="s">
        <v>85</v>
      </c>
      <c r="I340" s="1022" t="s">
        <v>1590</v>
      </c>
      <c r="J340" s="18">
        <v>1</v>
      </c>
      <c r="K340" s="66">
        <v>3000</v>
      </c>
      <c r="L340" s="695" t="str">
        <f t="shared" si="5"/>
        <v/>
      </c>
      <c r="M340" s="414" t="s">
        <v>23</v>
      </c>
      <c r="N340" s="530"/>
    </row>
    <row r="341" spans="1:15" ht="15.75" customHeight="1">
      <c r="A341" s="642"/>
      <c r="B341" s="398">
        <v>1412</v>
      </c>
      <c r="C341" s="131" t="s">
        <v>171</v>
      </c>
      <c r="D341" s="178" t="s">
        <v>72</v>
      </c>
      <c r="E341" s="146" t="s">
        <v>262</v>
      </c>
      <c r="F341" s="1375"/>
      <c r="G341" s="18" t="s">
        <v>261</v>
      </c>
      <c r="H341" s="67" t="s">
        <v>87</v>
      </c>
      <c r="I341" s="1022" t="s">
        <v>1590</v>
      </c>
      <c r="J341" s="18">
        <v>1</v>
      </c>
      <c r="K341" s="66">
        <v>3000</v>
      </c>
      <c r="L341" s="695" t="str">
        <f t="shared" si="5"/>
        <v/>
      </c>
      <c r="M341" s="414" t="s">
        <v>23</v>
      </c>
      <c r="N341" s="530"/>
    </row>
    <row r="342" spans="1:15" ht="15.75" customHeight="1">
      <c r="A342" s="642"/>
      <c r="B342" s="398">
        <v>1412</v>
      </c>
      <c r="C342" s="131" t="s">
        <v>171</v>
      </c>
      <c r="D342" s="100" t="s">
        <v>28</v>
      </c>
      <c r="E342" s="146" t="s">
        <v>263</v>
      </c>
      <c r="F342" s="1375"/>
      <c r="G342" s="18" t="s">
        <v>261</v>
      </c>
      <c r="H342" s="18" t="s">
        <v>31</v>
      </c>
      <c r="I342" s="1021"/>
      <c r="J342" s="18">
        <v>1</v>
      </c>
      <c r="K342" s="48">
        <v>3300</v>
      </c>
      <c r="L342" s="695" t="str">
        <f t="shared" si="5"/>
        <v/>
      </c>
      <c r="M342" s="414" t="s">
        <v>23</v>
      </c>
      <c r="N342" s="530"/>
    </row>
    <row r="343" spans="1:15" ht="15.75" customHeight="1">
      <c r="A343" s="642"/>
      <c r="B343" s="398">
        <v>1412</v>
      </c>
      <c r="C343" s="131" t="s">
        <v>171</v>
      </c>
      <c r="D343" s="101" t="s">
        <v>89</v>
      </c>
      <c r="E343" s="146" t="s">
        <v>264</v>
      </c>
      <c r="F343" s="1375"/>
      <c r="G343" s="18" t="s">
        <v>261</v>
      </c>
      <c r="H343" s="274" t="s">
        <v>91</v>
      </c>
      <c r="I343" s="1021"/>
      <c r="J343" s="18">
        <v>1</v>
      </c>
      <c r="K343" s="48">
        <v>3300</v>
      </c>
      <c r="L343" s="695" t="str">
        <f t="shared" si="5"/>
        <v/>
      </c>
      <c r="M343" s="414" t="s">
        <v>23</v>
      </c>
      <c r="N343" s="530"/>
    </row>
    <row r="344" spans="1:15" ht="15.75" customHeight="1">
      <c r="A344" s="642"/>
      <c r="B344" s="398">
        <v>1412</v>
      </c>
      <c r="C344" s="131" t="s">
        <v>171</v>
      </c>
      <c r="D344" s="657" t="s">
        <v>32</v>
      </c>
      <c r="E344" s="146" t="s">
        <v>265</v>
      </c>
      <c r="F344" s="1375"/>
      <c r="G344" s="18" t="s">
        <v>261</v>
      </c>
      <c r="H344" s="67" t="s">
        <v>34</v>
      </c>
      <c r="I344" s="1021"/>
      <c r="J344" s="18">
        <v>1</v>
      </c>
      <c r="K344" s="66">
        <v>3300</v>
      </c>
      <c r="L344" s="694" t="str">
        <f t="shared" si="5"/>
        <v/>
      </c>
      <c r="M344" s="414" t="s">
        <v>23</v>
      </c>
      <c r="N344" s="530"/>
    </row>
    <row r="345" spans="1:15" ht="15.75" customHeight="1">
      <c r="A345" s="642"/>
      <c r="B345" s="398">
        <v>1412</v>
      </c>
      <c r="C345" s="131" t="s">
        <v>171</v>
      </c>
      <c r="D345" s="100" t="s">
        <v>93</v>
      </c>
      <c r="E345" s="146" t="s">
        <v>266</v>
      </c>
      <c r="F345" s="1375"/>
      <c r="G345" s="18" t="s">
        <v>261</v>
      </c>
      <c r="H345" s="18" t="s">
        <v>95</v>
      </c>
      <c r="I345" s="1022" t="s">
        <v>1590</v>
      </c>
      <c r="J345" s="18">
        <v>1</v>
      </c>
      <c r="K345" s="48">
        <v>3800</v>
      </c>
      <c r="L345" s="695" t="str">
        <f t="shared" si="5"/>
        <v/>
      </c>
      <c r="M345" s="414" t="s">
        <v>23</v>
      </c>
      <c r="N345" s="530"/>
    </row>
    <row r="346" spans="1:15" ht="15.75" customHeight="1">
      <c r="A346" s="642"/>
      <c r="B346" s="398">
        <v>1412</v>
      </c>
      <c r="C346" s="131" t="s">
        <v>171</v>
      </c>
      <c r="D346" s="100" t="s">
        <v>96</v>
      </c>
      <c r="E346" s="146" t="s">
        <v>267</v>
      </c>
      <c r="F346" s="1375"/>
      <c r="G346" s="18" t="s">
        <v>261</v>
      </c>
      <c r="H346" s="18" t="s">
        <v>97</v>
      </c>
      <c r="I346" s="1021"/>
      <c r="J346" s="18">
        <v>1</v>
      </c>
      <c r="K346" s="48">
        <v>3800</v>
      </c>
      <c r="L346" s="695" t="str">
        <f t="shared" si="5"/>
        <v/>
      </c>
      <c r="M346" s="414" t="s">
        <v>23</v>
      </c>
      <c r="N346" s="530"/>
    </row>
    <row r="347" spans="1:15" ht="15.75" customHeight="1">
      <c r="A347" s="642"/>
      <c r="B347" s="398">
        <v>1412</v>
      </c>
      <c r="C347" s="131" t="s">
        <v>171</v>
      </c>
      <c r="D347" s="100" t="s">
        <v>27</v>
      </c>
      <c r="E347" s="146" t="s">
        <v>268</v>
      </c>
      <c r="F347" s="1375"/>
      <c r="G347" s="18" t="s">
        <v>261</v>
      </c>
      <c r="H347" s="18" t="s">
        <v>98</v>
      </c>
      <c r="I347" s="1022" t="s">
        <v>1590</v>
      </c>
      <c r="J347" s="18">
        <v>1</v>
      </c>
      <c r="K347" s="48">
        <v>3800</v>
      </c>
      <c r="L347" s="695" t="str">
        <f t="shared" si="5"/>
        <v/>
      </c>
      <c r="M347" s="414" t="s">
        <v>23</v>
      </c>
      <c r="N347" s="530"/>
    </row>
    <row r="348" spans="1:15" ht="15.75" customHeight="1">
      <c r="A348" s="642"/>
      <c r="B348" s="398">
        <v>1412</v>
      </c>
      <c r="C348" s="131" t="s">
        <v>171</v>
      </c>
      <c r="D348" s="100" t="s">
        <v>99</v>
      </c>
      <c r="E348" s="146" t="s">
        <v>269</v>
      </c>
      <c r="F348" s="1375"/>
      <c r="G348" s="18" t="s">
        <v>261</v>
      </c>
      <c r="H348" s="18" t="s">
        <v>100</v>
      </c>
      <c r="I348" s="1022" t="s">
        <v>1590</v>
      </c>
      <c r="J348" s="51">
        <v>1</v>
      </c>
      <c r="K348" s="48">
        <v>4500</v>
      </c>
      <c r="L348" s="697" t="str">
        <f t="shared" si="5"/>
        <v/>
      </c>
      <c r="M348" s="414" t="s">
        <v>23</v>
      </c>
      <c r="N348" s="530"/>
    </row>
    <row r="349" spans="1:15" ht="15.75" customHeight="1">
      <c r="A349" s="642"/>
      <c r="B349" s="398">
        <v>1412</v>
      </c>
      <c r="C349" s="131" t="s">
        <v>171</v>
      </c>
      <c r="D349" s="100" t="s">
        <v>24</v>
      </c>
      <c r="E349" s="146" t="s">
        <v>270</v>
      </c>
      <c r="F349" s="1375"/>
      <c r="G349" s="18" t="s">
        <v>261</v>
      </c>
      <c r="H349" s="18" t="s">
        <v>101</v>
      </c>
      <c r="I349" s="1021"/>
      <c r="J349" s="51">
        <v>1</v>
      </c>
      <c r="K349" s="48">
        <v>4500</v>
      </c>
      <c r="L349" s="697" t="str">
        <f t="shared" si="5"/>
        <v/>
      </c>
      <c r="M349" s="414" t="s">
        <v>23</v>
      </c>
      <c r="N349" s="530"/>
    </row>
    <row r="350" spans="1:15" ht="15.75" customHeight="1">
      <c r="A350" s="642"/>
      <c r="B350" s="395">
        <v>1412</v>
      </c>
      <c r="C350" s="201" t="s">
        <v>171</v>
      </c>
      <c r="D350" s="659" t="s">
        <v>102</v>
      </c>
      <c r="E350" s="148" t="s">
        <v>271</v>
      </c>
      <c r="F350" s="1381"/>
      <c r="G350" s="49" t="s">
        <v>261</v>
      </c>
      <c r="H350" s="49" t="s">
        <v>103</v>
      </c>
      <c r="I350" s="1026" t="s">
        <v>1590</v>
      </c>
      <c r="J350" s="49">
        <v>1</v>
      </c>
      <c r="K350" s="50">
        <v>4500</v>
      </c>
      <c r="L350" s="696" t="str">
        <f t="shared" si="5"/>
        <v/>
      </c>
      <c r="M350" s="415" t="s">
        <v>23</v>
      </c>
      <c r="N350" s="376"/>
    </row>
    <row r="351" spans="1:15" ht="15.75" customHeight="1">
      <c r="A351" s="642"/>
      <c r="B351" s="397">
        <v>1420</v>
      </c>
      <c r="C351" s="131" t="s">
        <v>20</v>
      </c>
      <c r="D351" s="99" t="s">
        <v>28</v>
      </c>
      <c r="E351" s="654" t="s">
        <v>272</v>
      </c>
      <c r="F351" s="1375" t="s">
        <v>1578</v>
      </c>
      <c r="G351" s="67" t="s">
        <v>22</v>
      </c>
      <c r="H351" s="67" t="s">
        <v>31</v>
      </c>
      <c r="I351" s="1027"/>
      <c r="J351" s="67">
        <v>1</v>
      </c>
      <c r="K351" s="66">
        <v>4200</v>
      </c>
      <c r="L351" s="694" t="str">
        <f t="shared" si="5"/>
        <v/>
      </c>
      <c r="M351" s="416" t="s">
        <v>23</v>
      </c>
      <c r="N351" s="530"/>
      <c r="O351" s="220"/>
    </row>
    <row r="352" spans="1:15" ht="15.75" customHeight="1">
      <c r="A352" s="642"/>
      <c r="B352" s="398">
        <v>1420</v>
      </c>
      <c r="C352" s="131" t="s">
        <v>20</v>
      </c>
      <c r="D352" s="19" t="s">
        <v>32</v>
      </c>
      <c r="E352" s="655" t="s">
        <v>273</v>
      </c>
      <c r="F352" s="1375"/>
      <c r="G352" s="18" t="s">
        <v>22</v>
      </c>
      <c r="H352" s="18" t="s">
        <v>34</v>
      </c>
      <c r="I352" s="1021"/>
      <c r="J352" s="18">
        <v>1</v>
      </c>
      <c r="K352" s="48">
        <v>4200</v>
      </c>
      <c r="L352" s="695" t="str">
        <f t="shared" si="5"/>
        <v/>
      </c>
      <c r="M352" s="414" t="s">
        <v>23</v>
      </c>
      <c r="N352" s="530"/>
    </row>
    <row r="353" spans="1:14" ht="15.75" customHeight="1">
      <c r="A353" s="642"/>
      <c r="B353" s="398">
        <v>1420</v>
      </c>
      <c r="C353" s="131" t="s">
        <v>20</v>
      </c>
      <c r="D353" s="19" t="s">
        <v>93</v>
      </c>
      <c r="E353" s="655" t="s">
        <v>274</v>
      </c>
      <c r="F353" s="1375"/>
      <c r="G353" s="18" t="s">
        <v>22</v>
      </c>
      <c r="H353" s="18" t="s">
        <v>95</v>
      </c>
      <c r="I353" s="1022" t="s">
        <v>1590</v>
      </c>
      <c r="J353" s="18">
        <v>1</v>
      </c>
      <c r="K353" s="48">
        <v>4800</v>
      </c>
      <c r="L353" s="695" t="str">
        <f t="shared" si="5"/>
        <v/>
      </c>
      <c r="M353" s="414" t="s">
        <v>23</v>
      </c>
      <c r="N353" s="530"/>
    </row>
    <row r="354" spans="1:14" ht="15.75" customHeight="1">
      <c r="A354" s="642"/>
      <c r="B354" s="398">
        <v>1420</v>
      </c>
      <c r="C354" s="131" t="s">
        <v>20</v>
      </c>
      <c r="D354" s="128" t="s">
        <v>27</v>
      </c>
      <c r="E354" s="655" t="s">
        <v>275</v>
      </c>
      <c r="F354" s="1375"/>
      <c r="G354" s="18" t="s">
        <v>22</v>
      </c>
      <c r="H354" s="51" t="s">
        <v>98</v>
      </c>
      <c r="I354" s="1022" t="s">
        <v>1590</v>
      </c>
      <c r="J354" s="18">
        <v>1</v>
      </c>
      <c r="K354" s="48">
        <v>4800</v>
      </c>
      <c r="L354" s="695" t="str">
        <f t="shared" si="5"/>
        <v/>
      </c>
      <c r="M354" s="414" t="s">
        <v>23</v>
      </c>
      <c r="N354" s="530"/>
    </row>
    <row r="355" spans="1:14" ht="15.75" customHeight="1">
      <c r="A355" s="642"/>
      <c r="B355" s="398">
        <v>1420</v>
      </c>
      <c r="C355" s="131" t="s">
        <v>184</v>
      </c>
      <c r="D355" s="19" t="s">
        <v>28</v>
      </c>
      <c r="E355" s="655" t="s">
        <v>276</v>
      </c>
      <c r="F355" s="1376" t="s">
        <v>1578</v>
      </c>
      <c r="G355" s="15" t="s">
        <v>185</v>
      </c>
      <c r="H355" s="67" t="s">
        <v>31</v>
      </c>
      <c r="I355" s="506"/>
      <c r="J355" s="18">
        <v>1</v>
      </c>
      <c r="K355" s="48">
        <v>4200</v>
      </c>
      <c r="L355" s="695" t="str">
        <f t="shared" si="5"/>
        <v/>
      </c>
      <c r="M355" s="414" t="s">
        <v>23</v>
      </c>
      <c r="N355" s="530"/>
    </row>
    <row r="356" spans="1:14" ht="15.75" customHeight="1">
      <c r="A356" s="642"/>
      <c r="B356" s="398">
        <v>1420</v>
      </c>
      <c r="C356" s="131" t="s">
        <v>184</v>
      </c>
      <c r="D356" s="19" t="s">
        <v>32</v>
      </c>
      <c r="E356" s="655" t="s">
        <v>277</v>
      </c>
      <c r="F356" s="1377"/>
      <c r="G356" s="15" t="s">
        <v>185</v>
      </c>
      <c r="H356" s="18" t="s">
        <v>34</v>
      </c>
      <c r="I356" s="506"/>
      <c r="J356" s="18">
        <v>1</v>
      </c>
      <c r="K356" s="48">
        <v>4200</v>
      </c>
      <c r="L356" s="695" t="str">
        <f t="shared" si="5"/>
        <v/>
      </c>
      <c r="M356" s="414" t="s">
        <v>23</v>
      </c>
      <c r="N356" s="530"/>
    </row>
    <row r="357" spans="1:14" ht="15.75" customHeight="1">
      <c r="A357" s="642"/>
      <c r="B357" s="398">
        <v>1420</v>
      </c>
      <c r="C357" s="131" t="s">
        <v>184</v>
      </c>
      <c r="D357" s="19" t="s">
        <v>93</v>
      </c>
      <c r="E357" s="655" t="s">
        <v>278</v>
      </c>
      <c r="F357" s="1377"/>
      <c r="G357" s="15" t="s">
        <v>185</v>
      </c>
      <c r="H357" s="18" t="s">
        <v>95</v>
      </c>
      <c r="I357" s="506"/>
      <c r="J357" s="18">
        <v>1</v>
      </c>
      <c r="K357" s="48">
        <v>4800</v>
      </c>
      <c r="L357" s="695" t="str">
        <f t="shared" si="5"/>
        <v/>
      </c>
      <c r="M357" s="414" t="s">
        <v>23</v>
      </c>
      <c r="N357" s="530"/>
    </row>
    <row r="358" spans="1:14" ht="15.75" customHeight="1">
      <c r="A358" s="642"/>
      <c r="B358" s="398">
        <v>1420</v>
      </c>
      <c r="C358" s="131" t="s">
        <v>184</v>
      </c>
      <c r="D358" s="128" t="s">
        <v>27</v>
      </c>
      <c r="E358" s="655" t="s">
        <v>279</v>
      </c>
      <c r="F358" s="1377"/>
      <c r="G358" s="15" t="s">
        <v>185</v>
      </c>
      <c r="H358" s="51" t="s">
        <v>98</v>
      </c>
      <c r="I358" s="506"/>
      <c r="J358" s="18">
        <v>1</v>
      </c>
      <c r="K358" s="48">
        <v>4800</v>
      </c>
      <c r="L358" s="695" t="str">
        <f t="shared" si="5"/>
        <v/>
      </c>
      <c r="M358" s="893" t="s">
        <v>23</v>
      </c>
      <c r="N358" s="895"/>
    </row>
    <row r="359" spans="1:14" ht="15.75" customHeight="1">
      <c r="A359" s="642"/>
      <c r="B359" s="543">
        <v>1408</v>
      </c>
      <c r="C359" s="86" t="s">
        <v>58</v>
      </c>
      <c r="D359" s="86" t="s">
        <v>72</v>
      </c>
      <c r="E359" s="147" t="s">
        <v>280</v>
      </c>
      <c r="F359" s="1313" t="s">
        <v>281</v>
      </c>
      <c r="G359" s="397" t="s">
        <v>59</v>
      </c>
      <c r="H359" s="397" t="s">
        <v>87</v>
      </c>
      <c r="I359" s="589"/>
      <c r="J359" s="397">
        <v>1</v>
      </c>
      <c r="K359" s="55">
        <v>4200</v>
      </c>
      <c r="L359" s="698" t="str">
        <f t="shared" si="5"/>
        <v/>
      </c>
      <c r="M359" s="894" t="s">
        <v>23</v>
      </c>
      <c r="N359" s="896"/>
    </row>
    <row r="360" spans="1:14" ht="15.75" customHeight="1">
      <c r="A360" s="642"/>
      <c r="B360" s="541">
        <v>1408</v>
      </c>
      <c r="C360" s="84" t="s">
        <v>58</v>
      </c>
      <c r="D360" s="84" t="s">
        <v>28</v>
      </c>
      <c r="E360" s="146" t="s">
        <v>282</v>
      </c>
      <c r="F360" s="1314"/>
      <c r="G360" s="398" t="s">
        <v>59</v>
      </c>
      <c r="H360" s="398" t="s">
        <v>31</v>
      </c>
      <c r="I360" s="590"/>
      <c r="J360" s="398">
        <v>1</v>
      </c>
      <c r="K360" s="56">
        <v>4500</v>
      </c>
      <c r="L360" s="699" t="str">
        <f t="shared" si="5"/>
        <v/>
      </c>
      <c r="M360" s="360" t="s">
        <v>23</v>
      </c>
      <c r="N360" s="530"/>
    </row>
    <row r="361" spans="1:14" ht="15.75" customHeight="1">
      <c r="A361" s="642"/>
      <c r="B361" s="541">
        <v>1408</v>
      </c>
      <c r="C361" s="84" t="s">
        <v>58</v>
      </c>
      <c r="D361" s="84" t="s">
        <v>89</v>
      </c>
      <c r="E361" s="146" t="s">
        <v>283</v>
      </c>
      <c r="F361" s="1314"/>
      <c r="G361" s="398" t="s">
        <v>59</v>
      </c>
      <c r="H361" s="398" t="s">
        <v>91</v>
      </c>
      <c r="I361" s="590"/>
      <c r="J361" s="398">
        <v>1</v>
      </c>
      <c r="K361" s="56">
        <v>4500</v>
      </c>
      <c r="L361" s="699" t="str">
        <f t="shared" si="5"/>
        <v/>
      </c>
      <c r="M361" s="360" t="s">
        <v>23</v>
      </c>
      <c r="N361" s="530"/>
    </row>
    <row r="362" spans="1:14" ht="15.75" customHeight="1">
      <c r="A362" s="642"/>
      <c r="B362" s="541">
        <v>1408</v>
      </c>
      <c r="C362" s="84" t="s">
        <v>58</v>
      </c>
      <c r="D362" s="84" t="s">
        <v>32</v>
      </c>
      <c r="E362" s="146" t="s">
        <v>284</v>
      </c>
      <c r="F362" s="1314"/>
      <c r="G362" s="398" t="s">
        <v>59</v>
      </c>
      <c r="H362" s="398" t="s">
        <v>34</v>
      </c>
      <c r="I362" s="590"/>
      <c r="J362" s="398">
        <v>1</v>
      </c>
      <c r="K362" s="56">
        <v>4500</v>
      </c>
      <c r="L362" s="699" t="str">
        <f t="shared" si="5"/>
        <v/>
      </c>
      <c r="M362" s="360" t="s">
        <v>23</v>
      </c>
      <c r="N362" s="530"/>
    </row>
    <row r="363" spans="1:14" ht="15.75" customHeight="1">
      <c r="A363" s="642"/>
      <c r="B363" s="541">
        <v>1408</v>
      </c>
      <c r="C363" s="84" t="s">
        <v>58</v>
      </c>
      <c r="D363" s="84" t="s">
        <v>93</v>
      </c>
      <c r="E363" s="146" t="s">
        <v>285</v>
      </c>
      <c r="F363" s="1314"/>
      <c r="G363" s="398" t="s">
        <v>59</v>
      </c>
      <c r="H363" s="398" t="s">
        <v>95</v>
      </c>
      <c r="I363" s="590"/>
      <c r="J363" s="398">
        <v>1</v>
      </c>
      <c r="K363" s="56">
        <v>5000</v>
      </c>
      <c r="L363" s="699" t="str">
        <f t="shared" si="5"/>
        <v/>
      </c>
      <c r="M363" s="360" t="s">
        <v>23</v>
      </c>
      <c r="N363" s="530"/>
    </row>
    <row r="364" spans="1:14" ht="15.75" customHeight="1">
      <c r="A364" s="642"/>
      <c r="B364" s="541">
        <v>1408</v>
      </c>
      <c r="C364" s="84" t="s">
        <v>58</v>
      </c>
      <c r="D364" s="84" t="s">
        <v>27</v>
      </c>
      <c r="E364" s="146" t="s">
        <v>286</v>
      </c>
      <c r="F364" s="1314"/>
      <c r="G364" s="398" t="s">
        <v>59</v>
      </c>
      <c r="H364" s="398" t="s">
        <v>98</v>
      </c>
      <c r="I364" s="736"/>
      <c r="J364" s="398">
        <v>1</v>
      </c>
      <c r="K364" s="56">
        <v>5000</v>
      </c>
      <c r="L364" s="699" t="str">
        <f t="shared" si="5"/>
        <v/>
      </c>
      <c r="M364" s="360" t="s">
        <v>23</v>
      </c>
      <c r="N364" s="530"/>
    </row>
    <row r="365" spans="1:14" ht="15.75" customHeight="1">
      <c r="A365" s="642"/>
      <c r="B365" s="541">
        <v>1408</v>
      </c>
      <c r="C365" s="84" t="s">
        <v>745</v>
      </c>
      <c r="D365" s="84" t="s">
        <v>156</v>
      </c>
      <c r="E365" s="146" t="s">
        <v>811</v>
      </c>
      <c r="F365" s="1314"/>
      <c r="G365" s="398" t="s">
        <v>59</v>
      </c>
      <c r="H365" s="398" t="s">
        <v>100</v>
      </c>
      <c r="I365" s="591"/>
      <c r="J365" s="398">
        <v>1</v>
      </c>
      <c r="K365" s="56">
        <v>5600</v>
      </c>
      <c r="L365" s="699" t="str">
        <f t="shared" si="5"/>
        <v/>
      </c>
      <c r="M365" s="360" t="s">
        <v>23</v>
      </c>
      <c r="N365" s="530"/>
    </row>
    <row r="366" spans="1:14" ht="15.75" customHeight="1">
      <c r="A366" s="642"/>
      <c r="B366" s="541">
        <v>1408</v>
      </c>
      <c r="C366" s="84" t="s">
        <v>746</v>
      </c>
      <c r="D366" s="84" t="s">
        <v>157</v>
      </c>
      <c r="E366" s="146" t="s">
        <v>812</v>
      </c>
      <c r="F366" s="1314"/>
      <c r="G366" s="398" t="s">
        <v>59</v>
      </c>
      <c r="H366" s="398" t="s">
        <v>101</v>
      </c>
      <c r="I366" s="591"/>
      <c r="J366" s="398">
        <v>1</v>
      </c>
      <c r="K366" s="56">
        <v>5600</v>
      </c>
      <c r="L366" s="699" t="str">
        <f t="shared" si="5"/>
        <v/>
      </c>
      <c r="M366" s="360" t="s">
        <v>23</v>
      </c>
      <c r="N366" s="530"/>
    </row>
    <row r="367" spans="1:14" ht="15.75" customHeight="1">
      <c r="A367" s="642"/>
      <c r="B367" s="541">
        <v>1408</v>
      </c>
      <c r="C367" s="84" t="s">
        <v>747</v>
      </c>
      <c r="D367" s="84" t="s">
        <v>158</v>
      </c>
      <c r="E367" s="146" t="s">
        <v>809</v>
      </c>
      <c r="F367" s="1314"/>
      <c r="G367" s="398" t="s">
        <v>59</v>
      </c>
      <c r="H367" s="398" t="s">
        <v>103</v>
      </c>
      <c r="I367" s="591"/>
      <c r="J367" s="398">
        <v>1</v>
      </c>
      <c r="K367" s="56">
        <v>5600</v>
      </c>
      <c r="L367" s="699" t="str">
        <f t="shared" si="5"/>
        <v/>
      </c>
      <c r="M367" s="360" t="s">
        <v>23</v>
      </c>
      <c r="N367" s="530"/>
    </row>
    <row r="368" spans="1:14" ht="15.75" customHeight="1">
      <c r="A368" s="642"/>
      <c r="B368" s="541">
        <v>1408</v>
      </c>
      <c r="C368" s="84" t="s">
        <v>287</v>
      </c>
      <c r="D368" s="84" t="s">
        <v>72</v>
      </c>
      <c r="E368" s="146" t="s">
        <v>288</v>
      </c>
      <c r="F368" s="1314" t="s">
        <v>281</v>
      </c>
      <c r="G368" s="398" t="s">
        <v>153</v>
      </c>
      <c r="H368" s="398" t="s">
        <v>87</v>
      </c>
      <c r="I368" s="590"/>
      <c r="J368" s="398">
        <v>1</v>
      </c>
      <c r="K368" s="56">
        <v>4200</v>
      </c>
      <c r="L368" s="699" t="str">
        <f t="shared" si="5"/>
        <v/>
      </c>
      <c r="M368" s="360" t="s">
        <v>23</v>
      </c>
      <c r="N368" s="530"/>
    </row>
    <row r="369" spans="1:14" ht="15.75" customHeight="1">
      <c r="A369" s="642"/>
      <c r="B369" s="541">
        <v>1408</v>
      </c>
      <c r="C369" s="84" t="s">
        <v>287</v>
      </c>
      <c r="D369" s="84" t="s">
        <v>28</v>
      </c>
      <c r="E369" s="146" t="s">
        <v>289</v>
      </c>
      <c r="F369" s="1314"/>
      <c r="G369" s="398" t="s">
        <v>153</v>
      </c>
      <c r="H369" s="398" t="s">
        <v>31</v>
      </c>
      <c r="I369" s="590"/>
      <c r="J369" s="398">
        <v>1</v>
      </c>
      <c r="K369" s="56">
        <v>4500</v>
      </c>
      <c r="L369" s="699" t="str">
        <f t="shared" si="5"/>
        <v/>
      </c>
      <c r="M369" s="360" t="s">
        <v>23</v>
      </c>
      <c r="N369" s="530"/>
    </row>
    <row r="370" spans="1:14" ht="15.75" customHeight="1">
      <c r="A370" s="642"/>
      <c r="B370" s="541">
        <v>1408</v>
      </c>
      <c r="C370" s="84" t="s">
        <v>287</v>
      </c>
      <c r="D370" s="84" t="s">
        <v>89</v>
      </c>
      <c r="E370" s="146" t="s">
        <v>290</v>
      </c>
      <c r="F370" s="1314"/>
      <c r="G370" s="398" t="s">
        <v>153</v>
      </c>
      <c r="H370" s="398" t="s">
        <v>91</v>
      </c>
      <c r="I370" s="736"/>
      <c r="J370" s="398">
        <v>1</v>
      </c>
      <c r="K370" s="56">
        <v>4500</v>
      </c>
      <c r="L370" s="699" t="str">
        <f t="shared" si="5"/>
        <v/>
      </c>
      <c r="M370" s="360" t="s">
        <v>23</v>
      </c>
      <c r="N370" s="530"/>
    </row>
    <row r="371" spans="1:14" ht="15.75" customHeight="1">
      <c r="A371" s="642"/>
      <c r="B371" s="541">
        <v>1408</v>
      </c>
      <c r="C371" s="84" t="s">
        <v>287</v>
      </c>
      <c r="D371" s="84" t="s">
        <v>32</v>
      </c>
      <c r="E371" s="146" t="s">
        <v>291</v>
      </c>
      <c r="F371" s="1314"/>
      <c r="G371" s="398" t="s">
        <v>153</v>
      </c>
      <c r="H371" s="398" t="s">
        <v>34</v>
      </c>
      <c r="I371" s="590"/>
      <c r="J371" s="398">
        <v>1</v>
      </c>
      <c r="K371" s="56">
        <v>4500</v>
      </c>
      <c r="L371" s="699" t="str">
        <f t="shared" si="5"/>
        <v/>
      </c>
      <c r="M371" s="360" t="s">
        <v>23</v>
      </c>
      <c r="N371" s="530"/>
    </row>
    <row r="372" spans="1:14" ht="15.75" customHeight="1">
      <c r="A372" s="642"/>
      <c r="B372" s="541">
        <v>1408</v>
      </c>
      <c r="C372" s="84" t="s">
        <v>287</v>
      </c>
      <c r="D372" s="84" t="s">
        <v>93</v>
      </c>
      <c r="E372" s="146" t="s">
        <v>292</v>
      </c>
      <c r="F372" s="1314"/>
      <c r="G372" s="398" t="s">
        <v>153</v>
      </c>
      <c r="H372" s="398" t="s">
        <v>95</v>
      </c>
      <c r="I372" s="590"/>
      <c r="J372" s="398">
        <v>1</v>
      </c>
      <c r="K372" s="56">
        <v>5000</v>
      </c>
      <c r="L372" s="699" t="str">
        <f t="shared" si="5"/>
        <v/>
      </c>
      <c r="M372" s="360" t="s">
        <v>23</v>
      </c>
      <c r="N372" s="530"/>
    </row>
    <row r="373" spans="1:14" ht="15.75" customHeight="1">
      <c r="A373" s="642"/>
      <c r="B373" s="541">
        <v>1408</v>
      </c>
      <c r="C373" s="84" t="s">
        <v>287</v>
      </c>
      <c r="D373" s="84" t="s">
        <v>27</v>
      </c>
      <c r="E373" s="146" t="s">
        <v>293</v>
      </c>
      <c r="F373" s="1314"/>
      <c r="G373" s="398" t="s">
        <v>153</v>
      </c>
      <c r="H373" s="398" t="s">
        <v>98</v>
      </c>
      <c r="I373" s="590"/>
      <c r="J373" s="398">
        <v>1</v>
      </c>
      <c r="K373" s="56">
        <v>5000</v>
      </c>
      <c r="L373" s="699" t="str">
        <f t="shared" si="5"/>
        <v/>
      </c>
      <c r="M373" s="653" t="s">
        <v>23</v>
      </c>
      <c r="N373" s="530"/>
    </row>
    <row r="374" spans="1:14" ht="15.75" customHeight="1">
      <c r="A374" s="642"/>
      <c r="B374" s="541">
        <v>1408</v>
      </c>
      <c r="C374" s="84" t="s">
        <v>741</v>
      </c>
      <c r="D374" s="84" t="s">
        <v>156</v>
      </c>
      <c r="E374" s="146" t="s">
        <v>813</v>
      </c>
      <c r="F374" s="1314"/>
      <c r="G374" s="398" t="s">
        <v>153</v>
      </c>
      <c r="H374" s="398" t="s">
        <v>100</v>
      </c>
      <c r="I374" s="590"/>
      <c r="J374" s="398">
        <v>1</v>
      </c>
      <c r="K374" s="56">
        <v>5600</v>
      </c>
      <c r="L374" s="699" t="str">
        <f t="shared" si="5"/>
        <v/>
      </c>
      <c r="M374" s="371" t="s">
        <v>748</v>
      </c>
      <c r="N374" s="530"/>
    </row>
    <row r="375" spans="1:14" ht="15.75" customHeight="1">
      <c r="A375" s="642"/>
      <c r="B375" s="541">
        <v>1408</v>
      </c>
      <c r="C375" s="84" t="s">
        <v>742</v>
      </c>
      <c r="D375" s="84" t="s">
        <v>157</v>
      </c>
      <c r="E375" s="146" t="s">
        <v>814</v>
      </c>
      <c r="F375" s="1314"/>
      <c r="G375" s="398" t="s">
        <v>153</v>
      </c>
      <c r="H375" s="398" t="s">
        <v>101</v>
      </c>
      <c r="I375" s="590"/>
      <c r="J375" s="398">
        <v>1</v>
      </c>
      <c r="K375" s="56">
        <v>5600</v>
      </c>
      <c r="L375" s="699" t="str">
        <f t="shared" si="5"/>
        <v/>
      </c>
      <c r="M375" s="652" t="s">
        <v>26</v>
      </c>
      <c r="N375" s="530"/>
    </row>
    <row r="376" spans="1:14" ht="15.75" customHeight="1">
      <c r="A376" s="642"/>
      <c r="B376" s="544">
        <v>1408</v>
      </c>
      <c r="C376" s="85" t="s">
        <v>319</v>
      </c>
      <c r="D376" s="85" t="s">
        <v>158</v>
      </c>
      <c r="E376" s="148" t="s">
        <v>810</v>
      </c>
      <c r="F376" s="1315"/>
      <c r="G376" s="395" t="s">
        <v>153</v>
      </c>
      <c r="H376" s="395" t="s">
        <v>103</v>
      </c>
      <c r="I376" s="592"/>
      <c r="J376" s="395">
        <v>1</v>
      </c>
      <c r="K376" s="54">
        <v>5600</v>
      </c>
      <c r="L376" s="700" t="str">
        <f t="shared" si="5"/>
        <v/>
      </c>
      <c r="M376" s="647" t="s">
        <v>26</v>
      </c>
      <c r="N376" s="376"/>
    </row>
    <row r="377" spans="1:14" ht="15.75" customHeight="1">
      <c r="A377" s="642"/>
      <c r="B377" s="393">
        <v>1418</v>
      </c>
      <c r="C377" s="134" t="s">
        <v>24</v>
      </c>
      <c r="D377" s="126" t="s">
        <v>72</v>
      </c>
      <c r="E377" s="654" t="s">
        <v>1532</v>
      </c>
      <c r="F377" s="1378" t="s">
        <v>1531</v>
      </c>
      <c r="G377" s="289" t="s">
        <v>1529</v>
      </c>
      <c r="H377" s="289" t="s">
        <v>1525</v>
      </c>
      <c r="I377" s="941"/>
      <c r="J377" s="282">
        <v>1</v>
      </c>
      <c r="K377" s="291">
        <v>3300</v>
      </c>
      <c r="L377" s="701" t="str">
        <f t="shared" si="5"/>
        <v/>
      </c>
      <c r="M377" s="361" t="s">
        <v>23</v>
      </c>
      <c r="N377" s="530"/>
    </row>
    <row r="378" spans="1:14" ht="15.75" customHeight="1">
      <c r="A378" s="642"/>
      <c r="B378" s="393">
        <v>1418</v>
      </c>
      <c r="C378" s="134" t="s">
        <v>24</v>
      </c>
      <c r="D378" s="126" t="s">
        <v>28</v>
      </c>
      <c r="E378" s="655" t="s">
        <v>1533</v>
      </c>
      <c r="F378" s="1377"/>
      <c r="G378" s="279" t="s">
        <v>1529</v>
      </c>
      <c r="H378" s="279" t="s">
        <v>1526</v>
      </c>
      <c r="I378" s="942" t="s">
        <v>1593</v>
      </c>
      <c r="J378" s="279">
        <v>1</v>
      </c>
      <c r="K378" s="372">
        <v>3600</v>
      </c>
      <c r="L378" s="702" t="str">
        <f t="shared" si="5"/>
        <v/>
      </c>
      <c r="M378" s="414" t="s">
        <v>23</v>
      </c>
      <c r="N378" s="530"/>
    </row>
    <row r="379" spans="1:14" ht="15.75" customHeight="1">
      <c r="A379" s="642"/>
      <c r="B379" s="393">
        <v>1418</v>
      </c>
      <c r="C379" s="134" t="s">
        <v>24</v>
      </c>
      <c r="D379" s="126" t="s">
        <v>89</v>
      </c>
      <c r="E379" s="655" t="s">
        <v>1534</v>
      </c>
      <c r="F379" s="1377"/>
      <c r="G379" s="279" t="s">
        <v>1529</v>
      </c>
      <c r="H379" s="279" t="s">
        <v>1527</v>
      </c>
      <c r="I379" s="942" t="s">
        <v>1593</v>
      </c>
      <c r="J379" s="279">
        <v>1</v>
      </c>
      <c r="K379" s="372">
        <v>3600</v>
      </c>
      <c r="L379" s="702" t="str">
        <f t="shared" si="5"/>
        <v/>
      </c>
      <c r="M379" s="360" t="s">
        <v>23</v>
      </c>
      <c r="N379" s="530"/>
    </row>
    <row r="380" spans="1:14" ht="15.75" customHeight="1">
      <c r="A380" s="642"/>
      <c r="B380" s="393">
        <v>1418</v>
      </c>
      <c r="C380" s="134" t="s">
        <v>24</v>
      </c>
      <c r="D380" s="126" t="s">
        <v>32</v>
      </c>
      <c r="E380" s="655" t="s">
        <v>1535</v>
      </c>
      <c r="F380" s="1377"/>
      <c r="G380" s="279" t="s">
        <v>1529</v>
      </c>
      <c r="H380" s="279" t="s">
        <v>1528</v>
      </c>
      <c r="I380" s="942"/>
      <c r="J380" s="279">
        <v>1</v>
      </c>
      <c r="K380" s="372">
        <v>3600</v>
      </c>
      <c r="L380" s="702" t="str">
        <f t="shared" si="5"/>
        <v/>
      </c>
      <c r="M380" s="360" t="s">
        <v>23</v>
      </c>
      <c r="N380" s="530"/>
    </row>
    <row r="381" spans="1:14" ht="15.75" customHeight="1">
      <c r="A381" s="642"/>
      <c r="B381" s="393">
        <v>1418</v>
      </c>
      <c r="C381" s="134" t="s">
        <v>178</v>
      </c>
      <c r="D381" s="126" t="s">
        <v>72</v>
      </c>
      <c r="E381" s="655" t="s">
        <v>1536</v>
      </c>
      <c r="F381" s="1377" t="s">
        <v>1531</v>
      </c>
      <c r="G381" s="279" t="s">
        <v>1530</v>
      </c>
      <c r="H381" s="284" t="s">
        <v>1525</v>
      </c>
      <c r="I381" s="942"/>
      <c r="J381" s="279">
        <v>1</v>
      </c>
      <c r="K381" s="372">
        <v>3300</v>
      </c>
      <c r="L381" s="702" t="str">
        <f t="shared" si="5"/>
        <v/>
      </c>
      <c r="M381" s="360" t="s">
        <v>23</v>
      </c>
      <c r="N381" s="530"/>
    </row>
    <row r="382" spans="1:14" ht="15.75" customHeight="1">
      <c r="A382" s="642"/>
      <c r="B382" s="393">
        <v>1418</v>
      </c>
      <c r="C382" s="134" t="s">
        <v>178</v>
      </c>
      <c r="D382" s="126" t="s">
        <v>28</v>
      </c>
      <c r="E382" s="655" t="s">
        <v>1537</v>
      </c>
      <c r="F382" s="1377"/>
      <c r="G382" s="279" t="s">
        <v>1530</v>
      </c>
      <c r="H382" s="279" t="s">
        <v>1526</v>
      </c>
      <c r="I382" s="942"/>
      <c r="J382" s="279">
        <v>1</v>
      </c>
      <c r="K382" s="372">
        <v>3600</v>
      </c>
      <c r="L382" s="702" t="str">
        <f t="shared" si="5"/>
        <v/>
      </c>
      <c r="M382" s="360" t="s">
        <v>23</v>
      </c>
      <c r="N382" s="530"/>
    </row>
    <row r="383" spans="1:14" ht="15.75" customHeight="1">
      <c r="A383" s="642"/>
      <c r="B383" s="393">
        <v>1418</v>
      </c>
      <c r="C383" s="134" t="s">
        <v>178</v>
      </c>
      <c r="D383" s="126" t="s">
        <v>89</v>
      </c>
      <c r="E383" s="655" t="s">
        <v>1538</v>
      </c>
      <c r="F383" s="1377"/>
      <c r="G383" s="279" t="s">
        <v>1530</v>
      </c>
      <c r="H383" s="279" t="s">
        <v>1527</v>
      </c>
      <c r="I383" s="942"/>
      <c r="J383" s="279">
        <v>1</v>
      </c>
      <c r="K383" s="372">
        <v>3600</v>
      </c>
      <c r="L383" s="702" t="str">
        <f t="shared" si="5"/>
        <v/>
      </c>
      <c r="M383" s="414" t="s">
        <v>23</v>
      </c>
      <c r="N383" s="530"/>
    </row>
    <row r="384" spans="1:14" ht="15.75" customHeight="1">
      <c r="A384" s="642"/>
      <c r="B384" s="393">
        <v>1418</v>
      </c>
      <c r="C384" s="134" t="s">
        <v>178</v>
      </c>
      <c r="D384" s="126" t="s">
        <v>32</v>
      </c>
      <c r="E384" s="655" t="s">
        <v>1539</v>
      </c>
      <c r="F384" s="1377"/>
      <c r="G384" s="279" t="s">
        <v>1530</v>
      </c>
      <c r="H384" s="279" t="s">
        <v>1528</v>
      </c>
      <c r="I384" s="1154"/>
      <c r="J384" s="280">
        <v>1</v>
      </c>
      <c r="K384" s="904">
        <v>3600</v>
      </c>
      <c r="L384" s="703" t="str">
        <f t="shared" si="5"/>
        <v/>
      </c>
      <c r="M384" s="368" t="s">
        <v>23</v>
      </c>
      <c r="N384" s="376"/>
    </row>
    <row r="385" spans="1:14" ht="15.75" customHeight="1">
      <c r="A385" s="642"/>
      <c r="B385" s="645">
        <v>1322</v>
      </c>
      <c r="C385" s="292" t="s">
        <v>295</v>
      </c>
      <c r="D385" s="287" t="s">
        <v>161</v>
      </c>
      <c r="E385" s="138" t="s">
        <v>296</v>
      </c>
      <c r="F385" s="1397" t="s">
        <v>297</v>
      </c>
      <c r="G385" s="1149" t="s">
        <v>298</v>
      </c>
      <c r="H385" s="1150" t="s">
        <v>119</v>
      </c>
      <c r="I385" s="1029" t="s">
        <v>1602</v>
      </c>
      <c r="J385" s="1147">
        <v>1</v>
      </c>
      <c r="K385" s="1151">
        <v>3200</v>
      </c>
      <c r="L385" s="1152" t="str">
        <f t="shared" si="5"/>
        <v/>
      </c>
      <c r="M385" s="1153" t="s">
        <v>23</v>
      </c>
      <c r="N385" s="1036"/>
    </row>
    <row r="386" spans="1:14" ht="15.75" customHeight="1">
      <c r="A386" s="642"/>
      <c r="B386" s="646">
        <v>1322</v>
      </c>
      <c r="C386" s="293" t="s">
        <v>295</v>
      </c>
      <c r="D386" s="285" t="s">
        <v>162</v>
      </c>
      <c r="E386" s="145" t="s">
        <v>299</v>
      </c>
      <c r="F386" s="1387"/>
      <c r="G386" s="1031" t="s">
        <v>298</v>
      </c>
      <c r="H386" s="1032" t="s">
        <v>68</v>
      </c>
      <c r="I386" s="1029" t="s">
        <v>1592</v>
      </c>
      <c r="J386" s="1032">
        <v>1</v>
      </c>
      <c r="K386" s="1033">
        <v>3400</v>
      </c>
      <c r="L386" s="1034" t="str">
        <f t="shared" si="5"/>
        <v/>
      </c>
      <c r="M386" s="1035" t="s">
        <v>23</v>
      </c>
      <c r="N386" s="1036"/>
    </row>
    <row r="387" spans="1:14" ht="15.75" customHeight="1">
      <c r="A387" s="642"/>
      <c r="B387" s="646">
        <v>1322</v>
      </c>
      <c r="C387" s="293" t="s">
        <v>295</v>
      </c>
      <c r="D387" s="285" t="s">
        <v>154</v>
      </c>
      <c r="E387" s="145" t="s">
        <v>300</v>
      </c>
      <c r="F387" s="1387"/>
      <c r="G387" s="1147" t="s">
        <v>298</v>
      </c>
      <c r="H387" s="1032" t="s">
        <v>122</v>
      </c>
      <c r="I387" s="1029" t="s">
        <v>1592</v>
      </c>
      <c r="J387" s="1032">
        <v>1</v>
      </c>
      <c r="K387" s="1033">
        <v>3400</v>
      </c>
      <c r="L387" s="1034" t="str">
        <f t="shared" si="5"/>
        <v/>
      </c>
      <c r="M387" s="1035" t="s">
        <v>23</v>
      </c>
      <c r="N387" s="1036"/>
    </row>
    <row r="388" spans="1:14" ht="15.75" customHeight="1">
      <c r="A388" s="642"/>
      <c r="B388" s="646">
        <v>1322</v>
      </c>
      <c r="C388" s="293" t="s">
        <v>295</v>
      </c>
      <c r="D388" s="285" t="s">
        <v>163</v>
      </c>
      <c r="E388" s="146" t="s">
        <v>301</v>
      </c>
      <c r="F388" s="1387"/>
      <c r="G388" s="529" t="s">
        <v>298</v>
      </c>
      <c r="H388" s="279" t="s">
        <v>69</v>
      </c>
      <c r="I388" s="1028" t="s">
        <v>1590</v>
      </c>
      <c r="J388" s="279">
        <v>1</v>
      </c>
      <c r="K388" s="372">
        <v>3400</v>
      </c>
      <c r="L388" s="702" t="str">
        <f t="shared" si="5"/>
        <v/>
      </c>
      <c r="M388" s="360" t="s">
        <v>23</v>
      </c>
      <c r="N388" s="530"/>
    </row>
    <row r="389" spans="1:14" ht="15.75" customHeight="1">
      <c r="A389" s="642"/>
      <c r="B389" s="646">
        <v>1322</v>
      </c>
      <c r="C389" s="293" t="s">
        <v>295</v>
      </c>
      <c r="D389" s="285" t="s">
        <v>164</v>
      </c>
      <c r="E389" s="146" t="s">
        <v>302</v>
      </c>
      <c r="F389" s="1387"/>
      <c r="G389" s="529" t="s">
        <v>298</v>
      </c>
      <c r="H389" s="279" t="s">
        <v>125</v>
      </c>
      <c r="I389" s="1028" t="s">
        <v>1590</v>
      </c>
      <c r="J389" s="279">
        <v>1</v>
      </c>
      <c r="K389" s="372">
        <v>3800</v>
      </c>
      <c r="L389" s="702" t="str">
        <f t="shared" si="5"/>
        <v/>
      </c>
      <c r="M389" s="360" t="s">
        <v>23</v>
      </c>
      <c r="N389" s="530"/>
    </row>
    <row r="390" spans="1:14" ht="15.75" customHeight="1">
      <c r="A390" s="642"/>
      <c r="B390" s="646">
        <v>1322</v>
      </c>
      <c r="C390" s="293" t="s">
        <v>295</v>
      </c>
      <c r="D390" s="285" t="s">
        <v>155</v>
      </c>
      <c r="E390" s="146" t="s">
        <v>303</v>
      </c>
      <c r="F390" s="1387"/>
      <c r="G390" s="277" t="s">
        <v>298</v>
      </c>
      <c r="H390" s="290" t="s">
        <v>128</v>
      </c>
      <c r="I390" s="1028" t="s">
        <v>1590</v>
      </c>
      <c r="J390" s="279">
        <v>1</v>
      </c>
      <c r="K390" s="372">
        <v>3800</v>
      </c>
      <c r="L390" s="702" t="str">
        <f t="shared" si="5"/>
        <v/>
      </c>
      <c r="M390" s="360" t="s">
        <v>23</v>
      </c>
      <c r="N390" s="530"/>
    </row>
    <row r="391" spans="1:14" ht="15.75" customHeight="1">
      <c r="A391" s="642"/>
      <c r="B391" s="646">
        <v>1322</v>
      </c>
      <c r="C391" s="293" t="s">
        <v>304</v>
      </c>
      <c r="D391" s="285" t="s">
        <v>161</v>
      </c>
      <c r="E391" s="140" t="s">
        <v>305</v>
      </c>
      <c r="F391" s="1387" t="s">
        <v>1540</v>
      </c>
      <c r="G391" s="1147" t="s">
        <v>306</v>
      </c>
      <c r="H391" s="1148" t="s">
        <v>119</v>
      </c>
      <c r="I391" s="1029" t="s">
        <v>1602</v>
      </c>
      <c r="J391" s="1032">
        <v>1</v>
      </c>
      <c r="K391" s="1033">
        <v>3200</v>
      </c>
      <c r="L391" s="1034" t="str">
        <f t="shared" si="5"/>
        <v/>
      </c>
      <c r="M391" s="1035" t="s">
        <v>23</v>
      </c>
      <c r="N391" s="1036"/>
    </row>
    <row r="392" spans="1:14" ht="15.75" customHeight="1">
      <c r="A392" s="642"/>
      <c r="B392" s="646">
        <v>1322</v>
      </c>
      <c r="C392" s="293" t="s">
        <v>304</v>
      </c>
      <c r="D392" s="285" t="s">
        <v>162</v>
      </c>
      <c r="E392" s="145" t="s">
        <v>307</v>
      </c>
      <c r="F392" s="1387"/>
      <c r="G392" s="278" t="s">
        <v>306</v>
      </c>
      <c r="H392" s="279" t="s">
        <v>68</v>
      </c>
      <c r="I392" s="1028" t="s">
        <v>1590</v>
      </c>
      <c r="J392" s="279">
        <v>1</v>
      </c>
      <c r="K392" s="372">
        <v>3400</v>
      </c>
      <c r="L392" s="702" t="str">
        <f t="shared" ref="L392:L441" si="6">IFERROR(IF(N392=0,"",ROUNDUP(N392/J392,0)),"")</f>
        <v/>
      </c>
      <c r="M392" s="360" t="s">
        <v>23</v>
      </c>
      <c r="N392" s="530"/>
    </row>
    <row r="393" spans="1:14" ht="15.75" customHeight="1">
      <c r="A393" s="642"/>
      <c r="B393" s="646">
        <v>1322</v>
      </c>
      <c r="C393" s="293" t="s">
        <v>304</v>
      </c>
      <c r="D393" s="285" t="s">
        <v>154</v>
      </c>
      <c r="E393" s="146" t="s">
        <v>308</v>
      </c>
      <c r="F393" s="1387"/>
      <c r="G393" s="1031" t="s">
        <v>306</v>
      </c>
      <c r="H393" s="1032" t="s">
        <v>122</v>
      </c>
      <c r="I393" s="1029" t="s">
        <v>1592</v>
      </c>
      <c r="J393" s="1032">
        <v>1</v>
      </c>
      <c r="K393" s="1033">
        <v>3400</v>
      </c>
      <c r="L393" s="1034" t="str">
        <f t="shared" si="6"/>
        <v/>
      </c>
      <c r="M393" s="1035" t="s">
        <v>23</v>
      </c>
      <c r="N393" s="1036"/>
    </row>
    <row r="394" spans="1:14" ht="15.75" customHeight="1">
      <c r="A394" s="642"/>
      <c r="B394" s="646">
        <v>1322</v>
      </c>
      <c r="C394" s="293" t="s">
        <v>304</v>
      </c>
      <c r="D394" s="285" t="s">
        <v>163</v>
      </c>
      <c r="E394" s="140" t="s">
        <v>309</v>
      </c>
      <c r="F394" s="1387"/>
      <c r="G394" s="529" t="s">
        <v>306</v>
      </c>
      <c r="H394" s="279" t="s">
        <v>69</v>
      </c>
      <c r="I394" s="1028" t="s">
        <v>1590</v>
      </c>
      <c r="J394" s="279">
        <v>1</v>
      </c>
      <c r="K394" s="372">
        <v>3400</v>
      </c>
      <c r="L394" s="702" t="str">
        <f t="shared" si="6"/>
        <v/>
      </c>
      <c r="M394" s="360" t="s">
        <v>23</v>
      </c>
      <c r="N394" s="530"/>
    </row>
    <row r="395" spans="1:14" ht="15.75" customHeight="1">
      <c r="A395" s="642"/>
      <c r="B395" s="646">
        <v>1322</v>
      </c>
      <c r="C395" s="293" t="s">
        <v>304</v>
      </c>
      <c r="D395" s="285" t="s">
        <v>164</v>
      </c>
      <c r="E395" s="145" t="s">
        <v>310</v>
      </c>
      <c r="F395" s="1387"/>
      <c r="G395" s="529" t="s">
        <v>306</v>
      </c>
      <c r="H395" s="279" t="s">
        <v>125</v>
      </c>
      <c r="I395" s="1028" t="s">
        <v>1590</v>
      </c>
      <c r="J395" s="279">
        <v>1</v>
      </c>
      <c r="K395" s="372">
        <v>3800</v>
      </c>
      <c r="L395" s="702" t="str">
        <f t="shared" si="6"/>
        <v/>
      </c>
      <c r="M395" s="360" t="s">
        <v>23</v>
      </c>
      <c r="N395" s="530"/>
    </row>
    <row r="396" spans="1:14" ht="15.75" customHeight="1">
      <c r="A396" s="642"/>
      <c r="B396" s="646">
        <v>1322</v>
      </c>
      <c r="C396" s="293" t="s">
        <v>304</v>
      </c>
      <c r="D396" s="285" t="s">
        <v>155</v>
      </c>
      <c r="E396" s="145" t="s">
        <v>311</v>
      </c>
      <c r="F396" s="1387"/>
      <c r="G396" s="288" t="s">
        <v>306</v>
      </c>
      <c r="H396" s="281" t="s">
        <v>128</v>
      </c>
      <c r="I396" s="1028" t="s">
        <v>1590</v>
      </c>
      <c r="J396" s="279">
        <v>1</v>
      </c>
      <c r="K396" s="372">
        <v>3800</v>
      </c>
      <c r="L396" s="702" t="str">
        <f t="shared" si="6"/>
        <v/>
      </c>
      <c r="M396" s="360" t="s">
        <v>23</v>
      </c>
      <c r="N396" s="530"/>
    </row>
    <row r="397" spans="1:14" ht="15.75" customHeight="1">
      <c r="A397" s="642"/>
      <c r="B397" s="646">
        <v>1322</v>
      </c>
      <c r="C397" s="293" t="s">
        <v>312</v>
      </c>
      <c r="D397" s="285" t="s">
        <v>161</v>
      </c>
      <c r="E397" s="294" t="s">
        <v>313</v>
      </c>
      <c r="F397" s="1387" t="s">
        <v>1540</v>
      </c>
      <c r="G397" s="1031" t="s">
        <v>160</v>
      </c>
      <c r="H397" s="1171" t="s">
        <v>119</v>
      </c>
      <c r="I397" s="1029" t="s">
        <v>1592</v>
      </c>
      <c r="J397" s="1032">
        <v>1</v>
      </c>
      <c r="K397" s="1033">
        <v>3200</v>
      </c>
      <c r="L397" s="1034" t="str">
        <f t="shared" si="6"/>
        <v/>
      </c>
      <c r="M397" s="1035" t="s">
        <v>23</v>
      </c>
      <c r="N397" s="1036"/>
    </row>
    <row r="398" spans="1:14" ht="15.75" customHeight="1">
      <c r="A398" s="642"/>
      <c r="B398" s="646">
        <v>1322</v>
      </c>
      <c r="C398" s="293" t="s">
        <v>312</v>
      </c>
      <c r="D398" s="285" t="s">
        <v>162</v>
      </c>
      <c r="E398" s="295" t="s">
        <v>314</v>
      </c>
      <c r="F398" s="1387"/>
      <c r="G398" s="288" t="s">
        <v>160</v>
      </c>
      <c r="H398" s="279" t="s">
        <v>68</v>
      </c>
      <c r="I398" s="1028" t="s">
        <v>1590</v>
      </c>
      <c r="J398" s="279">
        <v>1</v>
      </c>
      <c r="K398" s="372">
        <v>3400</v>
      </c>
      <c r="L398" s="702" t="str">
        <f t="shared" si="6"/>
        <v/>
      </c>
      <c r="M398" s="360" t="s">
        <v>23</v>
      </c>
      <c r="N398" s="530"/>
    </row>
    <row r="399" spans="1:14" ht="15.75" customHeight="1">
      <c r="A399" s="642"/>
      <c r="B399" s="646">
        <v>1322</v>
      </c>
      <c r="C399" s="293" t="s">
        <v>312</v>
      </c>
      <c r="D399" s="285" t="s">
        <v>154</v>
      </c>
      <c r="E399" s="295" t="s">
        <v>315</v>
      </c>
      <c r="F399" s="1387"/>
      <c r="G399" s="1031" t="s">
        <v>160</v>
      </c>
      <c r="H399" s="1032" t="s">
        <v>122</v>
      </c>
      <c r="I399" s="1029" t="s">
        <v>1602</v>
      </c>
      <c r="J399" s="1032">
        <v>1</v>
      </c>
      <c r="K399" s="1033">
        <v>3400</v>
      </c>
      <c r="L399" s="1034" t="str">
        <f t="shared" si="6"/>
        <v/>
      </c>
      <c r="M399" s="1035" t="s">
        <v>23</v>
      </c>
      <c r="N399" s="1036"/>
    </row>
    <row r="400" spans="1:14" ht="15.75" customHeight="1">
      <c r="A400" s="642"/>
      <c r="B400" s="646">
        <v>1322</v>
      </c>
      <c r="C400" s="293" t="s">
        <v>312</v>
      </c>
      <c r="D400" s="285" t="s">
        <v>163</v>
      </c>
      <c r="E400" s="295" t="s">
        <v>316</v>
      </c>
      <c r="F400" s="1387"/>
      <c r="G400" s="288" t="s">
        <v>160</v>
      </c>
      <c r="H400" s="279" t="s">
        <v>69</v>
      </c>
      <c r="I400" s="1028" t="s">
        <v>1590</v>
      </c>
      <c r="J400" s="279">
        <v>1</v>
      </c>
      <c r="K400" s="372">
        <v>3400</v>
      </c>
      <c r="L400" s="702" t="str">
        <f t="shared" si="6"/>
        <v/>
      </c>
      <c r="M400" s="360" t="s">
        <v>23</v>
      </c>
      <c r="N400" s="530"/>
    </row>
    <row r="401" spans="1:14" ht="15.75" customHeight="1">
      <c r="A401" s="642"/>
      <c r="B401" s="646">
        <v>1322</v>
      </c>
      <c r="C401" s="293" t="s">
        <v>312</v>
      </c>
      <c r="D401" s="285" t="s">
        <v>164</v>
      </c>
      <c r="E401" s="295" t="s">
        <v>317</v>
      </c>
      <c r="F401" s="1387"/>
      <c r="G401" s="529" t="s">
        <v>160</v>
      </c>
      <c r="H401" s="279" t="s">
        <v>125</v>
      </c>
      <c r="I401" s="1028" t="s">
        <v>1590</v>
      </c>
      <c r="J401" s="279">
        <v>1</v>
      </c>
      <c r="K401" s="372">
        <v>3800</v>
      </c>
      <c r="L401" s="702" t="str">
        <f t="shared" si="6"/>
        <v/>
      </c>
      <c r="M401" s="360" t="s">
        <v>23</v>
      </c>
      <c r="N401" s="530"/>
    </row>
    <row r="402" spans="1:14" ht="15.75" customHeight="1">
      <c r="A402" s="642"/>
      <c r="B402" s="648">
        <v>1322</v>
      </c>
      <c r="C402" s="286" t="s">
        <v>312</v>
      </c>
      <c r="D402" s="286" t="s">
        <v>155</v>
      </c>
      <c r="E402" s="296" t="s">
        <v>318</v>
      </c>
      <c r="F402" s="1388"/>
      <c r="G402" s="283" t="s">
        <v>160</v>
      </c>
      <c r="H402" s="280" t="s">
        <v>128</v>
      </c>
      <c r="I402" s="1030" t="s">
        <v>1590</v>
      </c>
      <c r="J402" s="283">
        <v>1</v>
      </c>
      <c r="K402" s="693">
        <v>3800</v>
      </c>
      <c r="L402" s="703" t="str">
        <f t="shared" si="6"/>
        <v/>
      </c>
      <c r="M402" s="368" t="s">
        <v>23</v>
      </c>
      <c r="N402" s="376"/>
    </row>
    <row r="403" spans="1:14" ht="15.75" customHeight="1">
      <c r="A403" s="642"/>
      <c r="B403" s="58">
        <v>1406</v>
      </c>
      <c r="C403" s="132" t="s">
        <v>171</v>
      </c>
      <c r="D403" s="112" t="s">
        <v>72</v>
      </c>
      <c r="E403" s="139" t="s">
        <v>322</v>
      </c>
      <c r="F403" s="1380" t="s">
        <v>1466</v>
      </c>
      <c r="G403" s="9" t="s">
        <v>177</v>
      </c>
      <c r="H403" s="18" t="s">
        <v>87</v>
      </c>
      <c r="I403" s="504"/>
      <c r="J403" s="18">
        <v>1</v>
      </c>
      <c r="K403" s="48">
        <v>2500</v>
      </c>
      <c r="L403" s="695" t="str">
        <f t="shared" si="6"/>
        <v/>
      </c>
      <c r="M403" s="360" t="s">
        <v>23</v>
      </c>
      <c r="N403" s="530"/>
    </row>
    <row r="404" spans="1:14" ht="15.75" customHeight="1">
      <c r="A404" s="642"/>
      <c r="B404" s="398">
        <v>1406</v>
      </c>
      <c r="C404" s="132" t="s">
        <v>171</v>
      </c>
      <c r="D404" s="84" t="s">
        <v>28</v>
      </c>
      <c r="E404" s="139" t="s">
        <v>323</v>
      </c>
      <c r="F404" s="1380"/>
      <c r="G404" s="390" t="s">
        <v>177</v>
      </c>
      <c r="H404" s="18" t="s">
        <v>31</v>
      </c>
      <c r="I404" s="505"/>
      <c r="J404" s="18">
        <v>1</v>
      </c>
      <c r="K404" s="48">
        <v>2500</v>
      </c>
      <c r="L404" s="695" t="str">
        <f t="shared" si="6"/>
        <v/>
      </c>
      <c r="M404" s="360" t="s">
        <v>23</v>
      </c>
      <c r="N404" s="530"/>
    </row>
    <row r="405" spans="1:14" ht="15.75" customHeight="1">
      <c r="A405" s="642"/>
      <c r="B405" s="395">
        <v>1406</v>
      </c>
      <c r="C405" s="196" t="s">
        <v>171</v>
      </c>
      <c r="D405" s="85" t="s">
        <v>32</v>
      </c>
      <c r="E405" s="219" t="s">
        <v>324</v>
      </c>
      <c r="F405" s="1303"/>
      <c r="G405" s="389" t="s">
        <v>177</v>
      </c>
      <c r="H405" s="49" t="s">
        <v>34</v>
      </c>
      <c r="I405" s="432"/>
      <c r="J405" s="49">
        <v>1</v>
      </c>
      <c r="K405" s="50">
        <v>2500</v>
      </c>
      <c r="L405" s="696" t="str">
        <f t="shared" si="6"/>
        <v/>
      </c>
      <c r="M405" s="368" t="s">
        <v>23</v>
      </c>
      <c r="N405" s="376"/>
    </row>
    <row r="406" spans="1:14" ht="15.75" customHeight="1">
      <c r="A406" s="642"/>
      <c r="B406" s="911">
        <v>1419</v>
      </c>
      <c r="C406" s="917">
        <v>56</v>
      </c>
      <c r="D406" s="937" t="s">
        <v>161</v>
      </c>
      <c r="E406" s="809" t="s">
        <v>1505</v>
      </c>
      <c r="F406" s="1382" t="s">
        <v>1506</v>
      </c>
      <c r="G406" s="914" t="s">
        <v>64</v>
      </c>
      <c r="H406" s="914" t="s">
        <v>119</v>
      </c>
      <c r="I406" s="765"/>
      <c r="J406" s="14">
        <v>1</v>
      </c>
      <c r="K406" s="13">
        <v>3500</v>
      </c>
      <c r="L406" s="515" t="str">
        <f t="shared" si="6"/>
        <v/>
      </c>
      <c r="M406" s="360" t="s">
        <v>23</v>
      </c>
      <c r="N406" s="530"/>
    </row>
    <row r="407" spans="1:14" ht="15.75" customHeight="1">
      <c r="A407" s="642"/>
      <c r="B407" s="912">
        <v>1419</v>
      </c>
      <c r="C407" s="916">
        <v>56</v>
      </c>
      <c r="D407" s="938" t="s">
        <v>162</v>
      </c>
      <c r="E407" s="853" t="s">
        <v>1507</v>
      </c>
      <c r="F407" s="1383"/>
      <c r="G407" s="907" t="s">
        <v>64</v>
      </c>
      <c r="H407" s="910" t="s">
        <v>68</v>
      </c>
      <c r="I407" s="766"/>
      <c r="J407" s="391">
        <v>1</v>
      </c>
      <c r="K407" s="275">
        <v>3800</v>
      </c>
      <c r="L407" s="448" t="str">
        <f t="shared" si="6"/>
        <v/>
      </c>
      <c r="M407" s="360" t="s">
        <v>23</v>
      </c>
      <c r="N407" s="530"/>
    </row>
    <row r="408" spans="1:14" ht="15.75" customHeight="1">
      <c r="A408" s="642"/>
      <c r="B408" s="912">
        <v>1419</v>
      </c>
      <c r="C408" s="916">
        <v>56</v>
      </c>
      <c r="D408" s="938" t="s">
        <v>154</v>
      </c>
      <c r="E408" s="853" t="s">
        <v>1508</v>
      </c>
      <c r="F408" s="1383"/>
      <c r="G408" s="907" t="s">
        <v>64</v>
      </c>
      <c r="H408" s="910" t="s">
        <v>122</v>
      </c>
      <c r="I408" s="766"/>
      <c r="J408" s="391">
        <v>1</v>
      </c>
      <c r="K408" s="275">
        <v>3800</v>
      </c>
      <c r="L408" s="448" t="str">
        <f t="shared" si="6"/>
        <v/>
      </c>
      <c r="M408" s="360" t="s">
        <v>23</v>
      </c>
      <c r="N408" s="530"/>
    </row>
    <row r="409" spans="1:14" ht="15.75" customHeight="1">
      <c r="A409" s="642"/>
      <c r="B409" s="912">
        <v>1419</v>
      </c>
      <c r="C409" s="916">
        <v>56</v>
      </c>
      <c r="D409" s="938" t="s">
        <v>163</v>
      </c>
      <c r="E409" s="853" t="s">
        <v>1509</v>
      </c>
      <c r="F409" s="1383"/>
      <c r="G409" s="907" t="s">
        <v>64</v>
      </c>
      <c r="H409" s="910" t="s">
        <v>69</v>
      </c>
      <c r="I409" s="766"/>
      <c r="J409" s="391">
        <v>1</v>
      </c>
      <c r="K409" s="275">
        <v>3800</v>
      </c>
      <c r="L409" s="448" t="str">
        <f t="shared" si="6"/>
        <v/>
      </c>
      <c r="M409" s="360" t="s">
        <v>23</v>
      </c>
      <c r="N409" s="530"/>
    </row>
    <row r="410" spans="1:14" ht="15.75" customHeight="1">
      <c r="A410" s="642"/>
      <c r="B410" s="912">
        <v>1419</v>
      </c>
      <c r="C410" s="916">
        <v>56</v>
      </c>
      <c r="D410" s="938" t="s">
        <v>164</v>
      </c>
      <c r="E410" s="853" t="s">
        <v>1510</v>
      </c>
      <c r="F410" s="1383"/>
      <c r="G410" s="907" t="s">
        <v>64</v>
      </c>
      <c r="H410" s="910" t="s">
        <v>125</v>
      </c>
      <c r="I410" s="766"/>
      <c r="J410" s="391">
        <v>1</v>
      </c>
      <c r="K410" s="275">
        <v>4300</v>
      </c>
      <c r="L410" s="448" t="str">
        <f t="shared" si="6"/>
        <v/>
      </c>
      <c r="M410" s="360" t="s">
        <v>23</v>
      </c>
      <c r="N410" s="530"/>
    </row>
    <row r="411" spans="1:14" ht="15.75" customHeight="1">
      <c r="A411" s="642"/>
      <c r="B411" s="912">
        <v>1419</v>
      </c>
      <c r="C411" s="916">
        <v>56</v>
      </c>
      <c r="D411" s="938" t="s">
        <v>155</v>
      </c>
      <c r="E411" s="853" t="s">
        <v>1511</v>
      </c>
      <c r="F411" s="1383"/>
      <c r="G411" s="907" t="s">
        <v>64</v>
      </c>
      <c r="H411" s="910" t="s">
        <v>128</v>
      </c>
      <c r="I411" s="766"/>
      <c r="J411" s="391">
        <v>1</v>
      </c>
      <c r="K411" s="275">
        <v>4300</v>
      </c>
      <c r="L411" s="448" t="str">
        <f t="shared" si="6"/>
        <v/>
      </c>
      <c r="M411" s="360" t="s">
        <v>23</v>
      </c>
      <c r="N411" s="530"/>
    </row>
    <row r="412" spans="1:14" ht="15.75" customHeight="1">
      <c r="A412" s="642"/>
      <c r="B412" s="912">
        <v>1419</v>
      </c>
      <c r="C412" s="916">
        <v>56</v>
      </c>
      <c r="D412" s="938" t="s">
        <v>156</v>
      </c>
      <c r="E412" s="853" t="s">
        <v>1512</v>
      </c>
      <c r="F412" s="1383"/>
      <c r="G412" s="907" t="s">
        <v>64</v>
      </c>
      <c r="H412" s="910" t="s">
        <v>130</v>
      </c>
      <c r="I412" s="766"/>
      <c r="J412" s="391">
        <v>1</v>
      </c>
      <c r="K412" s="275">
        <v>4800</v>
      </c>
      <c r="L412" s="448" t="str">
        <f t="shared" si="6"/>
        <v/>
      </c>
      <c r="M412" s="360" t="s">
        <v>23</v>
      </c>
      <c r="N412" s="530"/>
    </row>
    <row r="413" spans="1:14" ht="15.75" customHeight="1">
      <c r="A413" s="642"/>
      <c r="B413" s="912">
        <v>1419</v>
      </c>
      <c r="C413" s="916">
        <v>56</v>
      </c>
      <c r="D413" s="938" t="s">
        <v>157</v>
      </c>
      <c r="E413" s="853" t="s">
        <v>1513</v>
      </c>
      <c r="F413" s="1383"/>
      <c r="G413" s="907" t="s">
        <v>64</v>
      </c>
      <c r="H413" s="910" t="s">
        <v>132</v>
      </c>
      <c r="I413" s="766"/>
      <c r="J413" s="391">
        <v>1</v>
      </c>
      <c r="K413" s="275">
        <v>4800</v>
      </c>
      <c r="L413" s="448" t="str">
        <f t="shared" si="6"/>
        <v/>
      </c>
      <c r="M413" s="360" t="s">
        <v>23</v>
      </c>
      <c r="N413" s="530"/>
    </row>
    <row r="414" spans="1:14" ht="15.75" customHeight="1">
      <c r="A414" s="642"/>
      <c r="B414" s="905">
        <v>1419</v>
      </c>
      <c r="C414" s="918">
        <v>56</v>
      </c>
      <c r="D414" s="938" t="s">
        <v>158</v>
      </c>
      <c r="E414" s="853" t="s">
        <v>1514</v>
      </c>
      <c r="F414" s="1384"/>
      <c r="G414" s="940" t="s">
        <v>64</v>
      </c>
      <c r="H414" s="906" t="s">
        <v>134</v>
      </c>
      <c r="I414" s="766"/>
      <c r="J414" s="391">
        <v>1</v>
      </c>
      <c r="K414" s="276">
        <v>4800</v>
      </c>
      <c r="L414" s="448" t="str">
        <f t="shared" si="6"/>
        <v/>
      </c>
      <c r="M414" s="360" t="s">
        <v>23</v>
      </c>
      <c r="N414" s="530"/>
    </row>
    <row r="415" spans="1:14" ht="15.75" customHeight="1">
      <c r="A415" s="642"/>
      <c r="B415" s="905">
        <v>1419</v>
      </c>
      <c r="C415" s="916">
        <v>69</v>
      </c>
      <c r="D415" s="938" t="s">
        <v>161</v>
      </c>
      <c r="E415" s="853" t="s">
        <v>1515</v>
      </c>
      <c r="F415" s="1385" t="s">
        <v>1506</v>
      </c>
      <c r="G415" s="910" t="s">
        <v>1516</v>
      </c>
      <c r="H415" s="910" t="s">
        <v>119</v>
      </c>
      <c r="I415" s="766"/>
      <c r="J415" s="391">
        <v>1</v>
      </c>
      <c r="K415" s="275">
        <v>3500</v>
      </c>
      <c r="L415" s="448" t="str">
        <f t="shared" si="6"/>
        <v/>
      </c>
      <c r="M415" s="360" t="s">
        <v>23</v>
      </c>
      <c r="N415" s="530"/>
    </row>
    <row r="416" spans="1:14" ht="15.75" customHeight="1">
      <c r="A416" s="642"/>
      <c r="B416" s="905">
        <v>1419</v>
      </c>
      <c r="C416" s="916">
        <v>69</v>
      </c>
      <c r="D416" s="938" t="s">
        <v>162</v>
      </c>
      <c r="E416" s="853" t="s">
        <v>1517</v>
      </c>
      <c r="F416" s="1385"/>
      <c r="G416" s="907" t="s">
        <v>1516</v>
      </c>
      <c r="H416" s="910" t="s">
        <v>68</v>
      </c>
      <c r="I416" s="766"/>
      <c r="J416" s="391">
        <v>1</v>
      </c>
      <c r="K416" s="275">
        <v>3800</v>
      </c>
      <c r="L416" s="448" t="str">
        <f t="shared" si="6"/>
        <v/>
      </c>
      <c r="M416" s="360" t="s">
        <v>23</v>
      </c>
      <c r="N416" s="530"/>
    </row>
    <row r="417" spans="1:14" ht="15.75" customHeight="1">
      <c r="A417" s="642"/>
      <c r="B417" s="905">
        <v>1419</v>
      </c>
      <c r="C417" s="916">
        <v>69</v>
      </c>
      <c r="D417" s="938" t="s">
        <v>154</v>
      </c>
      <c r="E417" s="853" t="s">
        <v>1518</v>
      </c>
      <c r="F417" s="1385"/>
      <c r="G417" s="907" t="s">
        <v>1516</v>
      </c>
      <c r="H417" s="910" t="s">
        <v>122</v>
      </c>
      <c r="I417" s="766"/>
      <c r="J417" s="391">
        <v>1</v>
      </c>
      <c r="K417" s="275">
        <v>3800</v>
      </c>
      <c r="L417" s="448" t="str">
        <f t="shared" si="6"/>
        <v/>
      </c>
      <c r="M417" s="360" t="s">
        <v>23</v>
      </c>
      <c r="N417" s="530"/>
    </row>
    <row r="418" spans="1:14" ht="15.75" customHeight="1">
      <c r="A418" s="642"/>
      <c r="B418" s="905">
        <v>1419</v>
      </c>
      <c r="C418" s="916">
        <v>69</v>
      </c>
      <c r="D418" s="938" t="s">
        <v>163</v>
      </c>
      <c r="E418" s="853" t="s">
        <v>1519</v>
      </c>
      <c r="F418" s="1385"/>
      <c r="G418" s="907" t="s">
        <v>1516</v>
      </c>
      <c r="H418" s="910" t="s">
        <v>69</v>
      </c>
      <c r="I418" s="766"/>
      <c r="J418" s="391">
        <v>1</v>
      </c>
      <c r="K418" s="275">
        <v>3800</v>
      </c>
      <c r="L418" s="448" t="str">
        <f t="shared" si="6"/>
        <v/>
      </c>
      <c r="M418" s="360" t="s">
        <v>23</v>
      </c>
      <c r="N418" s="530"/>
    </row>
    <row r="419" spans="1:14" ht="15.75" customHeight="1">
      <c r="A419" s="642"/>
      <c r="B419" s="905">
        <v>1419</v>
      </c>
      <c r="C419" s="916">
        <v>69</v>
      </c>
      <c r="D419" s="938" t="s">
        <v>164</v>
      </c>
      <c r="E419" s="853" t="s">
        <v>1520</v>
      </c>
      <c r="F419" s="1385"/>
      <c r="G419" s="907" t="s">
        <v>1516</v>
      </c>
      <c r="H419" s="910" t="s">
        <v>125</v>
      </c>
      <c r="I419" s="766"/>
      <c r="J419" s="391">
        <v>1</v>
      </c>
      <c r="K419" s="275">
        <v>4300</v>
      </c>
      <c r="L419" s="448" t="str">
        <f t="shared" si="6"/>
        <v/>
      </c>
      <c r="M419" s="360" t="s">
        <v>23</v>
      </c>
      <c r="N419" s="530"/>
    </row>
    <row r="420" spans="1:14" ht="15.75" customHeight="1">
      <c r="A420" s="642"/>
      <c r="B420" s="905">
        <v>1419</v>
      </c>
      <c r="C420" s="916">
        <v>69</v>
      </c>
      <c r="D420" s="938" t="s">
        <v>155</v>
      </c>
      <c r="E420" s="853" t="s">
        <v>1521</v>
      </c>
      <c r="F420" s="1385"/>
      <c r="G420" s="907" t="s">
        <v>1516</v>
      </c>
      <c r="H420" s="910" t="s">
        <v>128</v>
      </c>
      <c r="I420" s="767"/>
      <c r="J420" s="391">
        <v>1</v>
      </c>
      <c r="K420" s="275">
        <v>4300</v>
      </c>
      <c r="L420" s="448" t="str">
        <f t="shared" si="6"/>
        <v/>
      </c>
      <c r="M420" s="360" t="s">
        <v>23</v>
      </c>
      <c r="N420" s="530"/>
    </row>
    <row r="421" spans="1:14" ht="15.75" customHeight="1">
      <c r="A421" s="642"/>
      <c r="B421" s="905">
        <v>1419</v>
      </c>
      <c r="C421" s="916">
        <v>69</v>
      </c>
      <c r="D421" s="938" t="s">
        <v>156</v>
      </c>
      <c r="E421" s="853" t="s">
        <v>1522</v>
      </c>
      <c r="F421" s="1385"/>
      <c r="G421" s="907" t="s">
        <v>1516</v>
      </c>
      <c r="H421" s="910" t="s">
        <v>130</v>
      </c>
      <c r="I421" s="767"/>
      <c r="J421" s="391">
        <v>1</v>
      </c>
      <c r="K421" s="275">
        <v>4800</v>
      </c>
      <c r="L421" s="448" t="str">
        <f t="shared" si="6"/>
        <v/>
      </c>
      <c r="M421" s="360" t="s">
        <v>23</v>
      </c>
      <c r="N421" s="530"/>
    </row>
    <row r="422" spans="1:14" ht="15.75" customHeight="1">
      <c r="A422" s="642"/>
      <c r="B422" s="905">
        <v>1419</v>
      </c>
      <c r="C422" s="916">
        <v>69</v>
      </c>
      <c r="D422" s="938" t="s">
        <v>157</v>
      </c>
      <c r="E422" s="853" t="s">
        <v>1523</v>
      </c>
      <c r="F422" s="1385"/>
      <c r="G422" s="907" t="s">
        <v>1516</v>
      </c>
      <c r="H422" s="910" t="s">
        <v>132</v>
      </c>
      <c r="I422" s="767"/>
      <c r="J422" s="391">
        <v>1</v>
      </c>
      <c r="K422" s="275">
        <v>4800</v>
      </c>
      <c r="L422" s="448" t="str">
        <f t="shared" si="6"/>
        <v/>
      </c>
      <c r="M422" s="360" t="s">
        <v>23</v>
      </c>
      <c r="N422" s="530"/>
    </row>
    <row r="423" spans="1:14" ht="15.75" customHeight="1">
      <c r="A423" s="642"/>
      <c r="B423" s="913">
        <v>1419</v>
      </c>
      <c r="C423" s="915">
        <v>69</v>
      </c>
      <c r="D423" s="939" t="s">
        <v>158</v>
      </c>
      <c r="E423" s="812" t="s">
        <v>1524</v>
      </c>
      <c r="F423" s="1386"/>
      <c r="G423" s="908" t="s">
        <v>1516</v>
      </c>
      <c r="H423" s="909" t="s">
        <v>134</v>
      </c>
      <c r="I423" s="768"/>
      <c r="J423" s="392">
        <v>1</v>
      </c>
      <c r="K423" s="125">
        <v>4800</v>
      </c>
      <c r="L423" s="412" t="str">
        <f t="shared" si="6"/>
        <v/>
      </c>
      <c r="M423" s="368" t="s">
        <v>1548</v>
      </c>
      <c r="N423" s="903"/>
    </row>
    <row r="424" spans="1:14" ht="15.75" customHeight="1">
      <c r="A424" s="642"/>
      <c r="B424" s="649">
        <v>1313</v>
      </c>
      <c r="C424" s="189" t="s">
        <v>58</v>
      </c>
      <c r="D424" s="79" t="s">
        <v>72</v>
      </c>
      <c r="E424" s="142" t="s">
        <v>326</v>
      </c>
      <c r="F424" s="1371" t="s">
        <v>1577</v>
      </c>
      <c r="G424" s="52" t="s">
        <v>59</v>
      </c>
      <c r="H424" s="121" t="s">
        <v>87</v>
      </c>
      <c r="I424" s="1020" t="s">
        <v>1593</v>
      </c>
      <c r="J424" s="14">
        <v>1</v>
      </c>
      <c r="K424" s="13">
        <v>6000</v>
      </c>
      <c r="L424" s="1075" t="str">
        <f t="shared" si="6"/>
        <v/>
      </c>
      <c r="M424" s="1076" t="s">
        <v>23</v>
      </c>
      <c r="N424" s="530"/>
    </row>
    <row r="425" spans="1:14" ht="15.75" customHeight="1">
      <c r="A425" s="642"/>
      <c r="B425" s="541">
        <v>1313</v>
      </c>
      <c r="C425" s="149" t="s">
        <v>58</v>
      </c>
      <c r="D425" s="97" t="s">
        <v>28</v>
      </c>
      <c r="E425" s="152" t="s">
        <v>327</v>
      </c>
      <c r="F425" s="1372"/>
      <c r="G425" s="15" t="s">
        <v>59</v>
      </c>
      <c r="H425" s="18" t="s">
        <v>31</v>
      </c>
      <c r="I425" s="1022"/>
      <c r="J425" s="391">
        <v>1</v>
      </c>
      <c r="K425" s="275">
        <v>6000</v>
      </c>
      <c r="L425" s="1077" t="str">
        <f t="shared" si="6"/>
        <v/>
      </c>
      <c r="M425" s="1078" t="s">
        <v>23</v>
      </c>
      <c r="N425" s="530"/>
    </row>
    <row r="426" spans="1:14" ht="15.75" customHeight="1">
      <c r="A426" s="642"/>
      <c r="B426" s="541">
        <v>1313</v>
      </c>
      <c r="C426" s="149" t="s">
        <v>58</v>
      </c>
      <c r="D426" s="97" t="s">
        <v>89</v>
      </c>
      <c r="E426" s="152" t="s">
        <v>328</v>
      </c>
      <c r="F426" s="1372"/>
      <c r="G426" s="15" t="s">
        <v>59</v>
      </c>
      <c r="H426" s="18" t="s">
        <v>91</v>
      </c>
      <c r="I426" s="1022"/>
      <c r="J426" s="391">
        <v>1</v>
      </c>
      <c r="K426" s="275">
        <v>6000</v>
      </c>
      <c r="L426" s="1077" t="str">
        <f t="shared" si="6"/>
        <v/>
      </c>
      <c r="M426" s="1078" t="s">
        <v>23</v>
      </c>
      <c r="N426" s="530"/>
    </row>
    <row r="427" spans="1:14" ht="15.75" customHeight="1">
      <c r="A427" s="642"/>
      <c r="B427" s="541">
        <v>1313</v>
      </c>
      <c r="C427" s="149" t="s">
        <v>58</v>
      </c>
      <c r="D427" s="97" t="s">
        <v>32</v>
      </c>
      <c r="E427" s="152" t="s">
        <v>329</v>
      </c>
      <c r="F427" s="1372"/>
      <c r="G427" s="15" t="s">
        <v>59</v>
      </c>
      <c r="H427" s="18" t="s">
        <v>34</v>
      </c>
      <c r="I427" s="1022" t="s">
        <v>1590</v>
      </c>
      <c r="J427" s="391">
        <v>1</v>
      </c>
      <c r="K427" s="275">
        <v>6500</v>
      </c>
      <c r="L427" s="1077" t="str">
        <f t="shared" si="6"/>
        <v/>
      </c>
      <c r="M427" s="1078" t="s">
        <v>23</v>
      </c>
      <c r="N427" s="530"/>
    </row>
    <row r="428" spans="1:14" ht="15.75" customHeight="1">
      <c r="A428" s="642"/>
      <c r="B428" s="541">
        <v>1313</v>
      </c>
      <c r="C428" s="149" t="s">
        <v>58</v>
      </c>
      <c r="D428" s="97" t="s">
        <v>93</v>
      </c>
      <c r="E428" s="152" t="s">
        <v>330</v>
      </c>
      <c r="F428" s="1372"/>
      <c r="G428" s="15" t="s">
        <v>59</v>
      </c>
      <c r="H428" s="18" t="s">
        <v>95</v>
      </c>
      <c r="I428" s="1022"/>
      <c r="J428" s="391">
        <v>1</v>
      </c>
      <c r="K428" s="275">
        <v>6500</v>
      </c>
      <c r="L428" s="1077" t="str">
        <f t="shared" si="6"/>
        <v/>
      </c>
      <c r="M428" s="1078" t="s">
        <v>23</v>
      </c>
      <c r="N428" s="530"/>
    </row>
    <row r="429" spans="1:14" ht="15.75" customHeight="1">
      <c r="A429" s="642"/>
      <c r="B429" s="541">
        <v>1313</v>
      </c>
      <c r="C429" s="149" t="s">
        <v>58</v>
      </c>
      <c r="D429" s="97" t="s">
        <v>27</v>
      </c>
      <c r="E429" s="152" t="s">
        <v>331</v>
      </c>
      <c r="F429" s="1372"/>
      <c r="G429" s="15" t="s">
        <v>59</v>
      </c>
      <c r="H429" s="18" t="s">
        <v>98</v>
      </c>
      <c r="I429" s="1022" t="s">
        <v>1590</v>
      </c>
      <c r="J429" s="391">
        <v>1</v>
      </c>
      <c r="K429" s="275">
        <v>6500</v>
      </c>
      <c r="L429" s="1077" t="str">
        <f t="shared" si="6"/>
        <v/>
      </c>
      <c r="M429" s="1078" t="s">
        <v>23</v>
      </c>
      <c r="N429" s="530"/>
    </row>
    <row r="430" spans="1:14" ht="15.75" customHeight="1">
      <c r="A430" s="642"/>
      <c r="B430" s="541">
        <v>1313</v>
      </c>
      <c r="C430" s="149" t="s">
        <v>58</v>
      </c>
      <c r="D430" s="97" t="s">
        <v>99</v>
      </c>
      <c r="E430" s="152" t="s">
        <v>332</v>
      </c>
      <c r="F430" s="1372"/>
      <c r="G430" s="9" t="s">
        <v>59</v>
      </c>
      <c r="H430" s="18" t="s">
        <v>100</v>
      </c>
      <c r="I430" s="1022" t="s">
        <v>1590</v>
      </c>
      <c r="J430" s="391">
        <v>1</v>
      </c>
      <c r="K430" s="275">
        <v>9500</v>
      </c>
      <c r="L430" s="1077" t="str">
        <f t="shared" si="6"/>
        <v/>
      </c>
      <c r="M430" s="1078" t="s">
        <v>23</v>
      </c>
      <c r="N430" s="530"/>
    </row>
    <row r="431" spans="1:14" ht="15.75" customHeight="1">
      <c r="A431" s="642"/>
      <c r="B431" s="541">
        <v>1313</v>
      </c>
      <c r="C431" s="149" t="s">
        <v>58</v>
      </c>
      <c r="D431" s="97" t="s">
        <v>24</v>
      </c>
      <c r="E431" s="152" t="s">
        <v>333</v>
      </c>
      <c r="F431" s="1372"/>
      <c r="G431" s="9" t="s">
        <v>59</v>
      </c>
      <c r="H431" s="18" t="s">
        <v>101</v>
      </c>
      <c r="I431" s="1022" t="s">
        <v>1590</v>
      </c>
      <c r="J431" s="391">
        <v>1</v>
      </c>
      <c r="K431" s="275">
        <v>9500</v>
      </c>
      <c r="L431" s="1077" t="str">
        <f t="shared" si="6"/>
        <v/>
      </c>
      <c r="M431" s="1079" t="s">
        <v>23</v>
      </c>
      <c r="N431" s="530"/>
    </row>
    <row r="432" spans="1:14" ht="15.75" customHeight="1">
      <c r="A432" s="642"/>
      <c r="B432" s="541">
        <v>1313</v>
      </c>
      <c r="C432" s="149" t="s">
        <v>58</v>
      </c>
      <c r="D432" s="97" t="s">
        <v>102</v>
      </c>
      <c r="E432" s="143" t="s">
        <v>334</v>
      </c>
      <c r="F432" s="1372"/>
      <c r="G432" s="391" t="s">
        <v>59</v>
      </c>
      <c r="H432" s="274" t="s">
        <v>103</v>
      </c>
      <c r="I432" s="1022" t="s">
        <v>1590</v>
      </c>
      <c r="J432" s="391">
        <v>1</v>
      </c>
      <c r="K432" s="276">
        <v>9500</v>
      </c>
      <c r="L432" s="1077" t="str">
        <f t="shared" si="6"/>
        <v/>
      </c>
      <c r="M432" s="1079" t="s">
        <v>23</v>
      </c>
      <c r="N432" s="530"/>
    </row>
    <row r="433" spans="1:16" ht="15.75" customHeight="1">
      <c r="A433" s="642"/>
      <c r="B433" s="541">
        <v>1313</v>
      </c>
      <c r="C433" s="149" t="s">
        <v>171</v>
      </c>
      <c r="D433" s="97" t="s">
        <v>72</v>
      </c>
      <c r="E433" s="152" t="s">
        <v>335</v>
      </c>
      <c r="F433" s="1372"/>
      <c r="G433" s="1042" t="s">
        <v>261</v>
      </c>
      <c r="H433" s="1043" t="s">
        <v>87</v>
      </c>
      <c r="I433" s="1037" t="s">
        <v>1594</v>
      </c>
      <c r="J433" s="1040">
        <v>1</v>
      </c>
      <c r="K433" s="1041">
        <v>6000</v>
      </c>
      <c r="L433" s="1080" t="str">
        <f t="shared" si="6"/>
        <v/>
      </c>
      <c r="M433" s="1081" t="s">
        <v>23</v>
      </c>
      <c r="N433" s="1036"/>
    </row>
    <row r="434" spans="1:16" ht="15.75" customHeight="1">
      <c r="A434" s="642"/>
      <c r="B434" s="541">
        <v>1313</v>
      </c>
      <c r="C434" s="149" t="s">
        <v>171</v>
      </c>
      <c r="D434" s="97" t="s">
        <v>28</v>
      </c>
      <c r="E434" s="152" t="s">
        <v>336</v>
      </c>
      <c r="F434" s="1372"/>
      <c r="G434" s="9" t="s">
        <v>261</v>
      </c>
      <c r="H434" s="18" t="s">
        <v>31</v>
      </c>
      <c r="I434" s="1022" t="s">
        <v>1590</v>
      </c>
      <c r="J434" s="391">
        <v>1</v>
      </c>
      <c r="K434" s="275">
        <v>6000</v>
      </c>
      <c r="L434" s="1077" t="str">
        <f t="shared" si="6"/>
        <v/>
      </c>
      <c r="M434" s="1078" t="s">
        <v>23</v>
      </c>
      <c r="N434" s="530"/>
    </row>
    <row r="435" spans="1:16" ht="15.75" customHeight="1">
      <c r="A435" s="642"/>
      <c r="B435" s="541">
        <v>1313</v>
      </c>
      <c r="C435" s="149" t="s">
        <v>171</v>
      </c>
      <c r="D435" s="97" t="s">
        <v>89</v>
      </c>
      <c r="E435" s="152" t="s">
        <v>337</v>
      </c>
      <c r="F435" s="1372"/>
      <c r="G435" s="1038" t="s">
        <v>261</v>
      </c>
      <c r="H435" s="1039" t="s">
        <v>91</v>
      </c>
      <c r="I435" s="1037" t="s">
        <v>1594</v>
      </c>
      <c r="J435" s="1040">
        <v>1</v>
      </c>
      <c r="K435" s="1041">
        <v>6000</v>
      </c>
      <c r="L435" s="1080" t="str">
        <f t="shared" si="6"/>
        <v/>
      </c>
      <c r="M435" s="1081" t="s">
        <v>23</v>
      </c>
      <c r="N435" s="1036"/>
    </row>
    <row r="436" spans="1:16" ht="15.75" customHeight="1">
      <c r="A436" s="642"/>
      <c r="B436" s="541">
        <v>1313</v>
      </c>
      <c r="C436" s="149" t="s">
        <v>171</v>
      </c>
      <c r="D436" s="97" t="s">
        <v>32</v>
      </c>
      <c r="E436" s="152" t="s">
        <v>338</v>
      </c>
      <c r="F436" s="1372"/>
      <c r="G436" s="1038" t="s">
        <v>261</v>
      </c>
      <c r="H436" s="1039" t="s">
        <v>34</v>
      </c>
      <c r="I436" s="1037" t="s">
        <v>1594</v>
      </c>
      <c r="J436" s="1040">
        <v>1</v>
      </c>
      <c r="K436" s="1041">
        <v>6500</v>
      </c>
      <c r="L436" s="1080" t="str">
        <f t="shared" si="6"/>
        <v/>
      </c>
      <c r="M436" s="1081" t="s">
        <v>23</v>
      </c>
      <c r="N436" s="1036"/>
    </row>
    <row r="437" spans="1:16" ht="15.75" customHeight="1">
      <c r="A437" s="642"/>
      <c r="B437" s="541">
        <v>1313</v>
      </c>
      <c r="C437" s="149" t="s">
        <v>171</v>
      </c>
      <c r="D437" s="97" t="s">
        <v>93</v>
      </c>
      <c r="E437" s="152" t="s">
        <v>339</v>
      </c>
      <c r="F437" s="1372"/>
      <c r="G437" s="9" t="s">
        <v>261</v>
      </c>
      <c r="H437" s="18" t="s">
        <v>95</v>
      </c>
      <c r="I437" s="1022" t="s">
        <v>1590</v>
      </c>
      <c r="J437" s="391">
        <v>1</v>
      </c>
      <c r="K437" s="275">
        <v>6500</v>
      </c>
      <c r="L437" s="1077" t="str">
        <f t="shared" si="6"/>
        <v/>
      </c>
      <c r="M437" s="1078" t="s">
        <v>23</v>
      </c>
      <c r="N437" s="530"/>
    </row>
    <row r="438" spans="1:16" ht="15.75" customHeight="1">
      <c r="A438" s="642"/>
      <c r="B438" s="541">
        <v>1313</v>
      </c>
      <c r="C438" s="149" t="s">
        <v>171</v>
      </c>
      <c r="D438" s="97" t="s">
        <v>27</v>
      </c>
      <c r="E438" s="152" t="s">
        <v>340</v>
      </c>
      <c r="F438" s="1372"/>
      <c r="G438" s="1038" t="s">
        <v>261</v>
      </c>
      <c r="H438" s="1039" t="s">
        <v>98</v>
      </c>
      <c r="I438" s="1037" t="s">
        <v>1592</v>
      </c>
      <c r="J438" s="1040">
        <v>1</v>
      </c>
      <c r="K438" s="1041">
        <v>6500</v>
      </c>
      <c r="L438" s="1080" t="str">
        <f t="shared" si="6"/>
        <v/>
      </c>
      <c r="M438" s="1081" t="s">
        <v>23</v>
      </c>
      <c r="N438" s="1036"/>
    </row>
    <row r="439" spans="1:16" ht="15.75" customHeight="1">
      <c r="A439" s="642"/>
      <c r="B439" s="541">
        <v>1313</v>
      </c>
      <c r="C439" s="149" t="s">
        <v>171</v>
      </c>
      <c r="D439" s="97" t="s">
        <v>99</v>
      </c>
      <c r="E439" s="152" t="s">
        <v>341</v>
      </c>
      <c r="F439" s="1372"/>
      <c r="G439" s="1042" t="s">
        <v>261</v>
      </c>
      <c r="H439" s="1039" t="s">
        <v>100</v>
      </c>
      <c r="I439" s="1037" t="s">
        <v>1592</v>
      </c>
      <c r="J439" s="1040">
        <v>1</v>
      </c>
      <c r="K439" s="1041">
        <v>9500</v>
      </c>
      <c r="L439" s="1080" t="str">
        <f t="shared" si="6"/>
        <v/>
      </c>
      <c r="M439" s="1081" t="s">
        <v>23</v>
      </c>
      <c r="N439" s="1036"/>
    </row>
    <row r="440" spans="1:16" ht="15.75" customHeight="1">
      <c r="A440" s="642"/>
      <c r="B440" s="541">
        <v>1313</v>
      </c>
      <c r="C440" s="149" t="s">
        <v>171</v>
      </c>
      <c r="D440" s="97" t="s">
        <v>24</v>
      </c>
      <c r="E440" s="152" t="s">
        <v>342</v>
      </c>
      <c r="F440" s="1372"/>
      <c r="G440" s="15" t="s">
        <v>261</v>
      </c>
      <c r="H440" s="18" t="s">
        <v>101</v>
      </c>
      <c r="I440" s="1022" t="s">
        <v>1590</v>
      </c>
      <c r="J440" s="391">
        <v>1</v>
      </c>
      <c r="K440" s="275">
        <v>9500</v>
      </c>
      <c r="L440" s="1077" t="str">
        <f t="shared" si="6"/>
        <v/>
      </c>
      <c r="M440" s="1078" t="s">
        <v>23</v>
      </c>
      <c r="N440" s="530"/>
    </row>
    <row r="441" spans="1:16" ht="15.75" customHeight="1" thickBot="1">
      <c r="A441" s="642"/>
      <c r="B441" s="401">
        <v>1313</v>
      </c>
      <c r="C441" s="190" t="s">
        <v>171</v>
      </c>
      <c r="D441" s="160" t="s">
        <v>102</v>
      </c>
      <c r="E441" s="141" t="s">
        <v>343</v>
      </c>
      <c r="F441" s="1373"/>
      <c r="G441" s="389" t="s">
        <v>261</v>
      </c>
      <c r="H441" s="49" t="s">
        <v>103</v>
      </c>
      <c r="I441" s="1082" t="s">
        <v>1590</v>
      </c>
      <c r="J441" s="392">
        <v>1</v>
      </c>
      <c r="K441" s="125">
        <v>9500</v>
      </c>
      <c r="L441" s="986" t="str">
        <f t="shared" si="6"/>
        <v/>
      </c>
      <c r="M441" s="1083" t="s">
        <v>23</v>
      </c>
      <c r="N441" s="530"/>
    </row>
    <row r="442" spans="1:16" ht="15" customHeight="1" thickTop="1" thickBot="1">
      <c r="B442" s="576"/>
      <c r="C442" s="399"/>
      <c r="D442" s="399"/>
      <c r="E442" s="399"/>
      <c r="F442" s="399"/>
      <c r="G442" s="399"/>
      <c r="H442" s="399"/>
      <c r="I442" s="68"/>
      <c r="J442" s="399"/>
      <c r="K442" s="70"/>
      <c r="L442" s="70"/>
      <c r="M442" s="334"/>
      <c r="N442" s="650">
        <f>SUM(N7:N441)</f>
        <v>0</v>
      </c>
      <c r="O442" s="651"/>
    </row>
    <row r="443" spans="1:16" ht="15.75" customHeight="1" thickTop="1">
      <c r="B443" s="576"/>
      <c r="C443" s="399"/>
      <c r="D443" s="399"/>
      <c r="E443" s="399"/>
      <c r="F443" s="74"/>
      <c r="G443" s="399"/>
      <c r="H443" s="399"/>
      <c r="I443" s="68"/>
      <c r="J443" s="399"/>
      <c r="K443" s="70"/>
      <c r="L443" s="70"/>
      <c r="M443" s="334"/>
      <c r="N443" s="577"/>
    </row>
    <row r="444" spans="1:16" ht="16.5" thickTop="1">
      <c r="A444" s="1"/>
      <c r="B444" s="578" t="s">
        <v>75</v>
      </c>
      <c r="C444" s="579"/>
      <c r="D444" s="579"/>
      <c r="E444" s="6"/>
      <c r="F444" s="6"/>
      <c r="G444" s="6"/>
      <c r="H444" s="580"/>
      <c r="I444" s="6"/>
      <c r="J444" s="6"/>
      <c r="K444" s="7"/>
      <c r="L444" s="7"/>
      <c r="M444" s="581"/>
      <c r="N444" s="577"/>
      <c r="O444" s="1"/>
      <c r="P444" s="1"/>
    </row>
    <row r="445" spans="1:16" ht="16.5" thickTop="1">
      <c r="A445" s="1"/>
      <c r="B445" s="1365"/>
      <c r="C445" s="1286"/>
      <c r="D445" s="1286"/>
      <c r="E445" s="1286"/>
      <c r="F445" s="1286"/>
      <c r="G445" s="1286"/>
      <c r="H445" s="1286"/>
      <c r="I445" s="1286"/>
      <c r="J445" s="1286"/>
      <c r="K445" s="1286"/>
      <c r="L445" s="1286"/>
      <c r="M445" s="1286"/>
      <c r="N445" s="1366"/>
      <c r="O445" s="1"/>
      <c r="P445" s="1"/>
    </row>
    <row r="446" spans="1:16" ht="16.5" thickTop="1">
      <c r="A446" s="1"/>
      <c r="B446" s="1367"/>
      <c r="C446" s="1289"/>
      <c r="D446" s="1289"/>
      <c r="E446" s="1289"/>
      <c r="F446" s="1289"/>
      <c r="G446" s="1289"/>
      <c r="H446" s="1289"/>
      <c r="I446" s="1289"/>
      <c r="J446" s="1289"/>
      <c r="K446" s="1289"/>
      <c r="L446" s="1289"/>
      <c r="M446" s="1289"/>
      <c r="N446" s="1368"/>
      <c r="O446" s="1"/>
      <c r="P446" s="1"/>
    </row>
    <row r="447" spans="1:16" ht="23.25" customHeight="1" thickBot="1">
      <c r="A447" s="1"/>
      <c r="B447" s="1369"/>
      <c r="C447" s="1292"/>
      <c r="D447" s="1292"/>
      <c r="E447" s="1292"/>
      <c r="F447" s="1292"/>
      <c r="G447" s="1292"/>
      <c r="H447" s="1292"/>
      <c r="I447" s="1292"/>
      <c r="J447" s="1292"/>
      <c r="K447" s="1292"/>
      <c r="L447" s="1292"/>
      <c r="M447" s="1292"/>
      <c r="N447" s="1370"/>
      <c r="O447" s="1"/>
      <c r="P447" s="1"/>
    </row>
    <row r="448" spans="1:16" ht="16.5" thickBot="1">
      <c r="A448" s="1"/>
      <c r="B448" s="578"/>
      <c r="C448" s="579"/>
      <c r="D448" s="579"/>
      <c r="E448" s="6"/>
      <c r="F448" s="6"/>
      <c r="G448" s="6"/>
      <c r="H448" s="580"/>
      <c r="I448" s="6"/>
      <c r="J448" s="6"/>
      <c r="K448" s="7"/>
      <c r="L448" s="7"/>
      <c r="M448" s="581"/>
      <c r="N448" s="577"/>
      <c r="O448" s="1"/>
      <c r="P448" s="1"/>
    </row>
    <row r="449" spans="1:16" ht="16.5" thickBot="1">
      <c r="A449" s="1"/>
      <c r="B449" s="582" t="s">
        <v>76</v>
      </c>
      <c r="C449" s="29"/>
      <c r="D449" s="29"/>
      <c r="E449" s="29"/>
      <c r="F449" s="29"/>
      <c r="G449" s="29"/>
      <c r="H449" s="29"/>
      <c r="I449" s="29"/>
      <c r="J449" s="29"/>
      <c r="K449" s="7"/>
      <c r="L449" s="7"/>
      <c r="M449" s="581"/>
      <c r="N449" s="577"/>
      <c r="O449" s="1"/>
      <c r="P449" s="1"/>
    </row>
    <row r="450" spans="1:16" ht="15.75">
      <c r="A450" s="1"/>
      <c r="B450" s="582" t="s">
        <v>77</v>
      </c>
      <c r="C450" s="29"/>
      <c r="D450" s="29"/>
      <c r="E450" s="29"/>
      <c r="F450" s="29"/>
      <c r="G450" s="29"/>
      <c r="H450" s="29"/>
      <c r="I450" s="29"/>
      <c r="J450" s="29"/>
      <c r="K450" s="7"/>
      <c r="L450" s="7"/>
      <c r="M450" s="581"/>
      <c r="N450" s="577"/>
      <c r="O450" s="1"/>
      <c r="P450" s="1"/>
    </row>
    <row r="451" spans="1:16" ht="15.75">
      <c r="A451" s="1"/>
      <c r="B451" s="582" t="s">
        <v>78</v>
      </c>
      <c r="C451" s="29"/>
      <c r="D451" s="29"/>
      <c r="E451" s="29"/>
      <c r="F451" s="29"/>
      <c r="G451" s="29"/>
      <c r="H451" s="29"/>
      <c r="I451" s="29"/>
      <c r="J451" s="29"/>
      <c r="K451" s="7"/>
      <c r="L451" s="7"/>
      <c r="M451" s="581"/>
      <c r="N451" s="577"/>
      <c r="O451" s="1"/>
      <c r="P451" s="1"/>
    </row>
    <row r="452" spans="1:16" ht="15.75">
      <c r="A452" s="1"/>
      <c r="B452" s="578"/>
      <c r="C452" s="579"/>
      <c r="D452" s="579"/>
      <c r="E452" s="6"/>
      <c r="F452" s="6"/>
      <c r="G452" s="6"/>
      <c r="H452" s="580"/>
      <c r="I452" s="6"/>
      <c r="J452" s="6"/>
      <c r="K452" s="7"/>
      <c r="L452" s="7"/>
      <c r="M452" s="581"/>
      <c r="N452" s="577"/>
      <c r="O452" s="1"/>
      <c r="P452" s="1"/>
    </row>
    <row r="453" spans="1:16" ht="19.5">
      <c r="A453" s="6"/>
      <c r="B453" s="576"/>
      <c r="C453" s="399"/>
      <c r="D453" s="26" t="s">
        <v>79</v>
      </c>
      <c r="E453" s="399"/>
      <c r="F453" s="399"/>
      <c r="G453" s="399"/>
      <c r="H453" s="399"/>
      <c r="I453" s="68"/>
      <c r="J453" s="399"/>
      <c r="K453" s="399"/>
      <c r="L453" s="399"/>
      <c r="M453" s="332"/>
      <c r="N453" s="577"/>
      <c r="O453" s="6"/>
      <c r="P453" s="6"/>
    </row>
    <row r="454" spans="1:16" ht="15.75">
      <c r="A454" s="6"/>
      <c r="B454" s="576"/>
      <c r="C454" s="399"/>
      <c r="D454" s="27" t="s">
        <v>80</v>
      </c>
      <c r="E454" s="28"/>
      <c r="F454" s="28"/>
      <c r="G454" s="399"/>
      <c r="H454" s="46" t="s">
        <v>81</v>
      </c>
      <c r="I454" s="68"/>
      <c r="J454" s="28"/>
      <c r="K454" s="399"/>
      <c r="L454" s="399"/>
      <c r="M454" s="332"/>
      <c r="N454" s="577"/>
      <c r="O454" s="6"/>
      <c r="P454" s="6"/>
    </row>
    <row r="455" spans="1:16" ht="15.75" customHeight="1">
      <c r="A455" s="6"/>
      <c r="B455" s="576"/>
      <c r="C455" s="399"/>
      <c r="D455" s="29"/>
      <c r="E455" s="399"/>
      <c r="F455" s="399"/>
      <c r="G455" s="399"/>
      <c r="H455" s="399"/>
      <c r="I455" s="7"/>
      <c r="J455" s="6"/>
      <c r="K455" s="6"/>
      <c r="L455" s="6"/>
      <c r="M455" s="328"/>
      <c r="N455" s="583"/>
      <c r="O455" s="6"/>
    </row>
    <row r="456" spans="1:16" ht="18">
      <c r="A456" s="6"/>
      <c r="B456" s="576"/>
      <c r="C456" s="399"/>
      <c r="D456" s="30"/>
      <c r="E456" s="399"/>
      <c r="F456" s="47" t="s">
        <v>82</v>
      </c>
      <c r="G456" s="399"/>
      <c r="H456" s="399"/>
      <c r="I456" s="7"/>
      <c r="J456" s="6"/>
      <c r="K456" s="6"/>
      <c r="L456" s="6"/>
      <c r="M456" s="328"/>
      <c r="N456" s="583"/>
      <c r="O456" s="6"/>
    </row>
    <row r="457" spans="1:16" ht="15" customHeight="1">
      <c r="B457" s="584"/>
      <c r="C457" s="230"/>
      <c r="D457" s="230"/>
      <c r="E457" s="230"/>
      <c r="F457" s="230"/>
      <c r="G457" s="230"/>
      <c r="H457" s="230"/>
      <c r="I457" s="585"/>
      <c r="J457" s="230"/>
      <c r="K457" s="230"/>
      <c r="L457" s="230"/>
      <c r="M457" s="586"/>
      <c r="N457" s="587"/>
    </row>
  </sheetData>
  <sheetProtection selectLockedCells="1"/>
  <autoFilter ref="N6:O6" xr:uid="{00000000-0001-0000-0100-000000000000}"/>
  <mergeCells count="61">
    <mergeCell ref="F385:F390"/>
    <mergeCell ref="F288:F298"/>
    <mergeCell ref="F282:F287"/>
    <mergeCell ref="F299:F309"/>
    <mergeCell ref="F276:F281"/>
    <mergeCell ref="F381:F384"/>
    <mergeCell ref="F246:F253"/>
    <mergeCell ref="F254:F261"/>
    <mergeCell ref="F238:F245"/>
    <mergeCell ref="F124:F129"/>
    <mergeCell ref="F130:F135"/>
    <mergeCell ref="F184:F192"/>
    <mergeCell ref="F217:F223"/>
    <mergeCell ref="F201:F208"/>
    <mergeCell ref="F209:F216"/>
    <mergeCell ref="F224:F230"/>
    <mergeCell ref="B1:K1"/>
    <mergeCell ref="C2:D2"/>
    <mergeCell ref="E2:F2"/>
    <mergeCell ref="C4:K5"/>
    <mergeCell ref="B3:N3"/>
    <mergeCell ref="N4:O4"/>
    <mergeCell ref="L2:M2"/>
    <mergeCell ref="F40:F46"/>
    <mergeCell ref="F47:F53"/>
    <mergeCell ref="L6:M6"/>
    <mergeCell ref="F7:F17"/>
    <mergeCell ref="F29:F39"/>
    <mergeCell ref="F18:F28"/>
    <mergeCell ref="F54:F60"/>
    <mergeCell ref="F193:F200"/>
    <mergeCell ref="F269:F275"/>
    <mergeCell ref="F113:F123"/>
    <mergeCell ref="F164:F174"/>
    <mergeCell ref="F142:F152"/>
    <mergeCell ref="F153:F163"/>
    <mergeCell ref="F136:F141"/>
    <mergeCell ref="F61:F70"/>
    <mergeCell ref="F262:F268"/>
    <mergeCell ref="F175:F183"/>
    <mergeCell ref="F231:F237"/>
    <mergeCell ref="F81:F90"/>
    <mergeCell ref="F102:F112"/>
    <mergeCell ref="F71:F80"/>
    <mergeCell ref="F91:F101"/>
    <mergeCell ref="B445:N447"/>
    <mergeCell ref="F424:F441"/>
    <mergeCell ref="F310:F317"/>
    <mergeCell ref="F351:F354"/>
    <mergeCell ref="F355:F358"/>
    <mergeCell ref="F318:F328"/>
    <mergeCell ref="F329:F339"/>
    <mergeCell ref="F359:F367"/>
    <mergeCell ref="F368:F376"/>
    <mergeCell ref="F403:F405"/>
    <mergeCell ref="F340:F350"/>
    <mergeCell ref="F406:F414"/>
    <mergeCell ref="F415:F423"/>
    <mergeCell ref="F377:F380"/>
    <mergeCell ref="F391:F396"/>
    <mergeCell ref="F397:F402"/>
  </mergeCells>
  <phoneticPr fontId="23"/>
  <pageMargins left="0.23622047244094491" right="0.23622047244094491" top="0.47244094488188981" bottom="0.47" header="0" footer="0"/>
  <pageSetup paperSize="9" scale="60" orientation="portrait" r:id="rId1"/>
  <headerFooter>
    <oddFooter>&amp;R&amp;D</oddFooter>
  </headerFooter>
  <ignoredErrors>
    <ignoredError sqref="C425:D441 C7:E38 B61:B69 B72:B79 B120:D123 B91:D96 B98:D107 B109:D118 E61:E123 C124:E141 C97:D97 C108:D108 C385:E400 C377:E380 E425:E441 C424 C401:C405 D401:E405 D424 D406:E423 E424 D80 D61:D69 C70:D70 C61:C69 D60 C39:E39 C40:E44 E60 C381:E384 D55:E58 D54:E54 B71 D71 D72:D79 B81 D81 B82:B89 D82:D89 B90 D90 C175:E376 D142:E142 D143:E143 D144:E152 D153:E153 D154:E163 D164:E164 D165:E174 C46:E51 C45 E45 C53:E53 C52 E52 E59" numberStoredAsText="1"/>
  </ignoredError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720E85-FB69-4AAC-B792-A22968D2F3CC}">
  <sheetPr codeName="Sheet3"/>
  <dimension ref="A1:R109"/>
  <sheetViews>
    <sheetView zoomScaleNormal="100" workbookViewId="0">
      <pane ySplit="6" topLeftCell="A7" activePane="bottomLeft" state="frozen"/>
      <selection pane="bottomLeft" activeCell="B2" sqref="B2"/>
    </sheetView>
  </sheetViews>
  <sheetFormatPr defaultColWidth="12.5" defaultRowHeight="15" customHeight="1"/>
  <cols>
    <col min="1" max="1" width="5.5" customWidth="1"/>
    <col min="2" max="2" width="6.5" customWidth="1"/>
    <col min="3" max="3" width="6.5" bestFit="1" customWidth="1"/>
    <col min="4" max="4" width="7.125" bestFit="1" customWidth="1"/>
    <col min="5" max="5" width="19.75" bestFit="1" customWidth="1"/>
    <col min="6" max="6" width="27.125" customWidth="1"/>
    <col min="7" max="7" width="17.5" customWidth="1"/>
    <col min="8" max="8" width="5.125" bestFit="1" customWidth="1"/>
    <col min="9" max="9" width="20.625" customWidth="1"/>
    <col min="10" max="10" width="7.125" customWidth="1"/>
    <col min="11" max="11" width="10.125" customWidth="1"/>
    <col min="12" max="12" width="6.875" customWidth="1"/>
    <col min="13" max="13" width="3.5" style="327" customWidth="1"/>
    <col min="14" max="14" width="10.625" style="2" customWidth="1"/>
    <col min="15" max="15" width="12.875" customWidth="1"/>
    <col min="16" max="16" width="12.125" customWidth="1"/>
    <col min="17" max="17" width="13.625" customWidth="1"/>
    <col min="18" max="23" width="6.5" customWidth="1"/>
  </cols>
  <sheetData>
    <row r="1" spans="1:18" ht="53.25" customHeight="1" thickBot="1">
      <c r="A1" s="1"/>
      <c r="B1" s="1278" t="s">
        <v>879</v>
      </c>
      <c r="C1" s="1278"/>
      <c r="D1" s="1278"/>
      <c r="E1" s="1278"/>
      <c r="F1" s="1278"/>
      <c r="G1" s="1278"/>
      <c r="H1" s="1278"/>
      <c r="I1" s="1278"/>
      <c r="J1" s="1278"/>
      <c r="K1" s="1278"/>
      <c r="L1" s="381"/>
      <c r="M1" s="321"/>
      <c r="N1" s="234" t="str">
        <f>ドッグキャリー!N1</f>
        <v>2025/10/9 更新</v>
      </c>
      <c r="O1" s="1"/>
      <c r="P1" s="1"/>
    </row>
    <row r="2" spans="1:18" ht="49.5" customHeight="1" thickBot="1">
      <c r="A2" s="1"/>
      <c r="B2" s="381"/>
      <c r="C2" s="1279" t="s">
        <v>0</v>
      </c>
      <c r="D2" s="1280"/>
      <c r="E2" s="1281"/>
      <c r="F2" s="1282"/>
      <c r="G2" s="316" t="s">
        <v>1</v>
      </c>
      <c r="H2" s="3" t="s">
        <v>83</v>
      </c>
      <c r="I2" s="317"/>
      <c r="J2" s="4" t="s">
        <v>3</v>
      </c>
      <c r="K2" s="349"/>
      <c r="L2" s="1284" t="s">
        <v>4</v>
      </c>
      <c r="M2" s="1284"/>
      <c r="N2" s="350"/>
      <c r="O2" s="382" t="s">
        <v>5</v>
      </c>
      <c r="P2" s="6"/>
      <c r="Q2" s="399"/>
    </row>
    <row r="3" spans="1:18" ht="26.25" customHeight="1">
      <c r="A3" s="1"/>
      <c r="B3" s="1283" t="s">
        <v>6</v>
      </c>
      <c r="C3" s="1283"/>
      <c r="D3" s="1283"/>
      <c r="E3" s="1283"/>
      <c r="F3" s="1283"/>
      <c r="G3" s="1283"/>
      <c r="H3" s="1283"/>
      <c r="I3" s="1283"/>
      <c r="J3" s="1283"/>
      <c r="K3" s="1283"/>
      <c r="L3" s="1283"/>
      <c r="M3" s="1283"/>
      <c r="N3" s="1283"/>
      <c r="O3" s="188"/>
      <c r="P3" s="1"/>
    </row>
    <row r="4" spans="1:18" ht="43.5" customHeight="1">
      <c r="A4" s="1"/>
      <c r="B4" s="4"/>
      <c r="C4" s="1294" t="s">
        <v>7</v>
      </c>
      <c r="D4" s="1294"/>
      <c r="E4" s="1294"/>
      <c r="F4" s="1294"/>
      <c r="G4" s="1294"/>
      <c r="H4" s="1294"/>
      <c r="I4" s="1294"/>
      <c r="J4" s="1294"/>
      <c r="K4" s="1294"/>
      <c r="L4" s="383"/>
      <c r="M4" s="322"/>
      <c r="N4" s="1298"/>
      <c r="O4" s="1298"/>
      <c r="P4" s="1"/>
    </row>
    <row r="5" spans="1:18" ht="24" customHeight="1" thickBot="1">
      <c r="A5" s="1"/>
      <c r="B5" s="5"/>
      <c r="C5" s="1295"/>
      <c r="D5" s="1295"/>
      <c r="E5" s="1295"/>
      <c r="F5" s="1295"/>
      <c r="G5" s="1295"/>
      <c r="H5" s="1295"/>
      <c r="I5" s="1295"/>
      <c r="J5" s="1295"/>
      <c r="K5" s="1295"/>
      <c r="L5" s="383"/>
      <c r="M5" s="322"/>
      <c r="N5" s="379" t="s">
        <v>344</v>
      </c>
      <c r="O5" s="1"/>
      <c r="P5" s="1"/>
    </row>
    <row r="6" spans="1:18" ht="27" customHeight="1" thickBot="1">
      <c r="A6" s="2"/>
      <c r="B6" s="35" t="s">
        <v>8</v>
      </c>
      <c r="C6" s="36" t="s">
        <v>9</v>
      </c>
      <c r="D6" s="36" t="s">
        <v>10</v>
      </c>
      <c r="E6" s="35" t="s">
        <v>11</v>
      </c>
      <c r="F6" s="35" t="s">
        <v>12</v>
      </c>
      <c r="G6" s="37" t="s">
        <v>13</v>
      </c>
      <c r="H6" s="35" t="s">
        <v>14</v>
      </c>
      <c r="I6" s="39" t="s">
        <v>15</v>
      </c>
      <c r="J6" s="404" t="s">
        <v>16</v>
      </c>
      <c r="K6" s="38" t="s">
        <v>17</v>
      </c>
      <c r="L6" s="1420" t="s">
        <v>18</v>
      </c>
      <c r="M6" s="1394"/>
      <c r="N6" s="8" t="s">
        <v>19</v>
      </c>
      <c r="R6" s="44"/>
    </row>
    <row r="7" spans="1:18" ht="15.75" customHeight="1" thickTop="1">
      <c r="A7" s="4"/>
      <c r="B7" s="16">
        <v>2506</v>
      </c>
      <c r="C7" s="17" t="s">
        <v>1201</v>
      </c>
      <c r="D7" s="17" t="s">
        <v>1226</v>
      </c>
      <c r="E7" s="813" t="s">
        <v>1313</v>
      </c>
      <c r="F7" s="1399" t="s">
        <v>1319</v>
      </c>
      <c r="G7" s="16" t="s">
        <v>1222</v>
      </c>
      <c r="H7" s="16" t="s">
        <v>71</v>
      </c>
      <c r="I7" s="1193"/>
      <c r="J7" s="1133">
        <v>2</v>
      </c>
      <c r="K7" s="65">
        <v>1500</v>
      </c>
      <c r="L7" s="448" t="str">
        <f t="shared" ref="L7:L70" si="0">IFERROR(IF(N7=0,"",ROUNDUP(N7/J7,0)),"")</f>
        <v/>
      </c>
      <c r="M7" s="429" t="s">
        <v>1237</v>
      </c>
      <c r="N7" s="373"/>
      <c r="R7" s="44"/>
    </row>
    <row r="8" spans="1:18" ht="15.75" customHeight="1">
      <c r="A8" s="4"/>
      <c r="B8" s="18">
        <v>2506</v>
      </c>
      <c r="C8" s="19" t="s">
        <v>1225</v>
      </c>
      <c r="D8" s="19" t="s">
        <v>1226</v>
      </c>
      <c r="E8" s="19" t="s">
        <v>1314</v>
      </c>
      <c r="F8" s="1400"/>
      <c r="G8" s="18" t="s">
        <v>1231</v>
      </c>
      <c r="H8" s="18" t="s">
        <v>71</v>
      </c>
      <c r="I8" s="1140"/>
      <c r="J8" s="430">
        <v>2</v>
      </c>
      <c r="K8" s="48">
        <v>1500</v>
      </c>
      <c r="L8" s="411" t="str">
        <f t="shared" si="0"/>
        <v/>
      </c>
      <c r="M8" s="429" t="s">
        <v>1237</v>
      </c>
      <c r="N8" s="373"/>
      <c r="R8" s="44"/>
    </row>
    <row r="9" spans="1:18" ht="15.75" customHeight="1">
      <c r="A9" s="4"/>
      <c r="B9" s="18">
        <v>2506</v>
      </c>
      <c r="C9" s="19" t="s">
        <v>1232</v>
      </c>
      <c r="D9" s="19" t="s">
        <v>1226</v>
      </c>
      <c r="E9" s="19" t="s">
        <v>1315</v>
      </c>
      <c r="F9" s="1400"/>
      <c r="G9" s="18" t="s">
        <v>1234</v>
      </c>
      <c r="H9" s="18" t="s">
        <v>71</v>
      </c>
      <c r="I9" s="1140"/>
      <c r="J9" s="430">
        <v>2</v>
      </c>
      <c r="K9" s="48">
        <v>1500</v>
      </c>
      <c r="L9" s="409" t="str">
        <f t="shared" si="0"/>
        <v/>
      </c>
      <c r="M9" s="429" t="s">
        <v>1237</v>
      </c>
      <c r="N9" s="373"/>
      <c r="R9" s="44"/>
    </row>
    <row r="10" spans="1:18" ht="15.75" customHeight="1">
      <c r="A10" s="4"/>
      <c r="B10" s="18">
        <v>2506</v>
      </c>
      <c r="C10" s="19" t="s">
        <v>1311</v>
      </c>
      <c r="D10" s="19" t="s">
        <v>1226</v>
      </c>
      <c r="E10" s="19" t="s">
        <v>1316</v>
      </c>
      <c r="F10" s="1400"/>
      <c r="G10" s="18" t="s">
        <v>1320</v>
      </c>
      <c r="H10" s="18" t="s">
        <v>71</v>
      </c>
      <c r="I10" s="1140"/>
      <c r="J10" s="430">
        <v>2</v>
      </c>
      <c r="K10" s="48">
        <v>1500</v>
      </c>
      <c r="L10" s="448" t="str">
        <f t="shared" si="0"/>
        <v/>
      </c>
      <c r="M10" s="429" t="s">
        <v>1237</v>
      </c>
      <c r="N10" s="373"/>
      <c r="R10" s="44"/>
    </row>
    <row r="11" spans="1:18" ht="15.75" customHeight="1">
      <c r="A11" s="4"/>
      <c r="B11" s="18">
        <v>2506</v>
      </c>
      <c r="C11" s="19" t="s">
        <v>1312</v>
      </c>
      <c r="D11" s="19" t="s">
        <v>1226</v>
      </c>
      <c r="E11" s="19" t="s">
        <v>1317</v>
      </c>
      <c r="F11" s="1400"/>
      <c r="G11" s="18" t="s">
        <v>1321</v>
      </c>
      <c r="H11" s="18" t="s">
        <v>71</v>
      </c>
      <c r="I11" s="1140"/>
      <c r="J11" s="430">
        <v>2</v>
      </c>
      <c r="K11" s="48">
        <v>1500</v>
      </c>
      <c r="L11" s="411" t="str">
        <f t="shared" si="0"/>
        <v/>
      </c>
      <c r="M11" s="429" t="s">
        <v>1237</v>
      </c>
      <c r="N11" s="373"/>
      <c r="R11" s="44"/>
    </row>
    <row r="12" spans="1:18" ht="15.75" customHeight="1">
      <c r="A12" s="4"/>
      <c r="B12" s="51">
        <v>2506</v>
      </c>
      <c r="C12" s="105" t="s">
        <v>1242</v>
      </c>
      <c r="D12" s="105" t="s">
        <v>1226</v>
      </c>
      <c r="E12" s="105" t="s">
        <v>1318</v>
      </c>
      <c r="F12" s="1401"/>
      <c r="G12" s="51" t="s">
        <v>1261</v>
      </c>
      <c r="H12" s="51" t="s">
        <v>1276</v>
      </c>
      <c r="I12" s="1141"/>
      <c r="J12" s="343">
        <v>2</v>
      </c>
      <c r="K12" s="193">
        <v>1500</v>
      </c>
      <c r="L12" s="410" t="str">
        <f t="shared" si="0"/>
        <v/>
      </c>
      <c r="M12" s="427" t="s">
        <v>23</v>
      </c>
      <c r="N12" s="492"/>
      <c r="R12" s="44"/>
    </row>
    <row r="13" spans="1:18" ht="15.75" customHeight="1">
      <c r="B13" s="397">
        <v>2507</v>
      </c>
      <c r="C13" s="86" t="s">
        <v>1347</v>
      </c>
      <c r="D13" s="86" t="s">
        <v>1350</v>
      </c>
      <c r="E13" s="86" t="s">
        <v>1354</v>
      </c>
      <c r="F13" s="1357" t="s">
        <v>1558</v>
      </c>
      <c r="G13" s="954" t="s">
        <v>1575</v>
      </c>
      <c r="H13" s="397" t="s">
        <v>1368</v>
      </c>
      <c r="I13" s="388" t="s">
        <v>1605</v>
      </c>
      <c r="J13" s="1190">
        <v>1</v>
      </c>
      <c r="K13" s="55">
        <v>2300</v>
      </c>
      <c r="L13" s="515" t="str">
        <f t="shared" si="0"/>
        <v/>
      </c>
      <c r="M13" s="1191" t="s">
        <v>1372</v>
      </c>
      <c r="N13" s="373"/>
    </row>
    <row r="14" spans="1:18" ht="15.75" customHeight="1">
      <c r="B14" s="398">
        <v>2507</v>
      </c>
      <c r="C14" s="84" t="s">
        <v>1347</v>
      </c>
      <c r="D14" s="84" t="s">
        <v>1351</v>
      </c>
      <c r="E14" s="84" t="s">
        <v>1355</v>
      </c>
      <c r="F14" s="1306"/>
      <c r="G14" s="955" t="s">
        <v>1575</v>
      </c>
      <c r="H14" s="398" t="s">
        <v>1369</v>
      </c>
      <c r="I14" s="1122"/>
      <c r="J14" s="1074">
        <v>1</v>
      </c>
      <c r="K14" s="56">
        <v>2600</v>
      </c>
      <c r="L14" s="448" t="str">
        <f t="shared" si="0"/>
        <v/>
      </c>
      <c r="M14" s="429" t="s">
        <v>1372</v>
      </c>
      <c r="N14" s="373"/>
    </row>
    <row r="15" spans="1:18" ht="15.75" customHeight="1">
      <c r="B15" s="398">
        <v>2507</v>
      </c>
      <c r="C15" s="84" t="s">
        <v>1347</v>
      </c>
      <c r="D15" s="84" t="s">
        <v>1352</v>
      </c>
      <c r="E15" s="84" t="s">
        <v>1356</v>
      </c>
      <c r="F15" s="1306"/>
      <c r="G15" s="955" t="s">
        <v>1575</v>
      </c>
      <c r="H15" s="398" t="s">
        <v>1370</v>
      </c>
      <c r="I15" s="1122"/>
      <c r="J15" s="1074">
        <v>1</v>
      </c>
      <c r="K15" s="56">
        <v>2900</v>
      </c>
      <c r="L15" s="448" t="str">
        <f t="shared" si="0"/>
        <v/>
      </c>
      <c r="M15" s="429" t="s">
        <v>1372</v>
      </c>
      <c r="N15" s="373"/>
    </row>
    <row r="16" spans="1:18" ht="15.75" customHeight="1">
      <c r="B16" s="398">
        <v>2507</v>
      </c>
      <c r="C16" s="84" t="s">
        <v>1347</v>
      </c>
      <c r="D16" s="84" t="s">
        <v>1353</v>
      </c>
      <c r="E16" s="84" t="s">
        <v>1357</v>
      </c>
      <c r="F16" s="1306"/>
      <c r="G16" s="955" t="s">
        <v>1575</v>
      </c>
      <c r="H16" s="398" t="s">
        <v>1371</v>
      </c>
      <c r="I16" s="1122"/>
      <c r="J16" s="1074">
        <v>1</v>
      </c>
      <c r="K16" s="56">
        <v>3300</v>
      </c>
      <c r="L16" s="448" t="str">
        <f t="shared" si="0"/>
        <v/>
      </c>
      <c r="M16" s="429" t="s">
        <v>1372</v>
      </c>
      <c r="N16" s="373"/>
    </row>
    <row r="17" spans="2:14" ht="15.75" customHeight="1">
      <c r="B17" s="398">
        <v>2507</v>
      </c>
      <c r="C17" s="84" t="s">
        <v>1348</v>
      </c>
      <c r="D17" s="84" t="s">
        <v>1350</v>
      </c>
      <c r="E17" s="84" t="s">
        <v>1358</v>
      </c>
      <c r="F17" s="1306"/>
      <c r="G17" s="955" t="s">
        <v>1012</v>
      </c>
      <c r="H17" s="398" t="s">
        <v>1368</v>
      </c>
      <c r="I17" s="393" t="s">
        <v>1593</v>
      </c>
      <c r="J17" s="1074">
        <v>1</v>
      </c>
      <c r="K17" s="56">
        <v>2300</v>
      </c>
      <c r="L17" s="448" t="str">
        <f t="shared" si="0"/>
        <v/>
      </c>
      <c r="M17" s="429" t="s">
        <v>1372</v>
      </c>
      <c r="N17" s="373"/>
    </row>
    <row r="18" spans="2:14" ht="15.75" customHeight="1">
      <c r="B18" s="398">
        <v>2507</v>
      </c>
      <c r="C18" s="84" t="s">
        <v>1348</v>
      </c>
      <c r="D18" s="84" t="s">
        <v>1351</v>
      </c>
      <c r="E18" s="84" t="s">
        <v>1359</v>
      </c>
      <c r="F18" s="1306"/>
      <c r="G18" s="955" t="s">
        <v>1012</v>
      </c>
      <c r="H18" s="398" t="s">
        <v>31</v>
      </c>
      <c r="I18" s="1122"/>
      <c r="J18" s="1074">
        <v>1</v>
      </c>
      <c r="K18" s="56">
        <v>2600</v>
      </c>
      <c r="L18" s="448" t="str">
        <f t="shared" si="0"/>
        <v/>
      </c>
      <c r="M18" s="429" t="s">
        <v>1372</v>
      </c>
      <c r="N18" s="373"/>
    </row>
    <row r="19" spans="2:14" ht="15.75" customHeight="1">
      <c r="B19" s="398">
        <v>2507</v>
      </c>
      <c r="C19" s="84" t="s">
        <v>1348</v>
      </c>
      <c r="D19" s="84" t="s">
        <v>1352</v>
      </c>
      <c r="E19" s="84" t="s">
        <v>1360</v>
      </c>
      <c r="F19" s="1306"/>
      <c r="G19" s="955" t="s">
        <v>1366</v>
      </c>
      <c r="H19" s="398" t="s">
        <v>1370</v>
      </c>
      <c r="I19" s="1122"/>
      <c r="J19" s="1074">
        <v>1</v>
      </c>
      <c r="K19" s="56">
        <v>2900</v>
      </c>
      <c r="L19" s="448" t="str">
        <f t="shared" si="0"/>
        <v/>
      </c>
      <c r="M19" s="429" t="s">
        <v>1372</v>
      </c>
      <c r="N19" s="373"/>
    </row>
    <row r="20" spans="2:14" ht="15.75" customHeight="1">
      <c r="B20" s="398">
        <v>2507</v>
      </c>
      <c r="C20" s="84" t="s">
        <v>1348</v>
      </c>
      <c r="D20" s="84" t="s">
        <v>1353</v>
      </c>
      <c r="E20" s="84" t="s">
        <v>1361</v>
      </c>
      <c r="F20" s="1306"/>
      <c r="G20" s="955" t="s">
        <v>1366</v>
      </c>
      <c r="H20" s="398" t="s">
        <v>1371</v>
      </c>
      <c r="I20" s="1122"/>
      <c r="J20" s="1074">
        <v>1</v>
      </c>
      <c r="K20" s="56">
        <v>3300</v>
      </c>
      <c r="L20" s="448" t="str">
        <f t="shared" si="0"/>
        <v/>
      </c>
      <c r="M20" s="429" t="s">
        <v>1372</v>
      </c>
      <c r="N20" s="373"/>
    </row>
    <row r="21" spans="2:14" ht="15.75" customHeight="1">
      <c r="B21" s="398">
        <v>2507</v>
      </c>
      <c r="C21" s="84" t="s">
        <v>1349</v>
      </c>
      <c r="D21" s="84" t="s">
        <v>1350</v>
      </c>
      <c r="E21" s="84" t="s">
        <v>1362</v>
      </c>
      <c r="F21" s="1306"/>
      <c r="G21" s="955" t="s">
        <v>1367</v>
      </c>
      <c r="H21" s="398" t="s">
        <v>1368</v>
      </c>
      <c r="I21" s="1122"/>
      <c r="J21" s="1074">
        <v>1</v>
      </c>
      <c r="K21" s="56">
        <v>2300</v>
      </c>
      <c r="L21" s="448" t="str">
        <f t="shared" si="0"/>
        <v/>
      </c>
      <c r="M21" s="429" t="s">
        <v>1372</v>
      </c>
      <c r="N21" s="373"/>
    </row>
    <row r="22" spans="2:14" ht="15.75" customHeight="1">
      <c r="B22" s="398">
        <v>2507</v>
      </c>
      <c r="C22" s="84" t="s">
        <v>1349</v>
      </c>
      <c r="D22" s="84" t="s">
        <v>1351</v>
      </c>
      <c r="E22" s="84" t="s">
        <v>1363</v>
      </c>
      <c r="F22" s="1306"/>
      <c r="G22" s="955" t="s">
        <v>1367</v>
      </c>
      <c r="H22" s="398" t="s">
        <v>1369</v>
      </c>
      <c r="I22" s="1122"/>
      <c r="J22" s="1074">
        <v>1</v>
      </c>
      <c r="K22" s="56">
        <v>2600</v>
      </c>
      <c r="L22" s="448" t="str">
        <f t="shared" si="0"/>
        <v/>
      </c>
      <c r="M22" s="429" t="s">
        <v>1372</v>
      </c>
      <c r="N22" s="373"/>
    </row>
    <row r="23" spans="2:14" ht="15.75" customHeight="1">
      <c r="B23" s="398">
        <v>2507</v>
      </c>
      <c r="C23" s="84" t="s">
        <v>1349</v>
      </c>
      <c r="D23" s="84" t="s">
        <v>1352</v>
      </c>
      <c r="E23" s="84" t="s">
        <v>1364</v>
      </c>
      <c r="F23" s="1306"/>
      <c r="G23" s="955" t="s">
        <v>1367</v>
      </c>
      <c r="H23" s="398" t="s">
        <v>1370</v>
      </c>
      <c r="I23" s="1122"/>
      <c r="J23" s="1074">
        <v>1</v>
      </c>
      <c r="K23" s="56">
        <v>2900</v>
      </c>
      <c r="L23" s="448" t="str">
        <f t="shared" si="0"/>
        <v/>
      </c>
      <c r="M23" s="429" t="s">
        <v>1372</v>
      </c>
      <c r="N23" s="373"/>
    </row>
    <row r="24" spans="2:14" ht="15.75" customHeight="1">
      <c r="B24" s="395">
        <v>2507</v>
      </c>
      <c r="C24" s="85" t="s">
        <v>1349</v>
      </c>
      <c r="D24" s="85" t="s">
        <v>1353</v>
      </c>
      <c r="E24" s="85" t="s">
        <v>1365</v>
      </c>
      <c r="F24" s="1307"/>
      <c r="G24" s="956" t="s">
        <v>1367</v>
      </c>
      <c r="H24" s="395" t="s">
        <v>95</v>
      </c>
      <c r="I24" s="1123"/>
      <c r="J24" s="1192">
        <v>1</v>
      </c>
      <c r="K24" s="54">
        <v>3300</v>
      </c>
      <c r="L24" s="410" t="str">
        <f t="shared" si="0"/>
        <v/>
      </c>
      <c r="M24" s="427" t="s">
        <v>1372</v>
      </c>
      <c r="N24" s="492"/>
    </row>
    <row r="25" spans="2:14" ht="15.75" customHeight="1">
      <c r="B25" s="397">
        <v>2508</v>
      </c>
      <c r="C25" s="86" t="s">
        <v>1435</v>
      </c>
      <c r="D25" s="86" t="s">
        <v>1350</v>
      </c>
      <c r="E25" s="86" t="s">
        <v>1441</v>
      </c>
      <c r="F25" s="1357" t="s">
        <v>1444</v>
      </c>
      <c r="G25" s="397" t="s">
        <v>321</v>
      </c>
      <c r="H25" s="397" t="s">
        <v>387</v>
      </c>
      <c r="I25" s="1245"/>
      <c r="J25" s="1190">
        <v>1</v>
      </c>
      <c r="K25" s="55">
        <v>4500</v>
      </c>
      <c r="L25" s="444" t="str">
        <f t="shared" ref="L25" si="1">IFERROR(IF(N25=0,"",ROUNDUP(N25/J25,0)),"")</f>
        <v/>
      </c>
      <c r="M25" s="423" t="s">
        <v>23</v>
      </c>
      <c r="N25" s="373"/>
    </row>
    <row r="26" spans="2:14" ht="15.75" customHeight="1">
      <c r="B26" s="396">
        <v>2508</v>
      </c>
      <c r="C26" s="84" t="s">
        <v>1407</v>
      </c>
      <c r="D26" s="84" t="s">
        <v>1350</v>
      </c>
      <c r="E26" s="84" t="s">
        <v>1442</v>
      </c>
      <c r="F26" s="1405"/>
      <c r="G26" s="398" t="s">
        <v>180</v>
      </c>
      <c r="H26" s="398" t="s">
        <v>1445</v>
      </c>
      <c r="I26" s="1122"/>
      <c r="J26" s="1074">
        <v>1</v>
      </c>
      <c r="K26" s="56">
        <v>4500</v>
      </c>
      <c r="L26" s="448" t="str">
        <f t="shared" si="0"/>
        <v/>
      </c>
      <c r="M26" s="423" t="s">
        <v>23</v>
      </c>
      <c r="N26" s="373"/>
    </row>
    <row r="27" spans="2:14" ht="15.75" customHeight="1">
      <c r="B27" s="395">
        <v>2508</v>
      </c>
      <c r="C27" s="85" t="s">
        <v>1440</v>
      </c>
      <c r="D27" s="85" t="s">
        <v>1350</v>
      </c>
      <c r="E27" s="85" t="s">
        <v>1443</v>
      </c>
      <c r="F27" s="1359"/>
      <c r="G27" s="395" t="s">
        <v>151</v>
      </c>
      <c r="H27" s="395" t="s">
        <v>1445</v>
      </c>
      <c r="I27" s="1123"/>
      <c r="J27" s="1192">
        <v>1</v>
      </c>
      <c r="K27" s="54">
        <v>4500</v>
      </c>
      <c r="L27" s="410" t="str">
        <f t="shared" si="0"/>
        <v/>
      </c>
      <c r="M27" s="427" t="s">
        <v>23</v>
      </c>
      <c r="N27" s="492"/>
    </row>
    <row r="28" spans="2:14" ht="15.75" customHeight="1">
      <c r="B28" s="396">
        <v>2308</v>
      </c>
      <c r="C28" s="83" t="s">
        <v>320</v>
      </c>
      <c r="D28" s="83" t="s">
        <v>72</v>
      </c>
      <c r="E28" s="150" t="s">
        <v>363</v>
      </c>
      <c r="F28" s="1355" t="s">
        <v>364</v>
      </c>
      <c r="G28" s="396" t="s">
        <v>321</v>
      </c>
      <c r="H28" s="393" t="s">
        <v>87</v>
      </c>
      <c r="I28" s="1169"/>
      <c r="J28" s="397">
        <v>1</v>
      </c>
      <c r="K28" s="57">
        <v>3500</v>
      </c>
      <c r="L28" s="411" t="str">
        <f t="shared" si="0"/>
        <v/>
      </c>
      <c r="M28" s="423" t="s">
        <v>23</v>
      </c>
      <c r="N28" s="424"/>
    </row>
    <row r="29" spans="2:14" ht="15.75" customHeight="1">
      <c r="B29" s="396">
        <v>2308</v>
      </c>
      <c r="C29" s="83" t="s">
        <v>320</v>
      </c>
      <c r="D29" s="83" t="s">
        <v>28</v>
      </c>
      <c r="E29" s="146" t="s">
        <v>365</v>
      </c>
      <c r="F29" s="1355"/>
      <c r="G29" s="396" t="s">
        <v>321</v>
      </c>
      <c r="H29" s="398" t="s">
        <v>31</v>
      </c>
      <c r="I29" s="1170"/>
      <c r="J29" s="398">
        <v>1</v>
      </c>
      <c r="K29" s="57">
        <v>3800</v>
      </c>
      <c r="L29" s="409" t="str">
        <f t="shared" si="0"/>
        <v/>
      </c>
      <c r="M29" s="429" t="s">
        <v>23</v>
      </c>
      <c r="N29" s="424"/>
    </row>
    <row r="30" spans="2:14" ht="15.75" customHeight="1">
      <c r="B30" s="396">
        <v>2308</v>
      </c>
      <c r="C30" s="83" t="s">
        <v>320</v>
      </c>
      <c r="D30" s="83" t="s">
        <v>32</v>
      </c>
      <c r="E30" s="140" t="s">
        <v>366</v>
      </c>
      <c r="F30" s="1355"/>
      <c r="G30" s="396" t="s">
        <v>321</v>
      </c>
      <c r="H30" s="398" t="s">
        <v>34</v>
      </c>
      <c r="I30" s="508"/>
      <c r="J30" s="398">
        <v>1</v>
      </c>
      <c r="K30" s="57">
        <v>4000</v>
      </c>
      <c r="L30" s="448" t="str">
        <f t="shared" si="0"/>
        <v/>
      </c>
      <c r="M30" s="429" t="s">
        <v>23</v>
      </c>
      <c r="N30" s="424"/>
    </row>
    <row r="31" spans="2:14" ht="15.75" customHeight="1">
      <c r="B31" s="396">
        <v>2308</v>
      </c>
      <c r="C31" s="83" t="s">
        <v>178</v>
      </c>
      <c r="D31" s="83" t="s">
        <v>72</v>
      </c>
      <c r="E31" s="146" t="s">
        <v>367</v>
      </c>
      <c r="F31" s="1355"/>
      <c r="G31" s="396" t="s">
        <v>180</v>
      </c>
      <c r="H31" s="398" t="s">
        <v>87</v>
      </c>
      <c r="I31" s="789"/>
      <c r="J31" s="398">
        <v>1</v>
      </c>
      <c r="K31" s="57">
        <v>3500</v>
      </c>
      <c r="L31" s="448" t="str">
        <f t="shared" si="0"/>
        <v/>
      </c>
      <c r="M31" s="429" t="s">
        <v>23</v>
      </c>
      <c r="N31" s="424"/>
    </row>
    <row r="32" spans="2:14" ht="15.75" customHeight="1">
      <c r="B32" s="396">
        <v>2308</v>
      </c>
      <c r="C32" s="83" t="s">
        <v>178</v>
      </c>
      <c r="D32" s="83" t="s">
        <v>28</v>
      </c>
      <c r="E32" s="146" t="s">
        <v>368</v>
      </c>
      <c r="F32" s="1355"/>
      <c r="G32" s="396" t="s">
        <v>180</v>
      </c>
      <c r="H32" s="398" t="s">
        <v>31</v>
      </c>
      <c r="I32" s="1170"/>
      <c r="J32" s="398">
        <v>1</v>
      </c>
      <c r="K32" s="57">
        <v>3800</v>
      </c>
      <c r="L32" s="411" t="str">
        <f t="shared" si="0"/>
        <v/>
      </c>
      <c r="M32" s="429" t="s">
        <v>23</v>
      </c>
      <c r="N32" s="424"/>
    </row>
    <row r="33" spans="2:14" ht="15.75" customHeight="1">
      <c r="B33" s="396">
        <v>2308</v>
      </c>
      <c r="C33" s="83" t="s">
        <v>178</v>
      </c>
      <c r="D33" s="83" t="s">
        <v>32</v>
      </c>
      <c r="E33" s="140" t="s">
        <v>369</v>
      </c>
      <c r="F33" s="1355"/>
      <c r="G33" s="396" t="s">
        <v>180</v>
      </c>
      <c r="H33" s="398" t="s">
        <v>34</v>
      </c>
      <c r="I33" s="508"/>
      <c r="J33" s="398">
        <v>1</v>
      </c>
      <c r="K33" s="57">
        <v>4000</v>
      </c>
      <c r="L33" s="448" t="str">
        <f t="shared" si="0"/>
        <v/>
      </c>
      <c r="M33" s="429" t="s">
        <v>23</v>
      </c>
      <c r="N33" s="424"/>
    </row>
    <row r="34" spans="2:14" ht="15.75" customHeight="1">
      <c r="B34" s="396">
        <v>2308</v>
      </c>
      <c r="C34" s="83" t="s">
        <v>174</v>
      </c>
      <c r="D34" s="83" t="s">
        <v>72</v>
      </c>
      <c r="E34" s="146" t="s">
        <v>370</v>
      </c>
      <c r="F34" s="1355"/>
      <c r="G34" s="396" t="s">
        <v>151</v>
      </c>
      <c r="H34" s="398" t="s">
        <v>87</v>
      </c>
      <c r="I34" s="1170"/>
      <c r="J34" s="398">
        <v>1</v>
      </c>
      <c r="K34" s="57">
        <v>3500</v>
      </c>
      <c r="L34" s="444" t="str">
        <f t="shared" si="0"/>
        <v/>
      </c>
      <c r="M34" s="429" t="s">
        <v>23</v>
      </c>
      <c r="N34" s="424"/>
    </row>
    <row r="35" spans="2:14" ht="15.75" customHeight="1">
      <c r="B35" s="396">
        <v>2308</v>
      </c>
      <c r="C35" s="83" t="s">
        <v>174</v>
      </c>
      <c r="D35" s="83" t="s">
        <v>28</v>
      </c>
      <c r="E35" s="146" t="s">
        <v>371</v>
      </c>
      <c r="F35" s="1355"/>
      <c r="G35" s="396" t="s">
        <v>151</v>
      </c>
      <c r="H35" s="398" t="s">
        <v>31</v>
      </c>
      <c r="I35" s="789"/>
      <c r="J35" s="398">
        <v>1</v>
      </c>
      <c r="K35" s="57">
        <v>3800</v>
      </c>
      <c r="L35" s="444" t="str">
        <f t="shared" si="0"/>
        <v/>
      </c>
      <c r="M35" s="429" t="s">
        <v>23</v>
      </c>
      <c r="N35" s="424"/>
    </row>
    <row r="36" spans="2:14" ht="15.75" customHeight="1">
      <c r="B36" s="395">
        <v>2308</v>
      </c>
      <c r="C36" s="158" t="s">
        <v>174</v>
      </c>
      <c r="D36" s="158" t="s">
        <v>32</v>
      </c>
      <c r="E36" s="141" t="s">
        <v>372</v>
      </c>
      <c r="F36" s="1418"/>
      <c r="G36" s="385" t="s">
        <v>151</v>
      </c>
      <c r="H36" s="385" t="s">
        <v>34</v>
      </c>
      <c r="I36" s="194"/>
      <c r="J36" s="395">
        <v>1</v>
      </c>
      <c r="K36" s="54">
        <v>4000</v>
      </c>
      <c r="L36" s="410" t="str">
        <f t="shared" si="0"/>
        <v/>
      </c>
      <c r="M36" s="427" t="s">
        <v>23</v>
      </c>
      <c r="N36" s="421"/>
    </row>
    <row r="37" spans="2:14" ht="15.75" customHeight="1">
      <c r="B37" s="397">
        <v>2309</v>
      </c>
      <c r="C37" s="86" t="s">
        <v>320</v>
      </c>
      <c r="D37" s="86" t="s">
        <v>72</v>
      </c>
      <c r="E37" s="138" t="s">
        <v>373</v>
      </c>
      <c r="F37" s="1348" t="s">
        <v>374</v>
      </c>
      <c r="G37" s="397" t="s">
        <v>321</v>
      </c>
      <c r="H37" s="388" t="s">
        <v>87</v>
      </c>
      <c r="I37" s="1049"/>
      <c r="J37" s="397">
        <v>1</v>
      </c>
      <c r="K37" s="55">
        <v>2500</v>
      </c>
      <c r="L37" s="515" t="str">
        <f t="shared" si="0"/>
        <v/>
      </c>
      <c r="M37" s="423" t="s">
        <v>23</v>
      </c>
      <c r="N37" s="424"/>
    </row>
    <row r="38" spans="2:14" ht="15.75" customHeight="1">
      <c r="B38" s="396">
        <v>2309</v>
      </c>
      <c r="C38" s="83" t="s">
        <v>320</v>
      </c>
      <c r="D38" s="83" t="s">
        <v>28</v>
      </c>
      <c r="E38" s="145" t="s">
        <v>375</v>
      </c>
      <c r="F38" s="1419"/>
      <c r="G38" s="396" t="s">
        <v>321</v>
      </c>
      <c r="H38" s="398" t="s">
        <v>1579</v>
      </c>
      <c r="I38" s="989" t="s">
        <v>1593</v>
      </c>
      <c r="J38" s="396">
        <v>1</v>
      </c>
      <c r="K38" s="57">
        <v>3000</v>
      </c>
      <c r="L38" s="444" t="str">
        <f t="shared" si="0"/>
        <v/>
      </c>
      <c r="M38" s="429" t="s">
        <v>23</v>
      </c>
      <c r="N38" s="424"/>
    </row>
    <row r="39" spans="2:14" ht="15.75" customHeight="1">
      <c r="B39" s="396">
        <v>2309</v>
      </c>
      <c r="C39" s="83" t="s">
        <v>178</v>
      </c>
      <c r="D39" s="83" t="s">
        <v>72</v>
      </c>
      <c r="E39" s="145" t="s">
        <v>376</v>
      </c>
      <c r="F39" s="1419"/>
      <c r="G39" s="396" t="s">
        <v>180</v>
      </c>
      <c r="H39" s="393" t="s">
        <v>87</v>
      </c>
      <c r="I39" s="1025"/>
      <c r="J39" s="396">
        <v>1</v>
      </c>
      <c r="K39" s="57">
        <v>2500</v>
      </c>
      <c r="L39" s="444" t="str">
        <f t="shared" si="0"/>
        <v/>
      </c>
      <c r="M39" s="429" t="s">
        <v>23</v>
      </c>
      <c r="N39" s="424"/>
    </row>
    <row r="40" spans="2:14" ht="15.75" customHeight="1">
      <c r="B40" s="396">
        <v>2309</v>
      </c>
      <c r="C40" s="83" t="s">
        <v>178</v>
      </c>
      <c r="D40" s="83" t="s">
        <v>28</v>
      </c>
      <c r="E40" s="146" t="s">
        <v>377</v>
      </c>
      <c r="F40" s="1419"/>
      <c r="G40" s="396" t="s">
        <v>180</v>
      </c>
      <c r="H40" s="398" t="s">
        <v>1579</v>
      </c>
      <c r="I40" s="989" t="s">
        <v>1593</v>
      </c>
      <c r="J40" s="396">
        <v>1</v>
      </c>
      <c r="K40" s="57">
        <v>3000</v>
      </c>
      <c r="L40" s="444" t="str">
        <f t="shared" si="0"/>
        <v/>
      </c>
      <c r="M40" s="429" t="s">
        <v>23</v>
      </c>
      <c r="N40" s="424"/>
    </row>
    <row r="41" spans="2:14" ht="15.75" customHeight="1">
      <c r="B41" s="396">
        <v>2309</v>
      </c>
      <c r="C41" s="83" t="s">
        <v>174</v>
      </c>
      <c r="D41" s="83" t="s">
        <v>72</v>
      </c>
      <c r="E41" s="150" t="s">
        <v>378</v>
      </c>
      <c r="F41" s="1419"/>
      <c r="G41" s="396" t="s">
        <v>151</v>
      </c>
      <c r="H41" s="398" t="s">
        <v>87</v>
      </c>
      <c r="I41" s="1025"/>
      <c r="J41" s="396">
        <v>1</v>
      </c>
      <c r="K41" s="57">
        <v>2500</v>
      </c>
      <c r="L41" s="444" t="str">
        <f t="shared" si="0"/>
        <v/>
      </c>
      <c r="M41" s="429" t="s">
        <v>23</v>
      </c>
      <c r="N41" s="424"/>
    </row>
    <row r="42" spans="2:14" ht="15.75" customHeight="1">
      <c r="B42" s="385">
        <v>2309</v>
      </c>
      <c r="C42" s="158" t="s">
        <v>174</v>
      </c>
      <c r="D42" s="158" t="s">
        <v>28</v>
      </c>
      <c r="E42" s="141" t="s">
        <v>379</v>
      </c>
      <c r="F42" s="1356"/>
      <c r="G42" s="1067" t="s">
        <v>151</v>
      </c>
      <c r="H42" s="1216" t="s">
        <v>1579</v>
      </c>
      <c r="I42" s="1217" t="s">
        <v>1617</v>
      </c>
      <c r="J42" s="1067">
        <v>1</v>
      </c>
      <c r="K42" s="1249">
        <v>3000</v>
      </c>
      <c r="L42" s="1144" t="str">
        <f t="shared" si="0"/>
        <v/>
      </c>
      <c r="M42" s="1250" t="s">
        <v>23</v>
      </c>
      <c r="N42" s="1167"/>
    </row>
    <row r="43" spans="2:14" ht="15.75" customHeight="1">
      <c r="B43" s="397">
        <v>2310</v>
      </c>
      <c r="C43" s="86" t="s">
        <v>320</v>
      </c>
      <c r="D43" s="86" t="s">
        <v>72</v>
      </c>
      <c r="E43" s="147" t="s">
        <v>380</v>
      </c>
      <c r="F43" s="1348" t="s">
        <v>381</v>
      </c>
      <c r="G43" s="979" t="s">
        <v>321</v>
      </c>
      <c r="H43" s="979" t="s">
        <v>87</v>
      </c>
      <c r="I43" s="1051" t="s">
        <v>1589</v>
      </c>
      <c r="J43" s="979">
        <v>1</v>
      </c>
      <c r="K43" s="982">
        <v>2000</v>
      </c>
      <c r="L43" s="1492" t="str">
        <f t="shared" si="0"/>
        <v/>
      </c>
      <c r="M43" s="1493" t="s">
        <v>23</v>
      </c>
      <c r="N43" s="1056"/>
    </row>
    <row r="44" spans="2:14" ht="15.75" customHeight="1">
      <c r="B44" s="396">
        <v>2310</v>
      </c>
      <c r="C44" s="83" t="s">
        <v>320</v>
      </c>
      <c r="D44" s="83" t="s">
        <v>28</v>
      </c>
      <c r="E44" s="140" t="s">
        <v>382</v>
      </c>
      <c r="F44" s="1419"/>
      <c r="G44" s="396" t="s">
        <v>321</v>
      </c>
      <c r="H44" s="396" t="s">
        <v>31</v>
      </c>
      <c r="I44" s="1050"/>
      <c r="J44" s="396">
        <v>1</v>
      </c>
      <c r="K44" s="57">
        <v>2300</v>
      </c>
      <c r="L44" s="444" t="str">
        <f t="shared" si="0"/>
        <v/>
      </c>
      <c r="M44" s="359" t="s">
        <v>23</v>
      </c>
      <c r="N44" s="424"/>
    </row>
    <row r="45" spans="2:14" ht="15.75" customHeight="1">
      <c r="B45" s="396">
        <v>2310</v>
      </c>
      <c r="C45" s="83" t="s">
        <v>178</v>
      </c>
      <c r="D45" s="83" t="s">
        <v>72</v>
      </c>
      <c r="E45" s="145" t="s">
        <v>383</v>
      </c>
      <c r="F45" s="1419"/>
      <c r="G45" s="1052" t="s">
        <v>180</v>
      </c>
      <c r="H45" s="1052" t="s">
        <v>87</v>
      </c>
      <c r="I45" s="1051" t="s">
        <v>1589</v>
      </c>
      <c r="J45" s="1052">
        <v>1</v>
      </c>
      <c r="K45" s="1053">
        <v>2000</v>
      </c>
      <c r="L45" s="1054" t="str">
        <f t="shared" si="0"/>
        <v/>
      </c>
      <c r="M45" s="1055" t="s">
        <v>23</v>
      </c>
      <c r="N45" s="1056"/>
    </row>
    <row r="46" spans="2:14" ht="15.75" customHeight="1">
      <c r="B46" s="396">
        <v>2310</v>
      </c>
      <c r="C46" s="83" t="s">
        <v>178</v>
      </c>
      <c r="D46" s="83" t="s">
        <v>28</v>
      </c>
      <c r="E46" s="146" t="s">
        <v>384</v>
      </c>
      <c r="F46" s="1419"/>
      <c r="G46" s="396" t="s">
        <v>180</v>
      </c>
      <c r="H46" s="396" t="s">
        <v>31</v>
      </c>
      <c r="I46" s="989" t="s">
        <v>1593</v>
      </c>
      <c r="J46" s="396">
        <v>1</v>
      </c>
      <c r="K46" s="57">
        <v>2300</v>
      </c>
      <c r="L46" s="444" t="str">
        <f t="shared" si="0"/>
        <v/>
      </c>
      <c r="M46" s="359" t="s">
        <v>23</v>
      </c>
      <c r="N46" s="424"/>
    </row>
    <row r="47" spans="2:14" ht="15.75" customHeight="1">
      <c r="B47" s="396">
        <v>2310</v>
      </c>
      <c r="C47" s="83" t="s">
        <v>174</v>
      </c>
      <c r="D47" s="83" t="s">
        <v>72</v>
      </c>
      <c r="E47" s="140" t="s">
        <v>385</v>
      </c>
      <c r="F47" s="1419"/>
      <c r="G47" s="1052" t="s">
        <v>151</v>
      </c>
      <c r="H47" s="1052" t="s">
        <v>87</v>
      </c>
      <c r="I47" s="1051" t="s">
        <v>1589</v>
      </c>
      <c r="J47" s="1052">
        <v>1</v>
      </c>
      <c r="K47" s="1053">
        <v>2000</v>
      </c>
      <c r="L47" s="1054" t="str">
        <f t="shared" si="0"/>
        <v/>
      </c>
      <c r="M47" s="1055" t="s">
        <v>23</v>
      </c>
      <c r="N47" s="1056"/>
    </row>
    <row r="48" spans="2:14" ht="15.75" customHeight="1">
      <c r="B48" s="385">
        <v>2310</v>
      </c>
      <c r="C48" s="158" t="s">
        <v>174</v>
      </c>
      <c r="D48" s="158" t="s">
        <v>28</v>
      </c>
      <c r="E48" s="148" t="s">
        <v>386</v>
      </c>
      <c r="F48" s="1356"/>
      <c r="G48" s="385" t="s">
        <v>151</v>
      </c>
      <c r="H48" s="385" t="s">
        <v>31</v>
      </c>
      <c r="I48" s="1022"/>
      <c r="J48" s="385">
        <v>1</v>
      </c>
      <c r="K48" s="153">
        <v>2300</v>
      </c>
      <c r="L48" s="410" t="str">
        <f t="shared" si="0"/>
        <v/>
      </c>
      <c r="M48" s="427" t="s">
        <v>23</v>
      </c>
      <c r="N48" s="421"/>
    </row>
    <row r="49" spans="1:18" ht="15.75" customHeight="1">
      <c r="A49" s="4"/>
      <c r="B49" s="16">
        <v>2503</v>
      </c>
      <c r="C49" s="17" t="s">
        <v>820</v>
      </c>
      <c r="D49" s="17" t="s">
        <v>816</v>
      </c>
      <c r="E49" s="675" t="s">
        <v>828</v>
      </c>
      <c r="F49" s="1399" t="s">
        <v>822</v>
      </c>
      <c r="G49" s="16" t="s">
        <v>22</v>
      </c>
      <c r="H49" s="16" t="s">
        <v>825</v>
      </c>
      <c r="I49" s="1045"/>
      <c r="J49" s="676">
        <v>1</v>
      </c>
      <c r="K49" s="65">
        <v>3300</v>
      </c>
      <c r="L49" s="411" t="str">
        <f t="shared" si="0"/>
        <v/>
      </c>
      <c r="M49" s="423" t="s">
        <v>23</v>
      </c>
      <c r="N49" s="424"/>
      <c r="R49" s="44"/>
    </row>
    <row r="50" spans="1:18" ht="15.75" customHeight="1">
      <c r="A50" s="4"/>
      <c r="B50" s="18">
        <v>2503</v>
      </c>
      <c r="C50" s="19" t="s">
        <v>820</v>
      </c>
      <c r="D50" s="19" t="s">
        <v>817</v>
      </c>
      <c r="E50" s="670" t="s">
        <v>829</v>
      </c>
      <c r="F50" s="1400"/>
      <c r="G50" s="18" t="s">
        <v>823</v>
      </c>
      <c r="H50" s="18" t="s">
        <v>826</v>
      </c>
      <c r="I50" s="1025"/>
      <c r="J50" s="669">
        <v>1</v>
      </c>
      <c r="K50" s="48">
        <v>3300</v>
      </c>
      <c r="L50" s="448" t="str">
        <f t="shared" si="0"/>
        <v/>
      </c>
      <c r="M50" s="429" t="s">
        <v>23</v>
      </c>
      <c r="N50" s="424"/>
      <c r="R50" s="44"/>
    </row>
    <row r="51" spans="1:18" ht="15.75" customHeight="1">
      <c r="A51" s="4"/>
      <c r="B51" s="18">
        <v>2503</v>
      </c>
      <c r="C51" s="19" t="s">
        <v>820</v>
      </c>
      <c r="D51" s="19" t="s">
        <v>818</v>
      </c>
      <c r="E51" s="670" t="s">
        <v>830</v>
      </c>
      <c r="F51" s="1400"/>
      <c r="G51" s="18" t="s">
        <v>823</v>
      </c>
      <c r="H51" s="18" t="s">
        <v>34</v>
      </c>
      <c r="I51" s="1025"/>
      <c r="J51" s="669">
        <v>1</v>
      </c>
      <c r="K51" s="48">
        <v>3500</v>
      </c>
      <c r="L51" s="411" t="str">
        <f t="shared" si="0"/>
        <v/>
      </c>
      <c r="M51" s="429" t="s">
        <v>23</v>
      </c>
      <c r="N51" s="424"/>
      <c r="R51" s="44"/>
    </row>
    <row r="52" spans="1:18" ht="15.75" customHeight="1">
      <c r="A52" s="4"/>
      <c r="B52" s="18">
        <v>2503</v>
      </c>
      <c r="C52" s="19" t="s">
        <v>820</v>
      </c>
      <c r="D52" s="19" t="s">
        <v>819</v>
      </c>
      <c r="E52" s="670" t="s">
        <v>831</v>
      </c>
      <c r="F52" s="1400"/>
      <c r="G52" s="18" t="s">
        <v>823</v>
      </c>
      <c r="H52" s="671" t="s">
        <v>95</v>
      </c>
      <c r="I52" s="1025"/>
      <c r="J52" s="669">
        <v>1</v>
      </c>
      <c r="K52" s="48">
        <v>3500</v>
      </c>
      <c r="L52" s="448" t="str">
        <f t="shared" si="0"/>
        <v/>
      </c>
      <c r="M52" s="429" t="s">
        <v>23</v>
      </c>
      <c r="N52" s="424"/>
      <c r="R52" s="44"/>
    </row>
    <row r="53" spans="1:18" ht="15.75" customHeight="1">
      <c r="A53" s="4"/>
      <c r="B53" s="18">
        <v>2503</v>
      </c>
      <c r="C53" s="19" t="s">
        <v>821</v>
      </c>
      <c r="D53" s="19" t="s">
        <v>816</v>
      </c>
      <c r="E53" s="670" t="s">
        <v>832</v>
      </c>
      <c r="F53" s="1400"/>
      <c r="G53" s="18" t="s">
        <v>824</v>
      </c>
      <c r="H53" s="18" t="s">
        <v>825</v>
      </c>
      <c r="I53" s="1025"/>
      <c r="J53" s="669">
        <v>1</v>
      </c>
      <c r="K53" s="48">
        <v>3300</v>
      </c>
      <c r="L53" s="448" t="str">
        <f t="shared" si="0"/>
        <v/>
      </c>
      <c r="M53" s="429" t="s">
        <v>23</v>
      </c>
      <c r="N53" s="424"/>
      <c r="R53" s="44"/>
    </row>
    <row r="54" spans="1:18" ht="15.75" customHeight="1">
      <c r="A54" s="4"/>
      <c r="B54" s="18">
        <v>2503</v>
      </c>
      <c r="C54" s="19" t="s">
        <v>821</v>
      </c>
      <c r="D54" s="19" t="s">
        <v>817</v>
      </c>
      <c r="E54" s="670" t="s">
        <v>833</v>
      </c>
      <c r="F54" s="1400"/>
      <c r="G54" s="18" t="s">
        <v>824</v>
      </c>
      <c r="H54" s="18" t="s">
        <v>826</v>
      </c>
      <c r="I54" s="1025"/>
      <c r="J54" s="669">
        <v>1</v>
      </c>
      <c r="K54" s="48">
        <v>3300</v>
      </c>
      <c r="L54" s="448" t="str">
        <f t="shared" si="0"/>
        <v/>
      </c>
      <c r="M54" s="429" t="s">
        <v>23</v>
      </c>
      <c r="N54" s="424"/>
      <c r="R54" s="44"/>
    </row>
    <row r="55" spans="1:18" ht="15.75" customHeight="1">
      <c r="A55" s="4"/>
      <c r="B55" s="18">
        <v>2503</v>
      </c>
      <c r="C55" s="19" t="s">
        <v>821</v>
      </c>
      <c r="D55" s="19" t="s">
        <v>818</v>
      </c>
      <c r="E55" s="670" t="s">
        <v>834</v>
      </c>
      <c r="F55" s="1400"/>
      <c r="G55" s="18" t="s">
        <v>824</v>
      </c>
      <c r="H55" s="18" t="s">
        <v>34</v>
      </c>
      <c r="I55" s="1025"/>
      <c r="J55" s="669">
        <v>1</v>
      </c>
      <c r="K55" s="48">
        <v>3500</v>
      </c>
      <c r="L55" s="448" t="str">
        <f t="shared" si="0"/>
        <v/>
      </c>
      <c r="M55" s="429" t="s">
        <v>23</v>
      </c>
      <c r="N55" s="424"/>
      <c r="R55" s="44"/>
    </row>
    <row r="56" spans="1:18" ht="15.75" customHeight="1">
      <c r="A56" s="4"/>
      <c r="B56" s="20">
        <v>2503</v>
      </c>
      <c r="C56" s="21" t="s">
        <v>821</v>
      </c>
      <c r="D56" s="21" t="s">
        <v>819</v>
      </c>
      <c r="E56" s="672" t="s">
        <v>835</v>
      </c>
      <c r="F56" s="1404"/>
      <c r="G56" s="20" t="s">
        <v>824</v>
      </c>
      <c r="H56" s="673" t="s">
        <v>95</v>
      </c>
      <c r="I56" s="1044"/>
      <c r="J56" s="674">
        <v>1</v>
      </c>
      <c r="K56" s="64">
        <v>3500</v>
      </c>
      <c r="L56" s="410" t="str">
        <f t="shared" si="0"/>
        <v/>
      </c>
      <c r="M56" s="427" t="s">
        <v>23</v>
      </c>
      <c r="N56" s="421"/>
      <c r="R56" s="44"/>
    </row>
    <row r="57" spans="1:18" ht="15.75" customHeight="1">
      <c r="A57" s="4"/>
      <c r="B57" s="67">
        <v>2402</v>
      </c>
      <c r="C57" s="99" t="s">
        <v>20</v>
      </c>
      <c r="D57" s="99" t="s">
        <v>72</v>
      </c>
      <c r="E57" s="307" t="s">
        <v>345</v>
      </c>
      <c r="F57" s="1415" t="s">
        <v>346</v>
      </c>
      <c r="G57" s="18" t="s">
        <v>22</v>
      </c>
      <c r="H57" s="18" t="s">
        <v>87</v>
      </c>
      <c r="I57" s="943"/>
      <c r="J57" s="431">
        <v>2</v>
      </c>
      <c r="K57" s="66">
        <v>1600</v>
      </c>
      <c r="L57" s="411" t="str">
        <f t="shared" si="0"/>
        <v/>
      </c>
      <c r="M57" s="423" t="s">
        <v>23</v>
      </c>
      <c r="N57" s="424"/>
      <c r="R57" s="44"/>
    </row>
    <row r="58" spans="1:18" ht="15.75" customHeight="1">
      <c r="A58" s="4"/>
      <c r="B58" s="67">
        <v>2402</v>
      </c>
      <c r="C58" s="19" t="s">
        <v>20</v>
      </c>
      <c r="D58" s="19" t="s">
        <v>28</v>
      </c>
      <c r="E58" s="217" t="s">
        <v>347</v>
      </c>
      <c r="F58" s="1416"/>
      <c r="G58" s="18" t="s">
        <v>22</v>
      </c>
      <c r="H58" s="18" t="s">
        <v>31</v>
      </c>
      <c r="I58" s="535"/>
      <c r="J58" s="430">
        <v>2</v>
      </c>
      <c r="K58" s="48">
        <v>1600</v>
      </c>
      <c r="L58" s="448" t="str">
        <f t="shared" si="0"/>
        <v/>
      </c>
      <c r="M58" s="429" t="s">
        <v>23</v>
      </c>
      <c r="N58" s="424"/>
      <c r="R58" s="44"/>
    </row>
    <row r="59" spans="1:18" ht="15.75" customHeight="1">
      <c r="A59" s="4"/>
      <c r="B59" s="67">
        <v>2402</v>
      </c>
      <c r="C59" s="19" t="s">
        <v>20</v>
      </c>
      <c r="D59" s="159" t="s">
        <v>32</v>
      </c>
      <c r="E59" s="232" t="s">
        <v>348</v>
      </c>
      <c r="F59" s="1416"/>
      <c r="G59" s="18" t="s">
        <v>22</v>
      </c>
      <c r="H59" s="51" t="s">
        <v>34</v>
      </c>
      <c r="I59" s="118"/>
      <c r="J59" s="430">
        <v>2</v>
      </c>
      <c r="K59" s="48">
        <v>1600</v>
      </c>
      <c r="L59" s="411" t="str">
        <f t="shared" si="0"/>
        <v/>
      </c>
      <c r="M59" s="429" t="s">
        <v>23</v>
      </c>
      <c r="N59" s="424"/>
      <c r="R59" s="44"/>
    </row>
    <row r="60" spans="1:18" ht="15.75" customHeight="1">
      <c r="A60" s="4"/>
      <c r="B60" s="67">
        <v>2402</v>
      </c>
      <c r="C60" s="19" t="s">
        <v>20</v>
      </c>
      <c r="D60" s="159" t="s">
        <v>93</v>
      </c>
      <c r="E60" s="232" t="s">
        <v>349</v>
      </c>
      <c r="F60" s="1416"/>
      <c r="G60" s="18" t="s">
        <v>22</v>
      </c>
      <c r="H60" s="737" t="s">
        <v>95</v>
      </c>
      <c r="I60" s="118"/>
      <c r="J60" s="430">
        <v>2</v>
      </c>
      <c r="K60" s="48">
        <v>1600</v>
      </c>
      <c r="L60" s="448" t="str">
        <f t="shared" si="0"/>
        <v/>
      </c>
      <c r="M60" s="429" t="s">
        <v>23</v>
      </c>
      <c r="N60" s="424"/>
      <c r="R60" s="44"/>
    </row>
    <row r="61" spans="1:18" ht="15.75" customHeight="1">
      <c r="A61" s="4"/>
      <c r="B61" s="67">
        <v>2402</v>
      </c>
      <c r="C61" s="19" t="s">
        <v>93</v>
      </c>
      <c r="D61" s="159" t="s">
        <v>72</v>
      </c>
      <c r="E61" s="232" t="s">
        <v>350</v>
      </c>
      <c r="F61" s="1416"/>
      <c r="G61" s="18" t="s">
        <v>115</v>
      </c>
      <c r="H61" s="18" t="s">
        <v>87</v>
      </c>
      <c r="I61" s="507"/>
      <c r="J61" s="430">
        <v>2</v>
      </c>
      <c r="K61" s="48">
        <v>1600</v>
      </c>
      <c r="L61" s="448" t="str">
        <f t="shared" si="0"/>
        <v/>
      </c>
      <c r="M61" s="429" t="s">
        <v>23</v>
      </c>
      <c r="N61" s="424"/>
      <c r="R61" s="44"/>
    </row>
    <row r="62" spans="1:18" ht="15.75" customHeight="1">
      <c r="A62" s="4"/>
      <c r="B62" s="67">
        <v>2402</v>
      </c>
      <c r="C62" s="19" t="s">
        <v>93</v>
      </c>
      <c r="D62" s="159" t="s">
        <v>28</v>
      </c>
      <c r="E62" s="218" t="s">
        <v>351</v>
      </c>
      <c r="F62" s="1416"/>
      <c r="G62" s="18" t="s">
        <v>115</v>
      </c>
      <c r="H62" s="18" t="s">
        <v>31</v>
      </c>
      <c r="I62" s="507"/>
      <c r="J62" s="430">
        <v>2</v>
      </c>
      <c r="K62" s="48">
        <v>1600</v>
      </c>
      <c r="L62" s="448" t="str">
        <f t="shared" si="0"/>
        <v/>
      </c>
      <c r="M62" s="429" t="s">
        <v>23</v>
      </c>
      <c r="N62" s="424"/>
      <c r="R62" s="44"/>
    </row>
    <row r="63" spans="1:18" ht="15.75" customHeight="1">
      <c r="A63" s="4"/>
      <c r="B63" s="67">
        <v>2402</v>
      </c>
      <c r="C63" s="105" t="s">
        <v>93</v>
      </c>
      <c r="D63" s="105" t="s">
        <v>32</v>
      </c>
      <c r="E63" s="308" t="s">
        <v>352</v>
      </c>
      <c r="F63" s="1416"/>
      <c r="G63" s="18" t="s">
        <v>115</v>
      </c>
      <c r="H63" s="51" t="s">
        <v>34</v>
      </c>
      <c r="I63" s="507"/>
      <c r="J63" s="430">
        <v>2</v>
      </c>
      <c r="K63" s="48">
        <v>1600</v>
      </c>
      <c r="L63" s="448" t="str">
        <f t="shared" si="0"/>
        <v/>
      </c>
      <c r="M63" s="429" t="s">
        <v>23</v>
      </c>
      <c r="N63" s="424"/>
      <c r="R63" s="44"/>
    </row>
    <row r="64" spans="1:18" ht="15.75" customHeight="1">
      <c r="A64" s="4"/>
      <c r="B64" s="49">
        <v>2402</v>
      </c>
      <c r="C64" s="90" t="s">
        <v>93</v>
      </c>
      <c r="D64" s="90" t="s">
        <v>93</v>
      </c>
      <c r="E64" s="216" t="s">
        <v>353</v>
      </c>
      <c r="F64" s="1417"/>
      <c r="G64" s="49" t="s">
        <v>115</v>
      </c>
      <c r="H64" s="738" t="s">
        <v>95</v>
      </c>
      <c r="I64" s="757"/>
      <c r="J64" s="341">
        <v>2</v>
      </c>
      <c r="K64" s="50">
        <v>1600</v>
      </c>
      <c r="L64" s="410" t="str">
        <f t="shared" si="0"/>
        <v/>
      </c>
      <c r="M64" s="427" t="s">
        <v>23</v>
      </c>
      <c r="N64" s="741"/>
      <c r="R64" s="44"/>
    </row>
    <row r="65" spans="1:18" ht="15.75" customHeight="1">
      <c r="A65" s="4"/>
      <c r="B65" s="390">
        <v>2403</v>
      </c>
      <c r="C65" s="99" t="s">
        <v>20</v>
      </c>
      <c r="D65" s="126" t="s">
        <v>72</v>
      </c>
      <c r="E65" s="231" t="s">
        <v>354</v>
      </c>
      <c r="F65" s="1415" t="s">
        <v>355</v>
      </c>
      <c r="G65" s="390" t="s">
        <v>22</v>
      </c>
      <c r="H65" s="390" t="s">
        <v>87</v>
      </c>
      <c r="I65" s="756"/>
      <c r="J65" s="342">
        <v>2</v>
      </c>
      <c r="K65" s="124">
        <v>1500</v>
      </c>
      <c r="L65" s="444" t="str">
        <f t="shared" si="0"/>
        <v/>
      </c>
      <c r="M65" s="423" t="s">
        <v>23</v>
      </c>
      <c r="N65" s="424"/>
      <c r="R65" s="44"/>
    </row>
    <row r="66" spans="1:18" ht="15.75" customHeight="1">
      <c r="A66" s="4"/>
      <c r="B66" s="51">
        <v>2403</v>
      </c>
      <c r="C66" s="19" t="s">
        <v>20</v>
      </c>
      <c r="D66" s="105" t="s">
        <v>28</v>
      </c>
      <c r="E66" s="310" t="s">
        <v>356</v>
      </c>
      <c r="F66" s="1416"/>
      <c r="G66" s="51" t="s">
        <v>22</v>
      </c>
      <c r="H66" s="51" t="s">
        <v>31</v>
      </c>
      <c r="I66" s="535"/>
      <c r="J66" s="343">
        <v>2</v>
      </c>
      <c r="K66" s="193">
        <v>1500</v>
      </c>
      <c r="L66" s="448" t="str">
        <f t="shared" si="0"/>
        <v/>
      </c>
      <c r="M66" s="429" t="s">
        <v>23</v>
      </c>
      <c r="N66" s="424"/>
      <c r="R66" s="44"/>
    </row>
    <row r="67" spans="1:18" ht="15.75" customHeight="1">
      <c r="A67" s="4"/>
      <c r="B67" s="51">
        <v>2403</v>
      </c>
      <c r="C67" s="19" t="s">
        <v>20</v>
      </c>
      <c r="D67" s="105" t="s">
        <v>32</v>
      </c>
      <c r="E67" s="310" t="s">
        <v>357</v>
      </c>
      <c r="F67" s="1416"/>
      <c r="G67" s="51" t="s">
        <v>22</v>
      </c>
      <c r="H67" s="51" t="s">
        <v>34</v>
      </c>
      <c r="I67" s="118"/>
      <c r="J67" s="343">
        <v>2</v>
      </c>
      <c r="K67" s="193">
        <v>1700</v>
      </c>
      <c r="L67" s="411" t="str">
        <f t="shared" si="0"/>
        <v/>
      </c>
      <c r="M67" s="429" t="s">
        <v>23</v>
      </c>
      <c r="N67" s="424"/>
      <c r="R67" s="44"/>
    </row>
    <row r="68" spans="1:18" ht="15.75" customHeight="1">
      <c r="A68" s="4"/>
      <c r="B68" s="51">
        <v>2403</v>
      </c>
      <c r="C68" s="19" t="s">
        <v>20</v>
      </c>
      <c r="D68" s="105" t="s">
        <v>93</v>
      </c>
      <c r="E68" s="310" t="s">
        <v>358</v>
      </c>
      <c r="F68" s="1416"/>
      <c r="G68" s="51" t="s">
        <v>22</v>
      </c>
      <c r="H68" s="51" t="s">
        <v>95</v>
      </c>
      <c r="I68" s="118"/>
      <c r="J68" s="343">
        <v>2</v>
      </c>
      <c r="K68" s="193">
        <v>1700</v>
      </c>
      <c r="L68" s="409" t="str">
        <f t="shared" si="0"/>
        <v/>
      </c>
      <c r="M68" s="429" t="s">
        <v>23</v>
      </c>
      <c r="N68" s="424"/>
      <c r="R68" s="44"/>
    </row>
    <row r="69" spans="1:18" ht="15.75" customHeight="1">
      <c r="A69" s="4"/>
      <c r="B69" s="51">
        <v>2403</v>
      </c>
      <c r="C69" s="19" t="s">
        <v>93</v>
      </c>
      <c r="D69" s="105" t="s">
        <v>72</v>
      </c>
      <c r="E69" s="308" t="s">
        <v>359</v>
      </c>
      <c r="F69" s="1416"/>
      <c r="G69" s="51" t="s">
        <v>115</v>
      </c>
      <c r="H69" s="51" t="s">
        <v>87</v>
      </c>
      <c r="I69" s="118"/>
      <c r="J69" s="343">
        <v>2</v>
      </c>
      <c r="K69" s="193">
        <v>1500</v>
      </c>
      <c r="L69" s="448" t="str">
        <f t="shared" si="0"/>
        <v/>
      </c>
      <c r="M69" s="429" t="s">
        <v>23</v>
      </c>
      <c r="N69" s="424"/>
      <c r="R69" s="44"/>
    </row>
    <row r="70" spans="1:18" ht="15.75" customHeight="1">
      <c r="A70" s="4"/>
      <c r="B70" s="51">
        <v>2403</v>
      </c>
      <c r="C70" s="19" t="s">
        <v>93</v>
      </c>
      <c r="D70" s="105" t="s">
        <v>28</v>
      </c>
      <c r="E70" s="217" t="s">
        <v>360</v>
      </c>
      <c r="F70" s="1416"/>
      <c r="G70" s="51" t="s">
        <v>115</v>
      </c>
      <c r="H70" s="51" t="s">
        <v>31</v>
      </c>
      <c r="I70" s="507"/>
      <c r="J70" s="343">
        <v>2</v>
      </c>
      <c r="K70" s="193">
        <v>1500</v>
      </c>
      <c r="L70" s="444" t="str">
        <f t="shared" si="0"/>
        <v/>
      </c>
      <c r="M70" s="429" t="s">
        <v>23</v>
      </c>
      <c r="N70" s="424"/>
      <c r="R70" s="44"/>
    </row>
    <row r="71" spans="1:18" ht="15.75" customHeight="1">
      <c r="A71" s="4"/>
      <c r="B71" s="51">
        <v>2403</v>
      </c>
      <c r="C71" s="105" t="s">
        <v>93</v>
      </c>
      <c r="D71" s="105" t="s">
        <v>32</v>
      </c>
      <c r="E71" s="310" t="s">
        <v>361</v>
      </c>
      <c r="F71" s="1416"/>
      <c r="G71" s="51" t="s">
        <v>115</v>
      </c>
      <c r="H71" s="51" t="s">
        <v>34</v>
      </c>
      <c r="I71" s="118"/>
      <c r="J71" s="343">
        <v>2</v>
      </c>
      <c r="K71" s="193">
        <v>1700</v>
      </c>
      <c r="L71" s="411" t="str">
        <f t="shared" ref="L71:L92" si="2">IFERROR(IF(N71=0,"",ROUNDUP(N71/J71,0)),"")</f>
        <v/>
      </c>
      <c r="M71" s="429" t="s">
        <v>23</v>
      </c>
      <c r="N71" s="424"/>
      <c r="R71" s="44"/>
    </row>
    <row r="72" spans="1:18" ht="15.75" customHeight="1">
      <c r="A72" s="4"/>
      <c r="B72" s="49">
        <v>2403</v>
      </c>
      <c r="C72" s="90" t="s">
        <v>93</v>
      </c>
      <c r="D72" s="90" t="s">
        <v>93</v>
      </c>
      <c r="E72" s="309" t="s">
        <v>362</v>
      </c>
      <c r="F72" s="1417"/>
      <c r="G72" s="49" t="s">
        <v>115</v>
      </c>
      <c r="H72" s="49" t="s">
        <v>95</v>
      </c>
      <c r="I72" s="757"/>
      <c r="J72" s="343">
        <v>2</v>
      </c>
      <c r="K72" s="50">
        <v>1700</v>
      </c>
      <c r="L72" s="410" t="str">
        <f t="shared" si="2"/>
        <v/>
      </c>
      <c r="M72" s="427" t="s">
        <v>23</v>
      </c>
      <c r="N72" s="421"/>
      <c r="R72" s="44"/>
    </row>
    <row r="73" spans="1:18" ht="15.75" customHeight="1">
      <c r="B73" s="16">
        <v>2501</v>
      </c>
      <c r="C73" s="17" t="s">
        <v>820</v>
      </c>
      <c r="D73" s="17" t="s">
        <v>72</v>
      </c>
      <c r="E73" s="95" t="s">
        <v>836</v>
      </c>
      <c r="F73" s="1374" t="s">
        <v>400</v>
      </c>
      <c r="G73" s="16" t="s">
        <v>22</v>
      </c>
      <c r="H73" s="16" t="s">
        <v>119</v>
      </c>
      <c r="I73" s="988"/>
      <c r="J73" s="179">
        <v>2</v>
      </c>
      <c r="K73" s="65">
        <v>2000</v>
      </c>
      <c r="L73" s="515" t="str">
        <f t="shared" si="2"/>
        <v/>
      </c>
      <c r="M73" s="423" t="s">
        <v>23</v>
      </c>
      <c r="N73" s="424"/>
    </row>
    <row r="74" spans="1:18" ht="15.75" customHeight="1">
      <c r="B74" s="18">
        <v>2501</v>
      </c>
      <c r="C74" s="19" t="s">
        <v>820</v>
      </c>
      <c r="D74" s="19" t="s">
        <v>28</v>
      </c>
      <c r="E74" s="89" t="s">
        <v>837</v>
      </c>
      <c r="F74" s="1344"/>
      <c r="G74" s="18" t="s">
        <v>22</v>
      </c>
      <c r="H74" s="18" t="s">
        <v>68</v>
      </c>
      <c r="I74" s="1046"/>
      <c r="J74" s="180">
        <v>2</v>
      </c>
      <c r="K74" s="48">
        <v>2000</v>
      </c>
      <c r="L74" s="411" t="str">
        <f t="shared" si="2"/>
        <v/>
      </c>
      <c r="M74" s="423" t="s">
        <v>23</v>
      </c>
      <c r="N74" s="424"/>
    </row>
    <row r="75" spans="1:18" ht="15.75" customHeight="1">
      <c r="B75" s="18">
        <v>2501</v>
      </c>
      <c r="C75" s="19" t="s">
        <v>820</v>
      </c>
      <c r="D75" s="19" t="s">
        <v>32</v>
      </c>
      <c r="E75" s="89" t="s">
        <v>838</v>
      </c>
      <c r="F75" s="1344"/>
      <c r="G75" s="18" t="s">
        <v>22</v>
      </c>
      <c r="H75" s="18" t="s">
        <v>69</v>
      </c>
      <c r="I75" s="1047"/>
      <c r="J75" s="180">
        <v>2</v>
      </c>
      <c r="K75" s="48">
        <v>2000</v>
      </c>
      <c r="L75" s="409" t="str">
        <f t="shared" si="2"/>
        <v/>
      </c>
      <c r="M75" s="423" t="s">
        <v>23</v>
      </c>
      <c r="N75" s="424"/>
    </row>
    <row r="76" spans="1:18" ht="15.75" customHeight="1">
      <c r="B76" s="18">
        <v>2501</v>
      </c>
      <c r="C76" s="19" t="s">
        <v>820</v>
      </c>
      <c r="D76" s="19" t="s">
        <v>93</v>
      </c>
      <c r="E76" s="89" t="s">
        <v>839</v>
      </c>
      <c r="F76" s="1344"/>
      <c r="G76" s="18" t="s">
        <v>22</v>
      </c>
      <c r="H76" s="18" t="s">
        <v>125</v>
      </c>
      <c r="I76" s="989"/>
      <c r="J76" s="180">
        <v>2</v>
      </c>
      <c r="K76" s="48">
        <v>2500</v>
      </c>
      <c r="L76" s="409" t="str">
        <f t="shared" si="2"/>
        <v/>
      </c>
      <c r="M76" s="423" t="s">
        <v>23</v>
      </c>
      <c r="N76" s="424"/>
    </row>
    <row r="77" spans="1:18" ht="15.75" customHeight="1">
      <c r="B77" s="18">
        <v>2501</v>
      </c>
      <c r="C77" s="19" t="s">
        <v>820</v>
      </c>
      <c r="D77" s="19" t="s">
        <v>27</v>
      </c>
      <c r="E77" s="89" t="s">
        <v>840</v>
      </c>
      <c r="F77" s="1344"/>
      <c r="G77" s="18" t="s">
        <v>22</v>
      </c>
      <c r="H77" s="18" t="s">
        <v>128</v>
      </c>
      <c r="I77" s="989"/>
      <c r="J77" s="180">
        <v>2</v>
      </c>
      <c r="K77" s="48">
        <v>2500</v>
      </c>
      <c r="L77" s="409" t="str">
        <f t="shared" si="2"/>
        <v/>
      </c>
      <c r="M77" s="423" t="s">
        <v>23</v>
      </c>
      <c r="N77" s="424"/>
    </row>
    <row r="78" spans="1:18" ht="15.75" customHeight="1">
      <c r="B78" s="18">
        <v>2501</v>
      </c>
      <c r="C78" s="18">
        <v>23</v>
      </c>
      <c r="D78" s="19" t="s">
        <v>72</v>
      </c>
      <c r="E78" s="89" t="s">
        <v>841</v>
      </c>
      <c r="F78" s="1344"/>
      <c r="G78" s="18" t="s">
        <v>827</v>
      </c>
      <c r="H78" s="18" t="s">
        <v>119</v>
      </c>
      <c r="I78" s="1048"/>
      <c r="J78" s="180">
        <v>2</v>
      </c>
      <c r="K78" s="48">
        <v>2000</v>
      </c>
      <c r="L78" s="448" t="str">
        <f t="shared" si="2"/>
        <v/>
      </c>
      <c r="M78" s="423" t="s">
        <v>23</v>
      </c>
      <c r="N78" s="424"/>
    </row>
    <row r="79" spans="1:18" ht="15.75" customHeight="1">
      <c r="B79" s="18">
        <v>2501</v>
      </c>
      <c r="C79" s="18">
        <v>23</v>
      </c>
      <c r="D79" s="19" t="s">
        <v>28</v>
      </c>
      <c r="E79" s="89" t="s">
        <v>842</v>
      </c>
      <c r="F79" s="1344"/>
      <c r="G79" s="18" t="s">
        <v>827</v>
      </c>
      <c r="H79" s="18" t="s">
        <v>68</v>
      </c>
      <c r="I79" s="989"/>
      <c r="J79" s="180">
        <v>2</v>
      </c>
      <c r="K79" s="48">
        <v>2000</v>
      </c>
      <c r="L79" s="448" t="str">
        <f t="shared" si="2"/>
        <v/>
      </c>
      <c r="M79" s="423" t="s">
        <v>23</v>
      </c>
      <c r="N79" s="424"/>
    </row>
    <row r="80" spans="1:18" ht="15.75" customHeight="1">
      <c r="B80" s="18">
        <v>2501</v>
      </c>
      <c r="C80" s="18">
        <v>23</v>
      </c>
      <c r="D80" s="19" t="s">
        <v>32</v>
      </c>
      <c r="E80" s="89" t="s">
        <v>843</v>
      </c>
      <c r="F80" s="1344"/>
      <c r="G80" s="18" t="s">
        <v>827</v>
      </c>
      <c r="H80" s="18" t="s">
        <v>69</v>
      </c>
      <c r="I80" s="1047"/>
      <c r="J80" s="180">
        <v>2</v>
      </c>
      <c r="K80" s="48">
        <v>2000</v>
      </c>
      <c r="L80" s="448" t="str">
        <f t="shared" si="2"/>
        <v/>
      </c>
      <c r="M80" s="423" t="s">
        <v>23</v>
      </c>
      <c r="N80" s="424"/>
    </row>
    <row r="81" spans="1:16" ht="15.75" customHeight="1">
      <c r="B81" s="18">
        <v>2501</v>
      </c>
      <c r="C81" s="18">
        <v>23</v>
      </c>
      <c r="D81" s="19" t="s">
        <v>93</v>
      </c>
      <c r="E81" s="89" t="s">
        <v>844</v>
      </c>
      <c r="F81" s="1344"/>
      <c r="G81" s="18" t="s">
        <v>827</v>
      </c>
      <c r="H81" s="18" t="s">
        <v>125</v>
      </c>
      <c r="I81" s="989"/>
      <c r="J81" s="180">
        <v>2</v>
      </c>
      <c r="K81" s="48">
        <v>2500</v>
      </c>
      <c r="L81" s="448" t="str">
        <f t="shared" si="2"/>
        <v/>
      </c>
      <c r="M81" s="423" t="s">
        <v>23</v>
      </c>
      <c r="N81" s="424"/>
    </row>
    <row r="82" spans="1:16" ht="15.75" customHeight="1">
      <c r="B82" s="49">
        <v>2501</v>
      </c>
      <c r="C82" s="49">
        <v>23</v>
      </c>
      <c r="D82" s="90" t="s">
        <v>27</v>
      </c>
      <c r="E82" s="91" t="s">
        <v>845</v>
      </c>
      <c r="F82" s="1403"/>
      <c r="G82" s="49" t="s">
        <v>827</v>
      </c>
      <c r="H82" s="49" t="s">
        <v>128</v>
      </c>
      <c r="I82" s="989"/>
      <c r="J82" s="186">
        <v>2</v>
      </c>
      <c r="K82" s="50">
        <v>2500</v>
      </c>
      <c r="L82" s="412" t="str">
        <f t="shared" si="2"/>
        <v/>
      </c>
      <c r="M82" s="427" t="s">
        <v>23</v>
      </c>
      <c r="N82" s="421"/>
    </row>
    <row r="83" spans="1:16" ht="15.75" customHeight="1">
      <c r="B83" s="121">
        <v>2306</v>
      </c>
      <c r="C83" s="665" t="s">
        <v>20</v>
      </c>
      <c r="D83" s="665" t="s">
        <v>72</v>
      </c>
      <c r="E83" s="142" t="s">
        <v>388</v>
      </c>
      <c r="F83" s="1402" t="s">
        <v>389</v>
      </c>
      <c r="G83" s="121" t="s">
        <v>22</v>
      </c>
      <c r="H83" s="121" t="s">
        <v>119</v>
      </c>
      <c r="I83" s="677"/>
      <c r="J83" s="678">
        <v>2</v>
      </c>
      <c r="K83" s="420">
        <v>2000</v>
      </c>
      <c r="L83" s="515" t="str">
        <f t="shared" si="2"/>
        <v/>
      </c>
      <c r="M83" s="358" t="s">
        <v>23</v>
      </c>
      <c r="N83" s="424"/>
    </row>
    <row r="84" spans="1:16" ht="15.75" customHeight="1">
      <c r="B84" s="18">
        <v>2306</v>
      </c>
      <c r="C84" s="19" t="s">
        <v>20</v>
      </c>
      <c r="D84" s="19" t="s">
        <v>28</v>
      </c>
      <c r="E84" s="140" t="s">
        <v>390</v>
      </c>
      <c r="F84" s="1344"/>
      <c r="G84" s="18" t="s">
        <v>22</v>
      </c>
      <c r="H84" s="18" t="s">
        <v>68</v>
      </c>
      <c r="I84" s="441"/>
      <c r="J84" s="180">
        <v>2</v>
      </c>
      <c r="K84" s="48">
        <v>2000</v>
      </c>
      <c r="L84" s="448" t="str">
        <f t="shared" si="2"/>
        <v/>
      </c>
      <c r="M84" s="359" t="s">
        <v>23</v>
      </c>
      <c r="N84" s="424"/>
    </row>
    <row r="85" spans="1:16" ht="15.75" customHeight="1">
      <c r="B85" s="18">
        <v>2306</v>
      </c>
      <c r="C85" s="19" t="s">
        <v>20</v>
      </c>
      <c r="D85" s="19" t="s">
        <v>32</v>
      </c>
      <c r="E85" s="143" t="s">
        <v>391</v>
      </c>
      <c r="F85" s="1344"/>
      <c r="G85" s="18" t="s">
        <v>22</v>
      </c>
      <c r="H85" s="18" t="s">
        <v>69</v>
      </c>
      <c r="I85" s="755"/>
      <c r="J85" s="180">
        <v>2</v>
      </c>
      <c r="K85" s="48">
        <v>2000</v>
      </c>
      <c r="L85" s="411" t="str">
        <f t="shared" si="2"/>
        <v/>
      </c>
      <c r="M85" s="359" t="s">
        <v>23</v>
      </c>
      <c r="N85" s="424"/>
    </row>
    <row r="86" spans="1:16" ht="15.75" customHeight="1">
      <c r="B86" s="18">
        <v>2306</v>
      </c>
      <c r="C86" s="19" t="s">
        <v>20</v>
      </c>
      <c r="D86" s="19" t="s">
        <v>93</v>
      </c>
      <c r="E86" s="140" t="s">
        <v>392</v>
      </c>
      <c r="F86" s="1344"/>
      <c r="G86" s="18" t="s">
        <v>22</v>
      </c>
      <c r="H86" s="18" t="s">
        <v>125</v>
      </c>
      <c r="I86" s="441"/>
      <c r="J86" s="180">
        <v>2</v>
      </c>
      <c r="K86" s="48">
        <v>2000</v>
      </c>
      <c r="L86" s="409" t="str">
        <f t="shared" si="2"/>
        <v/>
      </c>
      <c r="M86" s="359" t="s">
        <v>23</v>
      </c>
      <c r="N86" s="424"/>
    </row>
    <row r="87" spans="1:16" ht="15.75" customHeight="1">
      <c r="B87" s="18">
        <v>2306</v>
      </c>
      <c r="C87" s="19" t="s">
        <v>20</v>
      </c>
      <c r="D87" s="19" t="s">
        <v>27</v>
      </c>
      <c r="E87" s="144" t="s">
        <v>393</v>
      </c>
      <c r="F87" s="1344"/>
      <c r="G87" s="18" t="s">
        <v>22</v>
      </c>
      <c r="H87" s="18" t="s">
        <v>128</v>
      </c>
      <c r="I87" s="442"/>
      <c r="J87" s="180">
        <v>2</v>
      </c>
      <c r="K87" s="48">
        <v>2000</v>
      </c>
      <c r="L87" s="409" t="str">
        <f t="shared" si="2"/>
        <v/>
      </c>
      <c r="M87" s="359" t="s">
        <v>23</v>
      </c>
      <c r="N87" s="424"/>
    </row>
    <row r="88" spans="1:16" ht="15.75" customHeight="1">
      <c r="B88" s="18">
        <v>2306</v>
      </c>
      <c r="C88" s="18">
        <v>80</v>
      </c>
      <c r="D88" s="19" t="s">
        <v>72</v>
      </c>
      <c r="E88" s="143" t="s">
        <v>394</v>
      </c>
      <c r="F88" s="1344"/>
      <c r="G88" s="18" t="s">
        <v>395</v>
      </c>
      <c r="H88" s="18" t="s">
        <v>119</v>
      </c>
      <c r="I88" s="755"/>
      <c r="J88" s="180">
        <v>2</v>
      </c>
      <c r="K88" s="48">
        <v>2000</v>
      </c>
      <c r="L88" s="448" t="str">
        <f t="shared" si="2"/>
        <v/>
      </c>
      <c r="M88" s="359" t="s">
        <v>23</v>
      </c>
      <c r="N88" s="424"/>
    </row>
    <row r="89" spans="1:16" ht="15.75" customHeight="1">
      <c r="B89" s="18">
        <v>2306</v>
      </c>
      <c r="C89" s="18">
        <v>80</v>
      </c>
      <c r="D89" s="19" t="s">
        <v>28</v>
      </c>
      <c r="E89" s="143" t="s">
        <v>396</v>
      </c>
      <c r="F89" s="1344"/>
      <c r="G89" s="18" t="s">
        <v>395</v>
      </c>
      <c r="H89" s="18" t="s">
        <v>68</v>
      </c>
      <c r="I89" s="755" t="s">
        <v>1625</v>
      </c>
      <c r="J89" s="180">
        <v>2</v>
      </c>
      <c r="K89" s="48">
        <v>2000</v>
      </c>
      <c r="L89" s="411" t="str">
        <f t="shared" si="2"/>
        <v/>
      </c>
      <c r="M89" s="359" t="s">
        <v>23</v>
      </c>
      <c r="N89" s="424"/>
    </row>
    <row r="90" spans="1:16" ht="15.75" customHeight="1">
      <c r="B90" s="18">
        <v>2306</v>
      </c>
      <c r="C90" s="18">
        <v>80</v>
      </c>
      <c r="D90" s="19" t="s">
        <v>32</v>
      </c>
      <c r="E90" s="140" t="s">
        <v>397</v>
      </c>
      <c r="F90" s="1344"/>
      <c r="G90" s="18" t="s">
        <v>395</v>
      </c>
      <c r="H90" s="18" t="s">
        <v>69</v>
      </c>
      <c r="I90" s="755" t="s">
        <v>1625</v>
      </c>
      <c r="J90" s="180">
        <v>2</v>
      </c>
      <c r="K90" s="48">
        <v>2000</v>
      </c>
      <c r="L90" s="409" t="str">
        <f t="shared" si="2"/>
        <v/>
      </c>
      <c r="M90" s="359" t="s">
        <v>23</v>
      </c>
      <c r="N90" s="424"/>
    </row>
    <row r="91" spans="1:16" ht="15.75" customHeight="1">
      <c r="B91" s="18">
        <v>2306</v>
      </c>
      <c r="C91" s="18">
        <v>80</v>
      </c>
      <c r="D91" s="19" t="s">
        <v>93</v>
      </c>
      <c r="E91" s="143" t="s">
        <v>398</v>
      </c>
      <c r="F91" s="1344"/>
      <c r="G91" s="18" t="s">
        <v>395</v>
      </c>
      <c r="H91" s="18" t="s">
        <v>125</v>
      </c>
      <c r="I91" s="755"/>
      <c r="J91" s="180">
        <v>2</v>
      </c>
      <c r="K91" s="48">
        <v>2000</v>
      </c>
      <c r="L91" s="409" t="str">
        <f t="shared" si="2"/>
        <v/>
      </c>
      <c r="M91" s="359" t="s">
        <v>23</v>
      </c>
      <c r="N91" s="424"/>
    </row>
    <row r="92" spans="1:16" ht="15.75" customHeight="1" thickBot="1">
      <c r="B92" s="49">
        <v>2306</v>
      </c>
      <c r="C92" s="49">
        <v>80</v>
      </c>
      <c r="D92" s="90" t="s">
        <v>27</v>
      </c>
      <c r="E92" s="141" t="s">
        <v>399</v>
      </c>
      <c r="F92" s="1403"/>
      <c r="G92" s="49" t="s">
        <v>395</v>
      </c>
      <c r="H92" s="49" t="s">
        <v>128</v>
      </c>
      <c r="I92" s="739"/>
      <c r="J92" s="186">
        <v>2</v>
      </c>
      <c r="K92" s="50">
        <v>2000</v>
      </c>
      <c r="L92" s="690" t="str">
        <f t="shared" si="2"/>
        <v/>
      </c>
      <c r="M92" s="691" t="s">
        <v>23</v>
      </c>
      <c r="N92" s="421"/>
    </row>
    <row r="93" spans="1:16" ht="15" customHeight="1" thickBot="1">
      <c r="B93" s="399"/>
      <c r="C93" s="399"/>
      <c r="D93" s="399"/>
      <c r="E93" s="399"/>
      <c r="F93" s="399"/>
      <c r="G93" s="399"/>
      <c r="H93" s="399"/>
      <c r="I93" s="399"/>
      <c r="J93" s="399"/>
      <c r="K93" s="70"/>
      <c r="L93" s="70"/>
      <c r="M93" s="334"/>
      <c r="N93" s="377">
        <f>SUM(N7:N92)</f>
        <v>0</v>
      </c>
    </row>
    <row r="94" spans="1:16" ht="15.75" customHeight="1" thickTop="1">
      <c r="F94" s="32"/>
      <c r="K94" s="31"/>
      <c r="L94" s="31"/>
      <c r="M94" s="335"/>
    </row>
    <row r="95" spans="1:16" ht="16.5" thickTop="1">
      <c r="A95" s="1"/>
      <c r="B95" s="1" t="s">
        <v>75</v>
      </c>
      <c r="C95" s="22"/>
      <c r="D95" s="22"/>
      <c r="E95" s="1"/>
      <c r="F95" s="1"/>
      <c r="G95" s="1"/>
      <c r="H95" s="23"/>
      <c r="I95" s="1"/>
      <c r="J95" s="1"/>
      <c r="K95" s="24"/>
      <c r="L95" s="24"/>
      <c r="M95" s="326"/>
      <c r="O95" s="1"/>
      <c r="P95" s="1"/>
    </row>
    <row r="96" spans="1:16" ht="16.5" thickTop="1">
      <c r="A96" s="1"/>
      <c r="B96" s="1406"/>
      <c r="C96" s="1407"/>
      <c r="D96" s="1407"/>
      <c r="E96" s="1407"/>
      <c r="F96" s="1407"/>
      <c r="G96" s="1407"/>
      <c r="H96" s="1407"/>
      <c r="I96" s="1407"/>
      <c r="J96" s="1407"/>
      <c r="K96" s="1407"/>
      <c r="L96" s="1407"/>
      <c r="M96" s="1407"/>
      <c r="N96" s="1408"/>
      <c r="O96" s="1"/>
      <c r="P96" s="1"/>
    </row>
    <row r="97" spans="1:16" ht="16.5" thickTop="1">
      <c r="A97" s="1"/>
      <c r="B97" s="1409"/>
      <c r="C97" s="1410"/>
      <c r="D97" s="1410"/>
      <c r="E97" s="1410"/>
      <c r="F97" s="1410"/>
      <c r="G97" s="1410"/>
      <c r="H97" s="1410"/>
      <c r="I97" s="1410"/>
      <c r="J97" s="1410"/>
      <c r="K97" s="1410"/>
      <c r="L97" s="1410"/>
      <c r="M97" s="1410"/>
      <c r="N97" s="1411"/>
      <c r="O97" s="1"/>
      <c r="P97" s="1"/>
    </row>
    <row r="98" spans="1:16" ht="23.25" customHeight="1" thickBot="1">
      <c r="A98" s="1"/>
      <c r="B98" s="1412"/>
      <c r="C98" s="1413"/>
      <c r="D98" s="1413"/>
      <c r="E98" s="1413"/>
      <c r="F98" s="1413"/>
      <c r="G98" s="1413"/>
      <c r="H98" s="1413"/>
      <c r="I98" s="1413"/>
      <c r="J98" s="1413"/>
      <c r="K98" s="1413"/>
      <c r="L98" s="1413"/>
      <c r="M98" s="1413"/>
      <c r="N98" s="1414"/>
      <c r="O98" s="1"/>
      <c r="P98" s="1"/>
    </row>
    <row r="99" spans="1:16" ht="16.5" thickBot="1">
      <c r="A99" s="1"/>
      <c r="B99" s="1"/>
      <c r="C99" s="22"/>
      <c r="D99" s="22"/>
      <c r="E99" s="1"/>
      <c r="F99" s="1"/>
      <c r="G99" s="1"/>
      <c r="H99" s="23"/>
      <c r="I99" s="1"/>
      <c r="J99" s="1"/>
      <c r="K99" s="24"/>
      <c r="L99" s="24"/>
      <c r="M99" s="326"/>
      <c r="O99" s="1"/>
      <c r="P99" s="1"/>
    </row>
    <row r="100" spans="1:16" ht="15.75">
      <c r="A100" s="1"/>
      <c r="B100" s="25" t="s">
        <v>76</v>
      </c>
      <c r="C100" s="25"/>
      <c r="D100" s="25"/>
      <c r="E100" s="25"/>
      <c r="F100" s="25"/>
      <c r="G100" s="25"/>
      <c r="H100" s="25"/>
      <c r="I100" s="25"/>
      <c r="J100" s="25"/>
      <c r="K100" s="24"/>
      <c r="L100" s="24"/>
      <c r="M100" s="326"/>
      <c r="O100" s="1"/>
      <c r="P100" s="1"/>
    </row>
    <row r="101" spans="1:16" ht="16.5" thickBot="1">
      <c r="A101" s="1"/>
      <c r="B101" s="25" t="s">
        <v>77</v>
      </c>
      <c r="C101" s="25"/>
      <c r="D101" s="25"/>
      <c r="E101" s="25"/>
      <c r="F101" s="25"/>
      <c r="G101" s="25"/>
      <c r="H101" s="25"/>
      <c r="I101" s="25"/>
      <c r="J101" s="25"/>
      <c r="K101" s="24"/>
      <c r="L101" s="24"/>
      <c r="M101" s="326"/>
      <c r="O101" s="1"/>
      <c r="P101" s="1"/>
    </row>
    <row r="102" spans="1:16" ht="15.75">
      <c r="A102" s="1"/>
      <c r="B102" s="25" t="s">
        <v>78</v>
      </c>
      <c r="C102" s="25"/>
      <c r="D102" s="25"/>
      <c r="E102" s="25"/>
      <c r="F102" s="25"/>
      <c r="G102" s="25"/>
      <c r="H102" s="25"/>
      <c r="I102" s="25"/>
      <c r="J102" s="25"/>
      <c r="K102" s="24"/>
      <c r="L102" s="24"/>
      <c r="M102" s="326"/>
      <c r="O102" s="1"/>
      <c r="P102" s="1"/>
    </row>
    <row r="103" spans="1:16" ht="16.5" thickBot="1">
      <c r="A103" s="1"/>
      <c r="B103" s="1"/>
      <c r="C103" s="22"/>
      <c r="D103" s="22"/>
      <c r="E103" s="1"/>
      <c r="F103" s="1"/>
      <c r="G103" s="1"/>
      <c r="H103" s="23"/>
      <c r="I103" s="1"/>
      <c r="J103" s="1"/>
      <c r="K103" s="24"/>
      <c r="L103" s="24"/>
      <c r="M103" s="326"/>
      <c r="O103" s="1"/>
      <c r="P103" s="1"/>
    </row>
    <row r="104" spans="1:16" ht="20.25" thickBot="1">
      <c r="A104" s="6"/>
      <c r="D104" s="26" t="s">
        <v>79</v>
      </c>
      <c r="E104" s="399"/>
      <c r="F104" s="399"/>
      <c r="J104" s="399"/>
      <c r="N104" s="4"/>
      <c r="O104" s="6"/>
      <c r="P104" s="6"/>
    </row>
    <row r="105" spans="1:16" ht="16.5" thickBot="1">
      <c r="A105" s="6"/>
      <c r="D105" s="27" t="s">
        <v>80</v>
      </c>
      <c r="E105" s="28"/>
      <c r="F105" s="28"/>
      <c r="H105" s="46" t="s">
        <v>81</v>
      </c>
      <c r="I105" s="62"/>
      <c r="J105" s="28"/>
      <c r="N105" s="4"/>
      <c r="O105" s="6"/>
      <c r="P105" s="6"/>
    </row>
    <row r="106" spans="1:16" ht="15.75" customHeight="1">
      <c r="A106" s="6"/>
      <c r="D106" s="29"/>
      <c r="E106" s="399"/>
      <c r="F106" s="399"/>
      <c r="G106" s="399"/>
      <c r="H106" s="399"/>
      <c r="I106" s="7"/>
      <c r="J106" s="6"/>
      <c r="K106" s="6"/>
      <c r="L106" s="6"/>
      <c r="M106" s="328"/>
      <c r="N106" s="6"/>
      <c r="O106" s="6"/>
    </row>
    <row r="107" spans="1:16" ht="18">
      <c r="A107" s="6"/>
      <c r="D107" s="30"/>
      <c r="E107" s="399"/>
      <c r="F107" s="47" t="s">
        <v>82</v>
      </c>
      <c r="G107" s="399"/>
      <c r="H107" s="399"/>
      <c r="I107" s="7"/>
      <c r="J107" s="6"/>
      <c r="K107" s="6"/>
      <c r="L107" s="6"/>
      <c r="M107" s="328"/>
      <c r="N107" s="6"/>
      <c r="O107" s="6"/>
    </row>
    <row r="108" spans="1:16" ht="15.75" customHeight="1">
      <c r="F108" s="32"/>
      <c r="K108" s="31"/>
      <c r="L108" s="31"/>
      <c r="M108" s="335"/>
    </row>
    <row r="109" spans="1:16" ht="15.75" customHeight="1">
      <c r="F109" s="32"/>
      <c r="K109" s="31"/>
      <c r="L109" s="31"/>
      <c r="M109" s="335"/>
    </row>
  </sheetData>
  <sheetProtection selectLockedCells="1"/>
  <autoFilter ref="N6:O6" xr:uid="{90720E85-FB69-4AAC-B792-A22968D2F3CC}"/>
  <mergeCells count="20">
    <mergeCell ref="L6:M6"/>
    <mergeCell ref="L2:M2"/>
    <mergeCell ref="B3:N3"/>
    <mergeCell ref="N4:O4"/>
    <mergeCell ref="B1:K1"/>
    <mergeCell ref="C2:D2"/>
    <mergeCell ref="E2:F2"/>
    <mergeCell ref="C4:K5"/>
    <mergeCell ref="B96:N98"/>
    <mergeCell ref="F57:F64"/>
    <mergeCell ref="F65:F72"/>
    <mergeCell ref="F28:F36"/>
    <mergeCell ref="F37:F42"/>
    <mergeCell ref="F43:F48"/>
    <mergeCell ref="F7:F12"/>
    <mergeCell ref="F13:F24"/>
    <mergeCell ref="F83:F92"/>
    <mergeCell ref="F49:F56"/>
    <mergeCell ref="F73:F82"/>
    <mergeCell ref="F25:F27"/>
  </mergeCells>
  <phoneticPr fontId="23"/>
  <pageMargins left="0.23622047244094491" right="0.23622047244094491" top="0.47244094488188981" bottom="0.51181102362204722" header="0" footer="0"/>
  <pageSetup paperSize="9" scale="60" orientation="portrait" r:id="rId1"/>
  <headerFooter>
    <oddFooter>&amp;R&amp;D</oddFooter>
  </headerFooter>
  <ignoredErrors>
    <ignoredError sqref="C83:D87 D88:D92 E83:E92 C60:E72 E49:E51 C52:E56 C49:D51 C57:C59 D57:E59 C7:E12 D13:D24 E13:E24" numberStoredAsText="1"/>
  </ignoredError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6"/>
  <dimension ref="A1:R82"/>
  <sheetViews>
    <sheetView zoomScaleNormal="100" workbookViewId="0">
      <pane ySplit="6" topLeftCell="A7" activePane="bottomLeft" state="frozen"/>
      <selection pane="bottomLeft" activeCell="B2" sqref="B2"/>
    </sheetView>
  </sheetViews>
  <sheetFormatPr defaultColWidth="12.5" defaultRowHeight="15" customHeight="1"/>
  <cols>
    <col min="1" max="1" width="5.5" customWidth="1"/>
    <col min="2" max="2" width="6.5" customWidth="1"/>
    <col min="3" max="3" width="6.5" bestFit="1" customWidth="1"/>
    <col min="4" max="4" width="7.125" bestFit="1" customWidth="1"/>
    <col min="5" max="5" width="19.75" bestFit="1" customWidth="1"/>
    <col min="6" max="6" width="27.125" customWidth="1"/>
    <col min="7" max="7" width="17.5" customWidth="1"/>
    <col min="8" max="8" width="5.125" bestFit="1" customWidth="1"/>
    <col min="9" max="9" width="20.625" customWidth="1"/>
    <col min="10" max="10" width="7.125" customWidth="1"/>
    <col min="11" max="11" width="11.5" bestFit="1" customWidth="1"/>
    <col min="12" max="12" width="7" customWidth="1"/>
    <col min="13" max="13" width="3.875" style="327" customWidth="1"/>
    <col min="14" max="14" width="10.625" customWidth="1"/>
    <col min="15" max="15" width="12.875" customWidth="1"/>
    <col min="16" max="16" width="9.875" customWidth="1"/>
    <col min="17" max="17" width="14.75" customWidth="1"/>
    <col min="18" max="27" width="6.5" customWidth="1"/>
  </cols>
  <sheetData>
    <row r="1" spans="1:18" ht="53.25" customHeight="1" thickBot="1">
      <c r="A1" s="1"/>
      <c r="B1" s="1278" t="s">
        <v>879</v>
      </c>
      <c r="C1" s="1278"/>
      <c r="D1" s="1278"/>
      <c r="E1" s="1278"/>
      <c r="F1" s="1278"/>
      <c r="G1" s="1278"/>
      <c r="H1" s="1278"/>
      <c r="I1" s="1278"/>
      <c r="J1" s="1278"/>
      <c r="K1" s="1278"/>
      <c r="L1" s="381"/>
      <c r="M1" s="321"/>
      <c r="N1" s="234" t="str">
        <f>ドッグキャリー!N1</f>
        <v>2025/10/9 更新</v>
      </c>
      <c r="O1" s="1"/>
      <c r="P1" s="1"/>
    </row>
    <row r="2" spans="1:18" ht="49.5" customHeight="1" thickBot="1">
      <c r="A2" s="1"/>
      <c r="B2" s="381"/>
      <c r="C2" s="1279" t="s">
        <v>0</v>
      </c>
      <c r="D2" s="1280"/>
      <c r="E2" s="1281"/>
      <c r="F2" s="1282"/>
      <c r="G2" s="316" t="s">
        <v>1</v>
      </c>
      <c r="H2" s="3" t="s">
        <v>83</v>
      </c>
      <c r="I2" s="317"/>
      <c r="J2" s="4" t="s">
        <v>3</v>
      </c>
      <c r="K2" s="349"/>
      <c r="L2" s="1284" t="s">
        <v>4</v>
      </c>
      <c r="M2" s="1284"/>
      <c r="N2" s="350"/>
      <c r="O2" s="382" t="s">
        <v>5</v>
      </c>
      <c r="P2" s="6"/>
      <c r="Q2" s="399"/>
    </row>
    <row r="3" spans="1:18" ht="26.25" customHeight="1">
      <c r="A3" s="1"/>
      <c r="B3" s="1283" t="s">
        <v>6</v>
      </c>
      <c r="C3" s="1283"/>
      <c r="D3" s="1283"/>
      <c r="E3" s="1283"/>
      <c r="F3" s="1283"/>
      <c r="G3" s="1283"/>
      <c r="H3" s="1283"/>
      <c r="I3" s="1283"/>
      <c r="J3" s="1283"/>
      <c r="K3" s="1283"/>
      <c r="L3" s="1283"/>
      <c r="M3" s="1283"/>
      <c r="N3" s="1283"/>
      <c r="O3" s="188"/>
      <c r="P3" s="1"/>
    </row>
    <row r="4" spans="1:18" ht="43.5" customHeight="1">
      <c r="A4" s="1"/>
      <c r="B4" s="4"/>
      <c r="C4" s="1294" t="s">
        <v>7</v>
      </c>
      <c r="D4" s="1294"/>
      <c r="E4" s="1294"/>
      <c r="F4" s="1294"/>
      <c r="G4" s="1294"/>
      <c r="H4" s="1294"/>
      <c r="I4" s="1294"/>
      <c r="J4" s="1294"/>
      <c r="K4" s="1294"/>
      <c r="L4" s="383"/>
      <c r="M4" s="322"/>
      <c r="N4" s="1298"/>
      <c r="O4" s="1298"/>
      <c r="P4" s="1"/>
    </row>
    <row r="5" spans="1:18" ht="24" customHeight="1" thickBot="1">
      <c r="A5" s="1"/>
      <c r="B5" s="5"/>
      <c r="C5" s="1295"/>
      <c r="D5" s="1295"/>
      <c r="E5" s="1295"/>
      <c r="F5" s="1295"/>
      <c r="G5" s="1295"/>
      <c r="H5" s="1295"/>
      <c r="I5" s="1295"/>
      <c r="J5" s="1295"/>
      <c r="K5" s="1295"/>
      <c r="L5" s="383"/>
      <c r="M5" s="322"/>
      <c r="N5" s="379" t="s">
        <v>344</v>
      </c>
      <c r="O5" s="1"/>
      <c r="P5" s="1"/>
    </row>
    <row r="6" spans="1:18" ht="27" customHeight="1" thickBot="1">
      <c r="A6" s="2"/>
      <c r="B6" s="35" t="s">
        <v>8</v>
      </c>
      <c r="C6" s="36" t="s">
        <v>9</v>
      </c>
      <c r="D6" s="36" t="s">
        <v>10</v>
      </c>
      <c r="E6" s="35" t="s">
        <v>11</v>
      </c>
      <c r="F6" s="35" t="s">
        <v>12</v>
      </c>
      <c r="G6" s="37" t="s">
        <v>13</v>
      </c>
      <c r="H6" s="35" t="s">
        <v>14</v>
      </c>
      <c r="I6" s="39" t="s">
        <v>15</v>
      </c>
      <c r="J6" s="403" t="s">
        <v>16</v>
      </c>
      <c r="K6" s="38" t="s">
        <v>17</v>
      </c>
      <c r="L6" s="1420" t="s">
        <v>18</v>
      </c>
      <c r="M6" s="1394"/>
      <c r="N6" s="8" t="s">
        <v>19</v>
      </c>
      <c r="R6" s="44"/>
    </row>
    <row r="7" spans="1:18" ht="18" customHeight="1" thickTop="1">
      <c r="A7" s="2"/>
      <c r="B7" s="719">
        <v>6508</v>
      </c>
      <c r="C7" s="720" t="s">
        <v>1069</v>
      </c>
      <c r="D7" s="720" t="s">
        <v>1070</v>
      </c>
      <c r="E7" s="554" t="s">
        <v>1072</v>
      </c>
      <c r="F7" s="1428" t="s">
        <v>1571</v>
      </c>
      <c r="G7" s="267" t="s">
        <v>1572</v>
      </c>
      <c r="H7" s="719" t="s">
        <v>1075</v>
      </c>
      <c r="I7" s="1135"/>
      <c r="J7" s="1124">
        <v>10</v>
      </c>
      <c r="K7" s="1125">
        <v>230</v>
      </c>
      <c r="L7" s="1094" t="str">
        <f>IFERROR(IF(N7=0,"",ROUNDUP(N7/J7,0)),"")</f>
        <v/>
      </c>
      <c r="M7" s="1095" t="s">
        <v>23</v>
      </c>
      <c r="N7" s="900"/>
      <c r="R7" s="44"/>
    </row>
    <row r="8" spans="1:18" ht="18" customHeight="1">
      <c r="A8" s="2"/>
      <c r="B8" s="393">
        <v>6508</v>
      </c>
      <c r="C8" s="157" t="s">
        <v>1069</v>
      </c>
      <c r="D8" s="157" t="s">
        <v>1071</v>
      </c>
      <c r="E8" s="84" t="s">
        <v>1073</v>
      </c>
      <c r="F8" s="1429"/>
      <c r="G8" s="393" t="s">
        <v>1573</v>
      </c>
      <c r="H8" s="58" t="s">
        <v>1076</v>
      </c>
      <c r="I8" s="1085"/>
      <c r="J8" s="435">
        <v>10</v>
      </c>
      <c r="K8" s="59">
        <v>250</v>
      </c>
      <c r="L8" s="409" t="str">
        <f t="shared" ref="L8:L65" si="0">IFERROR(IF(N8=0,"",ROUNDUP(N8/J8,0)),"")</f>
        <v/>
      </c>
      <c r="M8" s="510" t="s">
        <v>23</v>
      </c>
      <c r="N8" s="493"/>
      <c r="R8" s="44"/>
    </row>
    <row r="9" spans="1:18" ht="18" customHeight="1">
      <c r="A9" s="2"/>
      <c r="B9" s="385">
        <v>6508</v>
      </c>
      <c r="C9" s="158" t="s">
        <v>1069</v>
      </c>
      <c r="D9" s="158" t="s">
        <v>1030</v>
      </c>
      <c r="E9" s="85" t="s">
        <v>1074</v>
      </c>
      <c r="F9" s="1430"/>
      <c r="G9" s="395" t="s">
        <v>1574</v>
      </c>
      <c r="H9" s="395" t="s">
        <v>1077</v>
      </c>
      <c r="I9" s="1086"/>
      <c r="J9" s="439">
        <v>10</v>
      </c>
      <c r="K9" s="54">
        <v>350</v>
      </c>
      <c r="L9" s="410" t="str">
        <f t="shared" si="0"/>
        <v/>
      </c>
      <c r="M9" s="426" t="s">
        <v>23</v>
      </c>
      <c r="N9" s="492"/>
      <c r="R9" s="44"/>
    </row>
    <row r="10" spans="1:18" ht="18" customHeight="1">
      <c r="A10" s="2"/>
      <c r="B10" s="396">
        <v>6507</v>
      </c>
      <c r="C10" s="83" t="s">
        <v>93</v>
      </c>
      <c r="D10" s="83" t="s">
        <v>28</v>
      </c>
      <c r="E10" s="83" t="s">
        <v>1023</v>
      </c>
      <c r="F10" s="1306" t="s">
        <v>1022</v>
      </c>
      <c r="G10" s="396" t="s">
        <v>115</v>
      </c>
      <c r="H10" s="396" t="s">
        <v>31</v>
      </c>
      <c r="I10" s="1136"/>
      <c r="J10" s="1126">
        <v>2</v>
      </c>
      <c r="K10" s="1127">
        <v>1400</v>
      </c>
      <c r="L10" s="1128" t="str">
        <f t="shared" si="0"/>
        <v/>
      </c>
      <c r="M10" s="1105" t="s">
        <v>23</v>
      </c>
      <c r="N10" s="491"/>
      <c r="R10" s="44"/>
    </row>
    <row r="11" spans="1:18" ht="18" customHeight="1">
      <c r="A11" s="2"/>
      <c r="B11" s="398">
        <v>6507</v>
      </c>
      <c r="C11" s="84" t="s">
        <v>93</v>
      </c>
      <c r="D11" s="84" t="s">
        <v>32</v>
      </c>
      <c r="E11" s="84" t="s">
        <v>1024</v>
      </c>
      <c r="F11" s="1405"/>
      <c r="G11" s="398" t="s">
        <v>115</v>
      </c>
      <c r="H11" s="398" t="s">
        <v>34</v>
      </c>
      <c r="I11" s="1137"/>
      <c r="J11" s="1129">
        <v>2</v>
      </c>
      <c r="K11" s="525">
        <v>1800</v>
      </c>
      <c r="L11" s="1107" t="str">
        <f t="shared" si="0"/>
        <v/>
      </c>
      <c r="M11" s="1108" t="s">
        <v>23</v>
      </c>
      <c r="N11" s="494"/>
      <c r="R11" s="44"/>
    </row>
    <row r="12" spans="1:18" ht="18" customHeight="1">
      <c r="A12" s="2"/>
      <c r="B12" s="398">
        <v>6507</v>
      </c>
      <c r="C12" s="84" t="s">
        <v>320</v>
      </c>
      <c r="D12" s="84" t="s">
        <v>28</v>
      </c>
      <c r="E12" s="84" t="s">
        <v>1025</v>
      </c>
      <c r="F12" s="1405"/>
      <c r="G12" s="398" t="s">
        <v>321</v>
      </c>
      <c r="H12" s="398" t="s">
        <v>31</v>
      </c>
      <c r="I12" s="1137"/>
      <c r="J12" s="1129">
        <v>2</v>
      </c>
      <c r="K12" s="525">
        <v>1400</v>
      </c>
      <c r="L12" s="1107" t="str">
        <f t="shared" si="0"/>
        <v/>
      </c>
      <c r="M12" s="1108" t="s">
        <v>23</v>
      </c>
      <c r="N12" s="494"/>
      <c r="R12" s="44"/>
    </row>
    <row r="13" spans="1:18" ht="18" customHeight="1">
      <c r="A13" s="2"/>
      <c r="B13" s="398">
        <v>6507</v>
      </c>
      <c r="C13" s="84" t="s">
        <v>320</v>
      </c>
      <c r="D13" s="84" t="s">
        <v>32</v>
      </c>
      <c r="E13" s="84" t="s">
        <v>1026</v>
      </c>
      <c r="F13" s="1405"/>
      <c r="G13" s="398" t="s">
        <v>321</v>
      </c>
      <c r="H13" s="398" t="s">
        <v>34</v>
      </c>
      <c r="I13" s="1137"/>
      <c r="J13" s="1129">
        <v>2</v>
      </c>
      <c r="K13" s="525">
        <v>1800</v>
      </c>
      <c r="L13" s="1107" t="str">
        <f t="shared" si="0"/>
        <v/>
      </c>
      <c r="M13" s="1108" t="s">
        <v>23</v>
      </c>
      <c r="N13" s="494"/>
      <c r="R13" s="44"/>
    </row>
    <row r="14" spans="1:18" ht="18" customHeight="1">
      <c r="A14" s="2"/>
      <c r="B14" s="398">
        <v>6507</v>
      </c>
      <c r="C14" s="84" t="s">
        <v>186</v>
      </c>
      <c r="D14" s="84" t="s">
        <v>28</v>
      </c>
      <c r="E14" s="84" t="s">
        <v>1027</v>
      </c>
      <c r="F14" s="1405"/>
      <c r="G14" s="398" t="s">
        <v>187</v>
      </c>
      <c r="H14" s="398" t="s">
        <v>31</v>
      </c>
      <c r="I14" s="1137"/>
      <c r="J14" s="1129">
        <v>2</v>
      </c>
      <c r="K14" s="525">
        <v>1400</v>
      </c>
      <c r="L14" s="1107" t="str">
        <f t="shared" si="0"/>
        <v/>
      </c>
      <c r="M14" s="1108" t="s">
        <v>23</v>
      </c>
      <c r="N14" s="494"/>
      <c r="R14" s="44"/>
    </row>
    <row r="15" spans="1:18" ht="18" customHeight="1">
      <c r="A15" s="2"/>
      <c r="B15" s="395">
        <v>6507</v>
      </c>
      <c r="C15" s="85" t="s">
        <v>186</v>
      </c>
      <c r="D15" s="85" t="s">
        <v>32</v>
      </c>
      <c r="E15" s="85" t="s">
        <v>1028</v>
      </c>
      <c r="F15" s="1359"/>
      <c r="G15" s="395" t="s">
        <v>187</v>
      </c>
      <c r="H15" s="395" t="s">
        <v>34</v>
      </c>
      <c r="I15" s="1138"/>
      <c r="J15" s="1130">
        <v>2</v>
      </c>
      <c r="K15" s="1111">
        <v>1800</v>
      </c>
      <c r="L15" s="1112" t="str">
        <f t="shared" si="0"/>
        <v/>
      </c>
      <c r="M15" s="1113" t="s">
        <v>23</v>
      </c>
      <c r="N15" s="492"/>
      <c r="R15" s="44"/>
    </row>
    <row r="16" spans="1:18" ht="18" customHeight="1">
      <c r="A16" s="4"/>
      <c r="B16" s="121">
        <v>4506</v>
      </c>
      <c r="C16" s="665" t="s">
        <v>1069</v>
      </c>
      <c r="D16" s="665" t="s">
        <v>1109</v>
      </c>
      <c r="E16" s="665" t="s">
        <v>1110</v>
      </c>
      <c r="F16" s="1431" t="s">
        <v>1105</v>
      </c>
      <c r="G16" s="121" t="s">
        <v>1102</v>
      </c>
      <c r="H16" s="121"/>
      <c r="I16" s="1139"/>
      <c r="J16" s="676">
        <v>1</v>
      </c>
      <c r="K16" s="1131">
        <v>3000</v>
      </c>
      <c r="L16" s="1132" t="str">
        <f t="shared" si="0"/>
        <v/>
      </c>
      <c r="M16" s="429" t="s">
        <v>23</v>
      </c>
      <c r="N16" s="373"/>
      <c r="R16" s="44"/>
    </row>
    <row r="17" spans="1:18" ht="18" customHeight="1">
      <c r="A17" s="4"/>
      <c r="B17" s="18">
        <v>4506</v>
      </c>
      <c r="C17" s="19" t="s">
        <v>1078</v>
      </c>
      <c r="D17" s="19" t="s">
        <v>1109</v>
      </c>
      <c r="E17" s="19" t="s">
        <v>1111</v>
      </c>
      <c r="F17" s="1400"/>
      <c r="G17" s="18" t="s">
        <v>1103</v>
      </c>
      <c r="H17" s="18"/>
      <c r="I17" s="1140"/>
      <c r="J17" s="669">
        <v>1</v>
      </c>
      <c r="K17" s="48">
        <v>3000</v>
      </c>
      <c r="L17" s="411" t="str">
        <f t="shared" si="0"/>
        <v/>
      </c>
      <c r="M17" s="429" t="s">
        <v>23</v>
      </c>
      <c r="N17" s="493"/>
      <c r="R17" s="44"/>
    </row>
    <row r="18" spans="1:18" ht="15.75" customHeight="1">
      <c r="A18" s="4"/>
      <c r="B18" s="18">
        <v>4506</v>
      </c>
      <c r="C18" s="19" t="s">
        <v>1107</v>
      </c>
      <c r="D18" s="19" t="s">
        <v>1109</v>
      </c>
      <c r="E18" s="19" t="s">
        <v>1112</v>
      </c>
      <c r="F18" s="1400"/>
      <c r="G18" s="18" t="s">
        <v>1114</v>
      </c>
      <c r="H18" s="18"/>
      <c r="I18" s="1140"/>
      <c r="J18" s="669">
        <v>1</v>
      </c>
      <c r="K18" s="48">
        <v>3000</v>
      </c>
      <c r="L18" s="448" t="str">
        <f t="shared" si="0"/>
        <v/>
      </c>
      <c r="M18" s="429" t="s">
        <v>23</v>
      </c>
      <c r="N18" s="493"/>
      <c r="R18" s="44"/>
    </row>
    <row r="19" spans="1:18" ht="15.75" customHeight="1">
      <c r="A19" s="4"/>
      <c r="B19" s="49">
        <v>4506</v>
      </c>
      <c r="C19" s="90" t="s">
        <v>1108</v>
      </c>
      <c r="D19" s="90" t="s">
        <v>1109</v>
      </c>
      <c r="E19" s="90" t="s">
        <v>1113</v>
      </c>
      <c r="F19" s="1432"/>
      <c r="G19" s="49" t="s">
        <v>1115</v>
      </c>
      <c r="H19" s="49"/>
      <c r="I19" s="1141"/>
      <c r="J19" s="738">
        <v>1</v>
      </c>
      <c r="K19" s="50">
        <v>3000</v>
      </c>
      <c r="L19" s="410" t="str">
        <f t="shared" si="0"/>
        <v/>
      </c>
      <c r="M19" s="427" t="s">
        <v>23</v>
      </c>
      <c r="N19" s="492"/>
      <c r="R19" s="44"/>
    </row>
    <row r="20" spans="1:18" ht="18" customHeight="1">
      <c r="A20" s="4"/>
      <c r="B20" s="121">
        <v>4508</v>
      </c>
      <c r="C20" s="665" t="s">
        <v>27</v>
      </c>
      <c r="D20" s="665" t="s">
        <v>1109</v>
      </c>
      <c r="E20" s="665" t="s">
        <v>1189</v>
      </c>
      <c r="F20" s="1431" t="s">
        <v>1187</v>
      </c>
      <c r="G20" s="121" t="s">
        <v>1103</v>
      </c>
      <c r="H20" s="121"/>
      <c r="I20" s="1139"/>
      <c r="J20" s="1133">
        <v>2</v>
      </c>
      <c r="K20" s="65">
        <v>1200</v>
      </c>
      <c r="L20" s="448" t="str">
        <f t="shared" si="0"/>
        <v/>
      </c>
      <c r="M20" s="429" t="s">
        <v>23</v>
      </c>
      <c r="N20" s="373"/>
      <c r="R20" s="44"/>
    </row>
    <row r="21" spans="1:18" ht="18" customHeight="1">
      <c r="A21" s="4"/>
      <c r="B21" s="18">
        <v>4508</v>
      </c>
      <c r="C21" s="19" t="s">
        <v>233</v>
      </c>
      <c r="D21" s="19" t="s">
        <v>1109</v>
      </c>
      <c r="E21" s="19" t="s">
        <v>1190</v>
      </c>
      <c r="F21" s="1400"/>
      <c r="G21" s="18" t="s">
        <v>1020</v>
      </c>
      <c r="H21" s="18"/>
      <c r="I21" s="1140"/>
      <c r="J21" s="430">
        <v>2</v>
      </c>
      <c r="K21" s="48">
        <v>1200</v>
      </c>
      <c r="L21" s="411" t="str">
        <f t="shared" si="0"/>
        <v/>
      </c>
      <c r="M21" s="429" t="s">
        <v>23</v>
      </c>
      <c r="N21" s="493"/>
      <c r="R21" s="44"/>
    </row>
    <row r="22" spans="1:18" ht="15.75" customHeight="1">
      <c r="A22" s="4"/>
      <c r="B22" s="18">
        <v>4508</v>
      </c>
      <c r="C22" s="19" t="s">
        <v>168</v>
      </c>
      <c r="D22" s="19" t="s">
        <v>1109</v>
      </c>
      <c r="E22" s="19" t="s">
        <v>1191</v>
      </c>
      <c r="F22" s="1400"/>
      <c r="G22" s="18" t="s">
        <v>1188</v>
      </c>
      <c r="H22" s="18"/>
      <c r="I22" s="1140"/>
      <c r="J22" s="430">
        <v>2</v>
      </c>
      <c r="K22" s="48">
        <v>1200</v>
      </c>
      <c r="L22" s="448" t="str">
        <f t="shared" si="0"/>
        <v/>
      </c>
      <c r="M22" s="429" t="s">
        <v>23</v>
      </c>
      <c r="N22" s="493"/>
      <c r="R22" s="44"/>
    </row>
    <row r="23" spans="1:18" ht="15.75" customHeight="1">
      <c r="A23" s="4"/>
      <c r="B23" s="49">
        <v>4508</v>
      </c>
      <c r="C23" s="90" t="s">
        <v>171</v>
      </c>
      <c r="D23" s="90" t="s">
        <v>1109</v>
      </c>
      <c r="E23" s="90" t="s">
        <v>1192</v>
      </c>
      <c r="F23" s="1432"/>
      <c r="G23" s="49" t="s">
        <v>1021</v>
      </c>
      <c r="H23" s="49"/>
      <c r="I23" s="1141"/>
      <c r="J23" s="341">
        <v>2</v>
      </c>
      <c r="K23" s="50">
        <v>1200</v>
      </c>
      <c r="L23" s="410" t="str">
        <f t="shared" si="0"/>
        <v/>
      </c>
      <c r="M23" s="427" t="s">
        <v>23</v>
      </c>
      <c r="N23" s="492"/>
      <c r="R23" s="44"/>
    </row>
    <row r="24" spans="1:18" ht="36" customHeight="1">
      <c r="A24" s="2"/>
      <c r="B24" s="385">
        <v>6506</v>
      </c>
      <c r="C24" s="158" t="s">
        <v>1240</v>
      </c>
      <c r="D24" s="158" t="s">
        <v>1226</v>
      </c>
      <c r="E24" s="141" t="s">
        <v>1239</v>
      </c>
      <c r="F24" s="929" t="s">
        <v>1238</v>
      </c>
      <c r="G24" s="385" t="s">
        <v>1241</v>
      </c>
      <c r="H24" s="385"/>
      <c r="I24" s="534"/>
      <c r="J24" s="439">
        <v>5</v>
      </c>
      <c r="K24" s="153">
        <v>300</v>
      </c>
      <c r="L24" s="412" t="str">
        <f t="shared" si="0"/>
        <v/>
      </c>
      <c r="M24" s="1134" t="s">
        <v>1237</v>
      </c>
      <c r="N24" s="740"/>
      <c r="R24" s="44"/>
    </row>
    <row r="25" spans="1:18" ht="18" customHeight="1">
      <c r="A25" s="2"/>
      <c r="B25" s="393">
        <v>4509</v>
      </c>
      <c r="C25" s="157" t="s">
        <v>1379</v>
      </c>
      <c r="D25" s="157" t="s">
        <v>1412</v>
      </c>
      <c r="E25" s="86" t="s">
        <v>1446</v>
      </c>
      <c r="F25" s="1306" t="s">
        <v>1449</v>
      </c>
      <c r="G25" s="396" t="s">
        <v>1450</v>
      </c>
      <c r="H25" s="1433" t="s">
        <v>1557</v>
      </c>
      <c r="I25" s="1145" t="s">
        <v>1624</v>
      </c>
      <c r="J25" s="950">
        <v>1</v>
      </c>
      <c r="K25" s="171">
        <v>1800</v>
      </c>
      <c r="L25" s="411" t="str">
        <f t="shared" si="0"/>
        <v/>
      </c>
      <c r="M25" s="680" t="s">
        <v>23</v>
      </c>
      <c r="N25" s="491"/>
      <c r="R25" s="44"/>
    </row>
    <row r="26" spans="1:18" ht="18" customHeight="1">
      <c r="A26" s="2"/>
      <c r="B26" s="393">
        <v>4509</v>
      </c>
      <c r="C26" s="157" t="s">
        <v>1408</v>
      </c>
      <c r="D26" s="157" t="s">
        <v>1412</v>
      </c>
      <c r="E26" s="84" t="s">
        <v>1447</v>
      </c>
      <c r="F26" s="1306"/>
      <c r="G26" s="393" t="s">
        <v>1421</v>
      </c>
      <c r="H26" s="1434"/>
      <c r="I26" s="1085"/>
      <c r="J26" s="297">
        <v>1</v>
      </c>
      <c r="K26" s="59">
        <v>1800</v>
      </c>
      <c r="L26" s="409" t="str">
        <f t="shared" si="0"/>
        <v/>
      </c>
      <c r="M26" s="510" t="s">
        <v>23</v>
      </c>
      <c r="N26" s="493"/>
      <c r="R26" s="44"/>
    </row>
    <row r="27" spans="1:18" ht="18" customHeight="1">
      <c r="A27" s="2"/>
      <c r="B27" s="385">
        <v>4509</v>
      </c>
      <c r="C27" s="158" t="s">
        <v>1411</v>
      </c>
      <c r="D27" s="158" t="s">
        <v>1412</v>
      </c>
      <c r="E27" s="85" t="s">
        <v>1448</v>
      </c>
      <c r="F27" s="1307"/>
      <c r="G27" s="395" t="s">
        <v>152</v>
      </c>
      <c r="H27" s="1435"/>
      <c r="I27" s="985" t="s">
        <v>1631</v>
      </c>
      <c r="J27" s="679">
        <v>1</v>
      </c>
      <c r="K27" s="54">
        <v>1800</v>
      </c>
      <c r="L27" s="410" t="str">
        <f t="shared" si="0"/>
        <v/>
      </c>
      <c r="M27" s="426" t="s">
        <v>23</v>
      </c>
      <c r="N27" s="492"/>
      <c r="R27" s="44"/>
    </row>
    <row r="28" spans="1:18" ht="18" customHeight="1">
      <c r="A28" s="2"/>
      <c r="B28" s="121">
        <v>4507</v>
      </c>
      <c r="C28" s="665" t="s">
        <v>20</v>
      </c>
      <c r="D28" s="665" t="s">
        <v>21</v>
      </c>
      <c r="E28" s="122" t="s">
        <v>882</v>
      </c>
      <c r="F28" s="1422" t="s">
        <v>1457</v>
      </c>
      <c r="G28" s="121" t="s">
        <v>22</v>
      </c>
      <c r="H28" s="121" t="s">
        <v>688</v>
      </c>
      <c r="I28" s="1198"/>
      <c r="J28" s="121">
        <v>1</v>
      </c>
      <c r="K28" s="1194">
        <v>7900</v>
      </c>
      <c r="L28" s="1195" t="str">
        <f t="shared" si="0"/>
        <v/>
      </c>
      <c r="M28" s="1196" t="s">
        <v>23</v>
      </c>
      <c r="N28" s="792"/>
      <c r="R28" s="44"/>
    </row>
    <row r="29" spans="1:18" ht="18" customHeight="1">
      <c r="A29" s="2"/>
      <c r="B29" s="49">
        <v>4507</v>
      </c>
      <c r="C29" s="90" t="s">
        <v>27</v>
      </c>
      <c r="D29" s="90" t="s">
        <v>21</v>
      </c>
      <c r="E29" s="81" t="s">
        <v>883</v>
      </c>
      <c r="F29" s="1317"/>
      <c r="G29" s="49" t="s">
        <v>30</v>
      </c>
      <c r="H29" s="49" t="s">
        <v>688</v>
      </c>
      <c r="I29" s="775"/>
      <c r="J29" s="49">
        <v>1</v>
      </c>
      <c r="K29" s="1173">
        <v>7900</v>
      </c>
      <c r="L29" s="696" t="str">
        <f t="shared" si="0"/>
        <v/>
      </c>
      <c r="M29" s="774" t="s">
        <v>23</v>
      </c>
      <c r="N29" s="561"/>
      <c r="R29" s="44"/>
    </row>
    <row r="30" spans="1:18" ht="18" customHeight="1">
      <c r="A30" s="2"/>
      <c r="B30" s="397">
        <v>4403</v>
      </c>
      <c r="C30" s="86" t="s">
        <v>1272</v>
      </c>
      <c r="D30" s="86" t="s">
        <v>1226</v>
      </c>
      <c r="E30" s="147" t="s">
        <v>1273</v>
      </c>
      <c r="F30" s="1357" t="s">
        <v>409</v>
      </c>
      <c r="G30" s="397" t="s">
        <v>1275</v>
      </c>
      <c r="H30" s="397" t="s">
        <v>1276</v>
      </c>
      <c r="I30" s="1197"/>
      <c r="J30" s="1184">
        <v>1</v>
      </c>
      <c r="K30" s="55">
        <v>4500</v>
      </c>
      <c r="L30" s="515" t="str">
        <f t="shared" si="0"/>
        <v/>
      </c>
      <c r="M30" s="509" t="s">
        <v>1237</v>
      </c>
      <c r="N30" s="804"/>
      <c r="R30" s="44"/>
    </row>
    <row r="31" spans="1:18" ht="18" customHeight="1">
      <c r="A31" s="2"/>
      <c r="B31" s="396">
        <v>4403</v>
      </c>
      <c r="C31" s="83" t="s">
        <v>20</v>
      </c>
      <c r="D31" s="83" t="s">
        <v>21</v>
      </c>
      <c r="E31" s="150" t="s">
        <v>408</v>
      </c>
      <c r="F31" s="1306"/>
      <c r="G31" s="396" t="s">
        <v>22</v>
      </c>
      <c r="H31" s="396" t="s">
        <v>71</v>
      </c>
      <c r="I31" s="784"/>
      <c r="J31" s="438">
        <v>1</v>
      </c>
      <c r="K31" s="57">
        <v>4500</v>
      </c>
      <c r="L31" s="444" t="str">
        <f t="shared" si="0"/>
        <v/>
      </c>
      <c r="M31" s="434" t="s">
        <v>23</v>
      </c>
      <c r="N31" s="424"/>
      <c r="O31" s="362"/>
      <c r="R31" s="44"/>
    </row>
    <row r="32" spans="1:18" ht="18" customHeight="1">
      <c r="A32" s="2"/>
      <c r="B32" s="398">
        <v>4403</v>
      </c>
      <c r="C32" s="84" t="s">
        <v>171</v>
      </c>
      <c r="D32" s="84" t="s">
        <v>21</v>
      </c>
      <c r="E32" s="146" t="s">
        <v>410</v>
      </c>
      <c r="F32" s="1306"/>
      <c r="G32" s="398" t="s">
        <v>261</v>
      </c>
      <c r="H32" s="398" t="s">
        <v>71</v>
      </c>
      <c r="I32" s="537"/>
      <c r="J32" s="681">
        <v>1</v>
      </c>
      <c r="K32" s="56">
        <v>4500</v>
      </c>
      <c r="L32" s="503" t="str">
        <f t="shared" si="0"/>
        <v/>
      </c>
      <c r="M32" s="512" t="s">
        <v>23</v>
      </c>
      <c r="N32" s="499"/>
      <c r="O32" s="362"/>
      <c r="R32" s="44"/>
    </row>
    <row r="33" spans="1:18" ht="18" customHeight="1">
      <c r="A33" s="2"/>
      <c r="B33" s="395">
        <v>4403</v>
      </c>
      <c r="C33" s="85" t="s">
        <v>850</v>
      </c>
      <c r="D33" s="85" t="s">
        <v>851</v>
      </c>
      <c r="E33" s="148" t="s">
        <v>852</v>
      </c>
      <c r="F33" s="1307"/>
      <c r="G33" s="395" t="s">
        <v>1274</v>
      </c>
      <c r="H33" s="395" t="s">
        <v>71</v>
      </c>
      <c r="I33" s="1057"/>
      <c r="J33" s="683">
        <v>1</v>
      </c>
      <c r="K33" s="54">
        <v>4500</v>
      </c>
      <c r="L33" s="412" t="str">
        <f t="shared" si="0"/>
        <v/>
      </c>
      <c r="M33" s="511" t="s">
        <v>23</v>
      </c>
      <c r="N33" s="421"/>
      <c r="O33" s="362"/>
      <c r="R33" s="44"/>
    </row>
    <row r="34" spans="1:18" ht="18" customHeight="1">
      <c r="A34" s="2"/>
      <c r="B34" s="393">
        <v>4502</v>
      </c>
      <c r="C34" s="157" t="s">
        <v>20</v>
      </c>
      <c r="D34" s="157" t="s">
        <v>21</v>
      </c>
      <c r="E34" s="150" t="s">
        <v>867</v>
      </c>
      <c r="F34" s="1306" t="s">
        <v>1186</v>
      </c>
      <c r="G34" s="396" t="s">
        <v>22</v>
      </c>
      <c r="H34" s="393" t="s">
        <v>847</v>
      </c>
      <c r="I34" s="1251"/>
      <c r="J34" s="950">
        <v>1</v>
      </c>
      <c r="K34" s="171">
        <v>4800</v>
      </c>
      <c r="L34" s="411" t="str">
        <f t="shared" si="0"/>
        <v/>
      </c>
      <c r="M34" s="680" t="s">
        <v>23</v>
      </c>
      <c r="N34" s="498"/>
      <c r="O34" s="362"/>
      <c r="R34" s="44"/>
    </row>
    <row r="35" spans="1:18" ht="18" customHeight="1">
      <c r="A35" s="2"/>
      <c r="B35" s="393">
        <v>4502</v>
      </c>
      <c r="C35" s="157" t="s">
        <v>27</v>
      </c>
      <c r="D35" s="157" t="s">
        <v>21</v>
      </c>
      <c r="E35" s="146" t="s">
        <v>860</v>
      </c>
      <c r="F35" s="1306"/>
      <c r="G35" s="393" t="s">
        <v>30</v>
      </c>
      <c r="H35" s="58" t="s">
        <v>847</v>
      </c>
      <c r="I35" s="952"/>
      <c r="J35" s="297">
        <v>1</v>
      </c>
      <c r="K35" s="59">
        <v>4800</v>
      </c>
      <c r="L35" s="409" t="str">
        <f t="shared" si="0"/>
        <v/>
      </c>
      <c r="M35" s="510" t="s">
        <v>23</v>
      </c>
      <c r="N35" s="499"/>
      <c r="O35" s="362"/>
      <c r="R35" s="44"/>
    </row>
    <row r="36" spans="1:18" ht="18" customHeight="1">
      <c r="A36" s="2"/>
      <c r="B36" s="385">
        <v>4502</v>
      </c>
      <c r="C36" s="158" t="s">
        <v>24</v>
      </c>
      <c r="D36" s="158" t="s">
        <v>21</v>
      </c>
      <c r="E36" s="141" t="s">
        <v>861</v>
      </c>
      <c r="F36" s="1307"/>
      <c r="G36" s="395" t="s">
        <v>848</v>
      </c>
      <c r="H36" s="395" t="s">
        <v>847</v>
      </c>
      <c r="I36" s="953"/>
      <c r="J36" s="679">
        <v>1</v>
      </c>
      <c r="K36" s="54">
        <v>4800</v>
      </c>
      <c r="L36" s="410" t="str">
        <f t="shared" si="0"/>
        <v/>
      </c>
      <c r="M36" s="426" t="s">
        <v>23</v>
      </c>
      <c r="N36" s="421"/>
      <c r="O36" s="362"/>
      <c r="R36" s="44"/>
    </row>
    <row r="37" spans="1:18" ht="38.25" customHeight="1">
      <c r="A37" s="2"/>
      <c r="B37" s="385">
        <v>6502</v>
      </c>
      <c r="C37" s="158" t="s">
        <v>72</v>
      </c>
      <c r="D37" s="158" t="s">
        <v>21</v>
      </c>
      <c r="E37" s="141" t="s">
        <v>853</v>
      </c>
      <c r="F37" s="929" t="s">
        <v>846</v>
      </c>
      <c r="G37" s="385" t="s">
        <v>1564</v>
      </c>
      <c r="H37" s="385" t="s">
        <v>71</v>
      </c>
      <c r="I37" s="458"/>
      <c r="J37" s="422">
        <v>1</v>
      </c>
      <c r="K37" s="153">
        <v>3000</v>
      </c>
      <c r="L37" s="412" t="str">
        <f t="shared" si="0"/>
        <v/>
      </c>
      <c r="M37" s="426" t="s">
        <v>23</v>
      </c>
      <c r="N37" s="951"/>
      <c r="O37" s="362"/>
      <c r="R37" s="44"/>
    </row>
    <row r="38" spans="1:18" ht="18" customHeight="1">
      <c r="A38" s="2"/>
      <c r="B38" s="388">
        <v>4501</v>
      </c>
      <c r="C38" s="122" t="s">
        <v>20</v>
      </c>
      <c r="D38" s="122" t="s">
        <v>21</v>
      </c>
      <c r="E38" s="147" t="s">
        <v>854</v>
      </c>
      <c r="F38" s="1357" t="s">
        <v>849</v>
      </c>
      <c r="G38" s="397" t="s">
        <v>22</v>
      </c>
      <c r="H38" s="393" t="s">
        <v>847</v>
      </c>
      <c r="I38" s="1208" t="s">
        <v>1608</v>
      </c>
      <c r="J38" s="425">
        <v>2</v>
      </c>
      <c r="K38" s="171">
        <v>2600</v>
      </c>
      <c r="L38" s="411" t="str">
        <f t="shared" si="0"/>
        <v/>
      </c>
      <c r="M38" s="509" t="s">
        <v>23</v>
      </c>
      <c r="N38" s="424"/>
      <c r="O38" s="362"/>
      <c r="R38" s="44"/>
    </row>
    <row r="39" spans="1:18" ht="18" customHeight="1">
      <c r="A39" s="2"/>
      <c r="B39" s="393">
        <v>4501</v>
      </c>
      <c r="C39" s="157" t="s">
        <v>27</v>
      </c>
      <c r="D39" s="157" t="s">
        <v>21</v>
      </c>
      <c r="E39" s="146" t="s">
        <v>855</v>
      </c>
      <c r="F39" s="1405"/>
      <c r="G39" s="393" t="s">
        <v>30</v>
      </c>
      <c r="H39" s="58" t="s">
        <v>847</v>
      </c>
      <c r="I39" s="537"/>
      <c r="J39" s="435">
        <v>2</v>
      </c>
      <c r="K39" s="59">
        <v>2600</v>
      </c>
      <c r="L39" s="409" t="str">
        <f t="shared" si="0"/>
        <v/>
      </c>
      <c r="M39" s="510" t="s">
        <v>23</v>
      </c>
      <c r="N39" s="499"/>
      <c r="O39" s="362"/>
      <c r="R39" s="44"/>
    </row>
    <row r="40" spans="1:18" ht="18" customHeight="1">
      <c r="A40" s="2"/>
      <c r="B40" s="385">
        <v>4501</v>
      </c>
      <c r="C40" s="158" t="s">
        <v>24</v>
      </c>
      <c r="D40" s="158" t="s">
        <v>21</v>
      </c>
      <c r="E40" s="141" t="s">
        <v>856</v>
      </c>
      <c r="F40" s="1359"/>
      <c r="G40" s="395" t="s">
        <v>848</v>
      </c>
      <c r="H40" s="395" t="s">
        <v>847</v>
      </c>
      <c r="I40" s="1261"/>
      <c r="J40" s="439">
        <v>2</v>
      </c>
      <c r="K40" s="54">
        <v>2600</v>
      </c>
      <c r="L40" s="410" t="str">
        <f t="shared" si="0"/>
        <v/>
      </c>
      <c r="M40" s="426" t="s">
        <v>23</v>
      </c>
      <c r="N40" s="421"/>
      <c r="O40" s="362"/>
      <c r="R40" s="44"/>
    </row>
    <row r="41" spans="1:18" ht="19.5" customHeight="1">
      <c r="A41" s="2"/>
      <c r="B41" s="393">
        <v>4402</v>
      </c>
      <c r="C41" s="157" t="s">
        <v>27</v>
      </c>
      <c r="D41" s="157" t="s">
        <v>21</v>
      </c>
      <c r="E41" s="150" t="s">
        <v>401</v>
      </c>
      <c r="F41" s="1306" t="s">
        <v>402</v>
      </c>
      <c r="G41" s="1052" t="s">
        <v>30</v>
      </c>
      <c r="H41" s="1052" t="s">
        <v>71</v>
      </c>
      <c r="I41" s="981" t="s">
        <v>1587</v>
      </c>
      <c r="J41" s="1241">
        <v>1</v>
      </c>
      <c r="K41" s="1053">
        <v>4500</v>
      </c>
      <c r="L41" s="1054" t="str">
        <f t="shared" si="0"/>
        <v/>
      </c>
      <c r="M41" s="1242" t="s">
        <v>23</v>
      </c>
      <c r="N41" s="1243"/>
      <c r="R41" s="44"/>
    </row>
    <row r="42" spans="1:18" ht="18" customHeight="1">
      <c r="A42" s="2"/>
      <c r="B42" s="385">
        <v>4402</v>
      </c>
      <c r="C42" s="158" t="s">
        <v>20</v>
      </c>
      <c r="D42" s="158" t="s">
        <v>21</v>
      </c>
      <c r="E42" s="141" t="s">
        <v>403</v>
      </c>
      <c r="F42" s="1307"/>
      <c r="G42" s="385" t="s">
        <v>22</v>
      </c>
      <c r="H42" s="385" t="s">
        <v>71</v>
      </c>
      <c r="I42" s="458"/>
      <c r="J42" s="679">
        <v>1</v>
      </c>
      <c r="K42" s="153">
        <v>4500</v>
      </c>
      <c r="L42" s="526" t="str">
        <f t="shared" si="0"/>
        <v/>
      </c>
      <c r="M42" s="426" t="s">
        <v>23</v>
      </c>
      <c r="N42" s="421"/>
      <c r="R42" s="44"/>
    </row>
    <row r="43" spans="1:18" ht="18" customHeight="1">
      <c r="A43" s="2"/>
      <c r="B43" s="388">
        <v>4404</v>
      </c>
      <c r="C43" s="122" t="s">
        <v>20</v>
      </c>
      <c r="D43" s="122" t="s">
        <v>21</v>
      </c>
      <c r="E43" s="147" t="s">
        <v>404</v>
      </c>
      <c r="F43" s="1357" t="s">
        <v>405</v>
      </c>
      <c r="G43" s="397" t="s">
        <v>22</v>
      </c>
      <c r="H43" s="393" t="s">
        <v>71</v>
      </c>
      <c r="I43" s="1145"/>
      <c r="J43" s="425">
        <v>2</v>
      </c>
      <c r="K43" s="171">
        <v>1600</v>
      </c>
      <c r="L43" s="411" t="str">
        <f t="shared" si="0"/>
        <v/>
      </c>
      <c r="M43" s="509" t="s">
        <v>23</v>
      </c>
      <c r="N43" s="500"/>
      <c r="R43" s="44"/>
    </row>
    <row r="44" spans="1:18" ht="18" customHeight="1">
      <c r="A44" s="2"/>
      <c r="B44" s="393">
        <v>4404</v>
      </c>
      <c r="C44" s="157" t="s">
        <v>27</v>
      </c>
      <c r="D44" s="157" t="s">
        <v>21</v>
      </c>
      <c r="E44" s="146" t="s">
        <v>406</v>
      </c>
      <c r="F44" s="1405"/>
      <c r="G44" s="393" t="s">
        <v>30</v>
      </c>
      <c r="H44" s="58" t="s">
        <v>71</v>
      </c>
      <c r="I44" s="1058"/>
      <c r="J44" s="435">
        <v>2</v>
      </c>
      <c r="K44" s="59">
        <v>1600</v>
      </c>
      <c r="L44" s="409" t="str">
        <f t="shared" si="0"/>
        <v/>
      </c>
      <c r="M44" s="510" t="s">
        <v>23</v>
      </c>
      <c r="N44" s="499"/>
      <c r="R44" s="44"/>
    </row>
    <row r="45" spans="1:18" ht="18" customHeight="1">
      <c r="A45" s="2"/>
      <c r="B45" s="385">
        <v>4404</v>
      </c>
      <c r="C45" s="158" t="s">
        <v>56</v>
      </c>
      <c r="D45" s="158" t="s">
        <v>21</v>
      </c>
      <c r="E45" s="141" t="s">
        <v>407</v>
      </c>
      <c r="F45" s="1359"/>
      <c r="G45" s="395" t="s">
        <v>57</v>
      </c>
      <c r="H45" s="395" t="s">
        <v>71</v>
      </c>
      <c r="I45" s="1146"/>
      <c r="J45" s="439">
        <v>2</v>
      </c>
      <c r="K45" s="54">
        <v>1600</v>
      </c>
      <c r="L45" s="410" t="str">
        <f t="shared" si="0"/>
        <v/>
      </c>
      <c r="M45" s="426" t="s">
        <v>23</v>
      </c>
      <c r="N45" s="421"/>
      <c r="R45" s="44"/>
    </row>
    <row r="46" spans="1:18" ht="18" customHeight="1">
      <c r="A46" s="2"/>
      <c r="B46" s="388">
        <v>4401</v>
      </c>
      <c r="C46" s="157" t="s">
        <v>233</v>
      </c>
      <c r="D46" s="157" t="s">
        <v>21</v>
      </c>
      <c r="E46" s="138" t="s">
        <v>411</v>
      </c>
      <c r="F46" s="1421" t="s">
        <v>412</v>
      </c>
      <c r="G46" s="393" t="s">
        <v>234</v>
      </c>
      <c r="H46" s="393" t="s">
        <v>71</v>
      </c>
      <c r="I46" s="461"/>
      <c r="J46" s="396">
        <v>1</v>
      </c>
      <c r="K46" s="171">
        <v>2000</v>
      </c>
      <c r="L46" s="411" t="str">
        <f t="shared" si="0"/>
        <v/>
      </c>
      <c r="M46" s="509" t="s">
        <v>23</v>
      </c>
      <c r="N46" s="424"/>
      <c r="O46" s="362"/>
      <c r="R46" s="44"/>
    </row>
    <row r="47" spans="1:18" ht="18" customHeight="1">
      <c r="A47" s="2"/>
      <c r="B47" s="393">
        <v>4401</v>
      </c>
      <c r="C47" s="157" t="s">
        <v>413</v>
      </c>
      <c r="D47" s="157" t="s">
        <v>21</v>
      </c>
      <c r="E47" s="146" t="s">
        <v>414</v>
      </c>
      <c r="F47" s="1419"/>
      <c r="G47" s="1252" t="s">
        <v>30</v>
      </c>
      <c r="H47" s="1252" t="s">
        <v>71</v>
      </c>
      <c r="I47" s="1253" t="s">
        <v>1618</v>
      </c>
      <c r="J47" s="1052">
        <v>1</v>
      </c>
      <c r="K47" s="1254">
        <v>2000</v>
      </c>
      <c r="L47" s="1160" t="str">
        <f t="shared" si="0"/>
        <v/>
      </c>
      <c r="M47" s="1255" t="s">
        <v>23</v>
      </c>
      <c r="N47" s="1256"/>
      <c r="O47" s="362"/>
      <c r="R47" s="44"/>
    </row>
    <row r="48" spans="1:18" ht="18" customHeight="1">
      <c r="A48" s="2"/>
      <c r="B48" s="385">
        <v>4401</v>
      </c>
      <c r="C48" s="158" t="s">
        <v>415</v>
      </c>
      <c r="D48" s="158" t="s">
        <v>21</v>
      </c>
      <c r="E48" s="141" t="s">
        <v>416</v>
      </c>
      <c r="F48" s="1356"/>
      <c r="G48" s="395" t="s">
        <v>417</v>
      </c>
      <c r="H48" s="395" t="s">
        <v>71</v>
      </c>
      <c r="I48" s="459"/>
      <c r="J48" s="395">
        <v>1</v>
      </c>
      <c r="K48" s="153">
        <v>2000</v>
      </c>
      <c r="L48" s="412" t="str">
        <f t="shared" si="0"/>
        <v/>
      </c>
      <c r="M48" s="511" t="s">
        <v>23</v>
      </c>
      <c r="N48" s="741"/>
      <c r="O48" s="362"/>
      <c r="R48" s="44"/>
    </row>
    <row r="49" spans="2:15" ht="15.75" customHeight="1">
      <c r="B49" s="396">
        <v>6401</v>
      </c>
      <c r="C49" s="83" t="s">
        <v>20</v>
      </c>
      <c r="D49" s="83" t="s">
        <v>72</v>
      </c>
      <c r="E49" s="145" t="s">
        <v>418</v>
      </c>
      <c r="F49" s="1421" t="s">
        <v>419</v>
      </c>
      <c r="G49" s="396" t="s">
        <v>420</v>
      </c>
      <c r="H49" s="396" t="s">
        <v>87</v>
      </c>
      <c r="I49" s="460"/>
      <c r="J49" s="440">
        <v>3</v>
      </c>
      <c r="K49" s="57">
        <v>1800</v>
      </c>
      <c r="L49" s="444" t="str">
        <f t="shared" si="0"/>
        <v/>
      </c>
      <c r="M49" s="436" t="s">
        <v>23</v>
      </c>
      <c r="N49" s="424"/>
      <c r="O49" s="362"/>
    </row>
    <row r="50" spans="2:15" ht="15.75" customHeight="1">
      <c r="B50" s="385">
        <v>6401</v>
      </c>
      <c r="C50" s="158" t="s">
        <v>20</v>
      </c>
      <c r="D50" s="158" t="s">
        <v>28</v>
      </c>
      <c r="E50" s="148" t="s">
        <v>421</v>
      </c>
      <c r="F50" s="1356"/>
      <c r="G50" s="385" t="s">
        <v>420</v>
      </c>
      <c r="H50" s="385" t="s">
        <v>31</v>
      </c>
      <c r="I50" s="459"/>
      <c r="J50" s="433">
        <v>3</v>
      </c>
      <c r="K50" s="153">
        <v>2200</v>
      </c>
      <c r="L50" s="412" t="str">
        <f t="shared" si="0"/>
        <v/>
      </c>
      <c r="M50" s="511" t="s">
        <v>23</v>
      </c>
      <c r="N50" s="421"/>
      <c r="O50" s="362"/>
    </row>
    <row r="51" spans="2:15" ht="15.75" customHeight="1">
      <c r="B51" s="393">
        <v>4306</v>
      </c>
      <c r="C51" s="157" t="s">
        <v>423</v>
      </c>
      <c r="D51" s="157" t="s">
        <v>21</v>
      </c>
      <c r="E51" s="140" t="s">
        <v>424</v>
      </c>
      <c r="F51" s="1355" t="s">
        <v>1467</v>
      </c>
      <c r="G51" s="393" t="s">
        <v>857</v>
      </c>
      <c r="H51" s="393" t="s">
        <v>71</v>
      </c>
      <c r="I51" s="451"/>
      <c r="J51" s="398">
        <v>1</v>
      </c>
      <c r="K51" s="56">
        <v>2300</v>
      </c>
      <c r="L51" s="411" t="str">
        <f t="shared" si="0"/>
        <v/>
      </c>
      <c r="M51" s="510" t="s">
        <v>23</v>
      </c>
      <c r="N51" s="499"/>
      <c r="O51" s="362"/>
    </row>
    <row r="52" spans="2:15" ht="15.75" customHeight="1">
      <c r="B52" s="396">
        <v>4306</v>
      </c>
      <c r="C52" s="83" t="s">
        <v>27</v>
      </c>
      <c r="D52" s="83" t="s">
        <v>21</v>
      </c>
      <c r="E52" s="150" t="s">
        <v>425</v>
      </c>
      <c r="F52" s="1355"/>
      <c r="G52" s="396" t="s">
        <v>30</v>
      </c>
      <c r="H52" s="396" t="s">
        <v>71</v>
      </c>
      <c r="I52" s="451"/>
      <c r="J52" s="396">
        <v>1</v>
      </c>
      <c r="K52" s="57">
        <v>2300</v>
      </c>
      <c r="L52" s="503" t="str">
        <f t="shared" si="0"/>
        <v/>
      </c>
      <c r="M52" s="510" t="s">
        <v>23</v>
      </c>
      <c r="N52" s="499"/>
      <c r="O52" s="362"/>
    </row>
    <row r="53" spans="2:15" ht="15.75" customHeight="1">
      <c r="B53" s="385">
        <v>4306</v>
      </c>
      <c r="C53" s="158" t="s">
        <v>182</v>
      </c>
      <c r="D53" s="158" t="s">
        <v>21</v>
      </c>
      <c r="E53" s="148" t="s">
        <v>426</v>
      </c>
      <c r="F53" s="1418"/>
      <c r="G53" s="385" t="s">
        <v>183</v>
      </c>
      <c r="H53" s="385" t="s">
        <v>71</v>
      </c>
      <c r="I53" s="457"/>
      <c r="J53" s="385">
        <v>1</v>
      </c>
      <c r="K53" s="153">
        <v>2300</v>
      </c>
      <c r="L53" s="412" t="str">
        <f t="shared" si="0"/>
        <v/>
      </c>
      <c r="M53" s="511" t="s">
        <v>23</v>
      </c>
      <c r="N53" s="421"/>
      <c r="O53" s="362"/>
    </row>
    <row r="54" spans="2:15" ht="33" customHeight="1">
      <c r="B54" s="388">
        <v>6509</v>
      </c>
      <c r="C54" s="114" t="s">
        <v>72</v>
      </c>
      <c r="D54" s="114" t="s">
        <v>1226</v>
      </c>
      <c r="E54" s="718">
        <v>4571688457371</v>
      </c>
      <c r="F54" s="929" t="s">
        <v>1468</v>
      </c>
      <c r="G54" s="385" t="s">
        <v>1562</v>
      </c>
      <c r="H54" s="385" t="s">
        <v>688</v>
      </c>
      <c r="I54" s="453"/>
      <c r="J54" s="422">
        <v>1</v>
      </c>
      <c r="K54" s="153">
        <v>2400</v>
      </c>
      <c r="L54" s="412" t="str">
        <f t="shared" si="0"/>
        <v/>
      </c>
      <c r="M54" s="437" t="s">
        <v>23</v>
      </c>
      <c r="N54" s="819"/>
      <c r="O54" s="362"/>
    </row>
    <row r="55" spans="2:15" ht="33" customHeight="1">
      <c r="B55" s="388">
        <v>6510</v>
      </c>
      <c r="C55" s="114" t="s">
        <v>1201</v>
      </c>
      <c r="D55" s="114" t="s">
        <v>1226</v>
      </c>
      <c r="E55" s="718">
        <v>4571688457388</v>
      </c>
      <c r="F55" s="929" t="s">
        <v>1469</v>
      </c>
      <c r="G55" s="385" t="s">
        <v>1563</v>
      </c>
      <c r="H55" s="385" t="s">
        <v>688</v>
      </c>
      <c r="I55" s="453"/>
      <c r="J55" s="422">
        <v>1</v>
      </c>
      <c r="K55" s="153">
        <v>1300</v>
      </c>
      <c r="L55" s="412" t="str">
        <f t="shared" si="0"/>
        <v/>
      </c>
      <c r="M55" s="437" t="s">
        <v>23</v>
      </c>
      <c r="N55" s="819"/>
      <c r="O55" s="362"/>
    </row>
    <row r="56" spans="2:15" ht="33" customHeight="1">
      <c r="B56" s="60">
        <v>6406</v>
      </c>
      <c r="C56" s="114" t="s">
        <v>27</v>
      </c>
      <c r="D56" s="114" t="s">
        <v>28</v>
      </c>
      <c r="E56" s="363" t="s">
        <v>427</v>
      </c>
      <c r="F56" s="929" t="s">
        <v>428</v>
      </c>
      <c r="G56" s="385" t="s">
        <v>1561</v>
      </c>
      <c r="H56" s="385"/>
      <c r="I56" s="534"/>
      <c r="J56" s="422">
        <v>1</v>
      </c>
      <c r="K56" s="153">
        <v>3500</v>
      </c>
      <c r="L56" s="412" t="str">
        <f t="shared" si="0"/>
        <v/>
      </c>
      <c r="M56" s="437" t="s">
        <v>23</v>
      </c>
      <c r="N56" s="462"/>
      <c r="O56" s="362"/>
    </row>
    <row r="57" spans="2:15" ht="15.75" customHeight="1">
      <c r="B57" s="397">
        <v>4305</v>
      </c>
      <c r="C57" s="86" t="s">
        <v>20</v>
      </c>
      <c r="D57" s="86" t="s">
        <v>21</v>
      </c>
      <c r="E57" s="138" t="s">
        <v>429</v>
      </c>
      <c r="F57" s="1348" t="s">
        <v>430</v>
      </c>
      <c r="G57" s="397" t="s">
        <v>22</v>
      </c>
      <c r="H57" s="397" t="s">
        <v>71</v>
      </c>
      <c r="I57" s="456"/>
      <c r="J57" s="185">
        <v>1</v>
      </c>
      <c r="K57" s="55">
        <v>3800</v>
      </c>
      <c r="L57" s="515" t="str">
        <f t="shared" si="0"/>
        <v/>
      </c>
      <c r="M57" s="434" t="s">
        <v>23</v>
      </c>
      <c r="N57" s="424"/>
      <c r="O57" s="362"/>
    </row>
    <row r="58" spans="2:15" ht="15.75" customHeight="1">
      <c r="B58" s="385">
        <v>4305</v>
      </c>
      <c r="C58" s="158" t="s">
        <v>27</v>
      </c>
      <c r="D58" s="158" t="s">
        <v>21</v>
      </c>
      <c r="E58" s="148" t="s">
        <v>431</v>
      </c>
      <c r="F58" s="1356"/>
      <c r="G58" s="385" t="s">
        <v>30</v>
      </c>
      <c r="H58" s="385" t="s">
        <v>71</v>
      </c>
      <c r="I58" s="454"/>
      <c r="J58" s="387">
        <v>1</v>
      </c>
      <c r="K58" s="153">
        <v>3800</v>
      </c>
      <c r="L58" s="412" t="str">
        <f t="shared" si="0"/>
        <v/>
      </c>
      <c r="M58" s="427" t="s">
        <v>23</v>
      </c>
      <c r="N58" s="421"/>
      <c r="O58" s="362"/>
    </row>
    <row r="59" spans="2:15" ht="15.75" customHeight="1">
      <c r="B59" s="397">
        <v>4204</v>
      </c>
      <c r="C59" s="86" t="s">
        <v>89</v>
      </c>
      <c r="D59" s="86" t="s">
        <v>21</v>
      </c>
      <c r="E59" s="108" t="s">
        <v>433</v>
      </c>
      <c r="F59" s="1357" t="s">
        <v>434</v>
      </c>
      <c r="G59" s="397" t="s">
        <v>193</v>
      </c>
      <c r="H59" s="1423"/>
      <c r="I59" s="452"/>
      <c r="J59" s="397">
        <v>1</v>
      </c>
      <c r="K59" s="55">
        <v>3600</v>
      </c>
      <c r="L59" s="515" t="str">
        <f t="shared" si="0"/>
        <v/>
      </c>
      <c r="M59" s="443" t="s">
        <v>23</v>
      </c>
      <c r="N59" s="424"/>
      <c r="O59" s="362"/>
    </row>
    <row r="60" spans="2:15" ht="15.75" customHeight="1">
      <c r="B60" s="58">
        <v>4204</v>
      </c>
      <c r="C60" s="112" t="s">
        <v>184</v>
      </c>
      <c r="D60" s="112" t="s">
        <v>21</v>
      </c>
      <c r="E60" s="113">
        <v>4589750317805</v>
      </c>
      <c r="F60" s="1306"/>
      <c r="G60" s="58" t="s">
        <v>147</v>
      </c>
      <c r="H60" s="1424"/>
      <c r="I60" s="537"/>
      <c r="J60" s="58">
        <v>1</v>
      </c>
      <c r="K60" s="59">
        <v>3600</v>
      </c>
      <c r="L60" s="409" t="str">
        <f t="shared" si="0"/>
        <v/>
      </c>
      <c r="M60" s="429" t="s">
        <v>23</v>
      </c>
      <c r="N60" s="499"/>
      <c r="O60" s="362"/>
    </row>
    <row r="61" spans="2:15" ht="15.75" customHeight="1">
      <c r="B61" s="395">
        <v>4204</v>
      </c>
      <c r="C61" s="85" t="s">
        <v>58</v>
      </c>
      <c r="D61" s="85" t="s">
        <v>21</v>
      </c>
      <c r="E61" s="107" t="s">
        <v>435</v>
      </c>
      <c r="F61" s="1307"/>
      <c r="G61" s="395" t="s">
        <v>64</v>
      </c>
      <c r="H61" s="1425"/>
      <c r="I61" s="682"/>
      <c r="J61" s="395">
        <v>1</v>
      </c>
      <c r="K61" s="54">
        <v>3600</v>
      </c>
      <c r="L61" s="410" t="str">
        <f t="shared" si="0"/>
        <v/>
      </c>
      <c r="M61" s="427" t="s">
        <v>23</v>
      </c>
      <c r="N61" s="421"/>
      <c r="O61" s="362"/>
    </row>
    <row r="62" spans="2:15" ht="15.75" customHeight="1">
      <c r="B62" s="393">
        <v>4301</v>
      </c>
      <c r="C62" s="157" t="s">
        <v>178</v>
      </c>
      <c r="D62" s="157" t="s">
        <v>21</v>
      </c>
      <c r="E62" s="150" t="s">
        <v>436</v>
      </c>
      <c r="F62" s="1426" t="s">
        <v>1470</v>
      </c>
      <c r="G62" s="396" t="s">
        <v>180</v>
      </c>
      <c r="H62" s="396"/>
      <c r="I62" s="455"/>
      <c r="J62" s="396">
        <v>1</v>
      </c>
      <c r="K62" s="57">
        <v>5800</v>
      </c>
      <c r="L62" s="444" t="str">
        <f t="shared" si="0"/>
        <v/>
      </c>
      <c r="M62" s="513" t="s">
        <v>23</v>
      </c>
      <c r="N62" s="499"/>
      <c r="O62" s="362"/>
    </row>
    <row r="63" spans="2:15" ht="15.75" customHeight="1">
      <c r="B63" s="393">
        <v>4301</v>
      </c>
      <c r="C63" s="157" t="s">
        <v>168</v>
      </c>
      <c r="D63" s="157" t="s">
        <v>21</v>
      </c>
      <c r="E63" s="141" t="s">
        <v>437</v>
      </c>
      <c r="F63" s="1427"/>
      <c r="G63" s="393" t="s">
        <v>170</v>
      </c>
      <c r="H63" s="393"/>
      <c r="I63" s="1209" t="s">
        <v>1609</v>
      </c>
      <c r="J63" s="395">
        <v>1</v>
      </c>
      <c r="K63" s="171">
        <v>5800</v>
      </c>
      <c r="L63" s="411" t="str">
        <f t="shared" si="0"/>
        <v/>
      </c>
      <c r="M63" s="427" t="s">
        <v>23</v>
      </c>
      <c r="N63" s="421"/>
      <c r="O63" s="362"/>
    </row>
    <row r="64" spans="2:15" ht="15.75" customHeight="1">
      <c r="B64" s="388">
        <v>5306</v>
      </c>
      <c r="C64" s="86" t="s">
        <v>1588</v>
      </c>
      <c r="D64" s="86" t="s">
        <v>21</v>
      </c>
      <c r="E64" s="221">
        <v>4589750321109</v>
      </c>
      <c r="F64" s="1357" t="s">
        <v>438</v>
      </c>
      <c r="G64" s="979" t="s">
        <v>1586</v>
      </c>
      <c r="H64" s="980"/>
      <c r="I64" s="981" t="s">
        <v>1587</v>
      </c>
      <c r="J64" s="979">
        <v>1</v>
      </c>
      <c r="K64" s="982">
        <v>3800</v>
      </c>
      <c r="L64" s="983" t="str">
        <f t="shared" si="0"/>
        <v/>
      </c>
      <c r="M64" s="984" t="s">
        <v>23</v>
      </c>
      <c r="N64" s="424"/>
      <c r="O64" s="362"/>
    </row>
    <row r="65" spans="1:16" ht="15.75" customHeight="1" thickBot="1">
      <c r="B65" s="385">
        <v>5306</v>
      </c>
      <c r="C65" s="158" t="s">
        <v>439</v>
      </c>
      <c r="D65" s="158" t="s">
        <v>21</v>
      </c>
      <c r="E65" s="684">
        <v>4589750321116</v>
      </c>
      <c r="F65" s="1307"/>
      <c r="G65" s="385" t="s">
        <v>440</v>
      </c>
      <c r="H65" s="978"/>
      <c r="I65" s="1209" t="s">
        <v>1593</v>
      </c>
      <c r="J65" s="385">
        <v>1</v>
      </c>
      <c r="K65" s="153">
        <v>3800</v>
      </c>
      <c r="L65" s="986" t="str">
        <f t="shared" si="0"/>
        <v/>
      </c>
      <c r="M65" s="987" t="s">
        <v>23</v>
      </c>
      <c r="N65" s="925"/>
      <c r="O65" s="362"/>
    </row>
    <row r="66" spans="1:16" ht="20.25" customHeight="1" thickBot="1">
      <c r="B66" s="399"/>
      <c r="C66" s="399"/>
      <c r="D66" s="399"/>
      <c r="E66" s="399"/>
      <c r="F66" s="74"/>
      <c r="G66" s="399"/>
      <c r="H66" s="399"/>
      <c r="I66" s="399"/>
      <c r="J66" s="399"/>
      <c r="K66" s="399"/>
      <c r="L66" s="399"/>
      <c r="M66" s="332"/>
      <c r="N66" s="377">
        <f>SUM(N7:N65)</f>
        <v>0</v>
      </c>
    </row>
    <row r="67" spans="1:16" ht="16.5" thickBot="1">
      <c r="A67" s="1"/>
      <c r="B67" s="1" t="s">
        <v>75</v>
      </c>
      <c r="C67" s="22"/>
      <c r="D67" s="22"/>
      <c r="E67" s="1"/>
      <c r="F67" s="1"/>
      <c r="G67" s="1"/>
      <c r="H67" s="23"/>
      <c r="I67" s="1"/>
      <c r="J67" s="1"/>
      <c r="K67" s="24"/>
      <c r="L67" s="24"/>
      <c r="M67" s="326"/>
      <c r="N67" s="2"/>
      <c r="O67" s="1"/>
      <c r="P67" s="1"/>
    </row>
    <row r="68" spans="1:16" ht="15.75">
      <c r="A68" s="1"/>
      <c r="B68" s="1285"/>
      <c r="C68" s="1286"/>
      <c r="D68" s="1286"/>
      <c r="E68" s="1286"/>
      <c r="F68" s="1286"/>
      <c r="G68" s="1286"/>
      <c r="H68" s="1286"/>
      <c r="I68" s="1286"/>
      <c r="J68" s="1286"/>
      <c r="K68" s="1286"/>
      <c r="L68" s="1286"/>
      <c r="M68" s="1286"/>
      <c r="N68" s="1287"/>
      <c r="O68" s="1"/>
      <c r="P68" s="1"/>
    </row>
    <row r="69" spans="1:16" ht="16.5" thickBot="1">
      <c r="A69" s="1"/>
      <c r="B69" s="1288"/>
      <c r="C69" s="1289"/>
      <c r="D69" s="1289"/>
      <c r="E69" s="1289"/>
      <c r="F69" s="1289"/>
      <c r="G69" s="1289"/>
      <c r="H69" s="1289"/>
      <c r="I69" s="1289"/>
      <c r="J69" s="1289"/>
      <c r="K69" s="1289"/>
      <c r="L69" s="1289"/>
      <c r="M69" s="1289"/>
      <c r="N69" s="1290"/>
      <c r="O69" s="1"/>
      <c r="P69" s="1"/>
    </row>
    <row r="70" spans="1:16" ht="23.25" customHeight="1" thickBot="1">
      <c r="A70" s="1"/>
      <c r="B70" s="1291"/>
      <c r="C70" s="1292"/>
      <c r="D70" s="1292"/>
      <c r="E70" s="1292"/>
      <c r="F70" s="1292"/>
      <c r="G70" s="1292"/>
      <c r="H70" s="1292"/>
      <c r="I70" s="1292"/>
      <c r="J70" s="1292"/>
      <c r="K70" s="1292"/>
      <c r="L70" s="1292"/>
      <c r="M70" s="1292"/>
      <c r="N70" s="1293"/>
      <c r="O70" s="1"/>
      <c r="P70" s="1"/>
    </row>
    <row r="71" spans="1:16" ht="16.5" thickBot="1">
      <c r="A71" s="1"/>
      <c r="B71" s="1"/>
      <c r="C71" s="22"/>
      <c r="D71" s="22"/>
      <c r="E71" s="1"/>
      <c r="F71" s="1"/>
      <c r="G71" s="1"/>
      <c r="H71" s="23"/>
      <c r="I71" s="1"/>
      <c r="J71" s="1"/>
      <c r="K71" s="24"/>
      <c r="L71" s="24"/>
      <c r="M71" s="326"/>
      <c r="N71" s="2"/>
      <c r="O71" s="1"/>
      <c r="P71" s="1"/>
    </row>
    <row r="72" spans="1:16" ht="16.5" thickBot="1">
      <c r="A72" s="1"/>
      <c r="B72" s="25" t="s">
        <v>76</v>
      </c>
      <c r="C72" s="25"/>
      <c r="D72" s="25"/>
      <c r="E72" s="25"/>
      <c r="F72" s="25"/>
      <c r="G72" s="25"/>
      <c r="H72" s="25"/>
      <c r="I72" s="25"/>
      <c r="J72" s="25"/>
      <c r="K72" s="24"/>
      <c r="L72" s="24"/>
      <c r="M72" s="326"/>
      <c r="N72" s="2"/>
      <c r="O72" s="1"/>
      <c r="P72" s="1"/>
    </row>
    <row r="73" spans="1:16" ht="16.5" thickBot="1">
      <c r="A73" s="1"/>
      <c r="B73" s="25" t="s">
        <v>77</v>
      </c>
      <c r="C73" s="25"/>
      <c r="D73" s="25"/>
      <c r="E73" s="25"/>
      <c r="F73" s="25"/>
      <c r="G73" s="25"/>
      <c r="H73" s="25"/>
      <c r="I73" s="25"/>
      <c r="J73" s="25"/>
      <c r="K73" s="24"/>
      <c r="L73" s="24"/>
      <c r="M73" s="326"/>
      <c r="N73" s="2"/>
      <c r="O73" s="1"/>
      <c r="P73" s="1"/>
    </row>
    <row r="74" spans="1:16" ht="16.5" thickBot="1">
      <c r="A74" s="1"/>
      <c r="B74" s="25" t="s">
        <v>78</v>
      </c>
      <c r="C74" s="25"/>
      <c r="D74" s="25"/>
      <c r="E74" s="25"/>
      <c r="F74" s="25"/>
      <c r="G74" s="25"/>
      <c r="H74" s="25"/>
      <c r="I74" s="25"/>
      <c r="J74" s="25"/>
      <c r="K74" s="24"/>
      <c r="L74" s="24"/>
      <c r="M74" s="326"/>
      <c r="N74" s="2"/>
      <c r="O74" s="1"/>
      <c r="P74" s="1"/>
    </row>
    <row r="75" spans="1:16" ht="16.5" thickBot="1">
      <c r="A75" s="1"/>
      <c r="B75" s="1"/>
      <c r="C75" s="22"/>
      <c r="D75" s="22"/>
      <c r="E75" s="1"/>
      <c r="F75" s="1"/>
      <c r="G75" s="1"/>
      <c r="H75" s="23"/>
      <c r="I75" s="1"/>
      <c r="J75" s="1"/>
      <c r="K75" s="24"/>
      <c r="L75" s="24"/>
      <c r="M75" s="326"/>
      <c r="N75" s="2"/>
      <c r="O75" s="1"/>
      <c r="P75" s="1"/>
    </row>
    <row r="76" spans="1:16" ht="20.25" thickBot="1">
      <c r="A76" s="6"/>
      <c r="D76" s="26" t="s">
        <v>79</v>
      </c>
      <c r="E76" s="399"/>
      <c r="F76" s="399"/>
      <c r="J76" s="399"/>
      <c r="N76" s="4"/>
      <c r="O76" s="6"/>
      <c r="P76" s="6"/>
    </row>
    <row r="77" spans="1:16" ht="16.5" thickBot="1">
      <c r="A77" s="6"/>
      <c r="D77" s="27" t="s">
        <v>80</v>
      </c>
      <c r="E77" s="28"/>
      <c r="F77" s="28"/>
      <c r="H77" s="46" t="s">
        <v>81</v>
      </c>
      <c r="I77" s="62"/>
      <c r="J77" s="28"/>
      <c r="N77" s="4"/>
      <c r="O77" s="6"/>
      <c r="P77" s="6"/>
    </row>
    <row r="78" spans="1:16" ht="15.75" customHeight="1">
      <c r="A78" s="6"/>
      <c r="D78" s="29"/>
      <c r="E78" s="399"/>
      <c r="F78" s="399"/>
      <c r="G78" s="399"/>
      <c r="H78" s="399"/>
      <c r="I78" s="7"/>
      <c r="J78" s="6"/>
      <c r="K78" s="6"/>
      <c r="L78" s="6"/>
      <c r="M78" s="328"/>
      <c r="N78" s="6"/>
      <c r="O78" s="6"/>
    </row>
    <row r="79" spans="1:16" ht="18">
      <c r="A79" s="6"/>
      <c r="D79" s="30"/>
      <c r="E79" s="399"/>
      <c r="F79" s="47" t="s">
        <v>82</v>
      </c>
      <c r="G79" s="399"/>
      <c r="H79" s="399"/>
      <c r="I79" s="7"/>
      <c r="J79" s="6"/>
      <c r="K79" s="6"/>
      <c r="L79" s="6"/>
      <c r="M79" s="328"/>
      <c r="N79" s="6"/>
      <c r="O79" s="6"/>
    </row>
    <row r="80" spans="1:16" ht="13.5"/>
    <row r="81" ht="13.5"/>
    <row r="82" ht="13.5"/>
  </sheetData>
  <sheetProtection selectLockedCells="1"/>
  <autoFilter ref="N6:O6" xr:uid="{00000000-0001-0000-0400-000000000000}"/>
  <mergeCells count="29">
    <mergeCell ref="N4:O4"/>
    <mergeCell ref="B3:N3"/>
    <mergeCell ref="C4:K5"/>
    <mergeCell ref="F49:F50"/>
    <mergeCell ref="F43:F45"/>
    <mergeCell ref="F38:F40"/>
    <mergeCell ref="F7:F9"/>
    <mergeCell ref="F16:F19"/>
    <mergeCell ref="F20:F23"/>
    <mergeCell ref="H25:H27"/>
    <mergeCell ref="B68:N70"/>
    <mergeCell ref="F59:F61"/>
    <mergeCell ref="F64:F65"/>
    <mergeCell ref="H59:H61"/>
    <mergeCell ref="F62:F63"/>
    <mergeCell ref="F57:F58"/>
    <mergeCell ref="B1:K1"/>
    <mergeCell ref="C2:D2"/>
    <mergeCell ref="E2:F2"/>
    <mergeCell ref="L6:M6"/>
    <mergeCell ref="F10:F15"/>
    <mergeCell ref="L2:M2"/>
    <mergeCell ref="F51:F53"/>
    <mergeCell ref="F46:F48"/>
    <mergeCell ref="F34:F36"/>
    <mergeCell ref="F25:F27"/>
    <mergeCell ref="F28:F29"/>
    <mergeCell ref="F41:F42"/>
    <mergeCell ref="F30:F33"/>
  </mergeCells>
  <phoneticPr fontId="23"/>
  <pageMargins left="0.23622047244094491" right="0.23622047244094491" top="0.35" bottom="0.19685039370078741" header="0" footer="0"/>
  <pageSetup paperSize="9" scale="60" orientation="portrait" r:id="rId1"/>
  <headerFooter>
    <oddFooter>&amp;R&amp;D</oddFooter>
  </headerFooter>
  <ignoredErrors>
    <ignoredError sqref="C52:D52 C59:E61 C41:E42 C56:E58 C31:E33 C53:D53 E53 C43:E45 C46:E48 D51 E51:E52 D23 E20:E23 C24:E24 C25:D27 E25:E27 C49:E50 C62:E63 E16:E19 C7:E15 C16:D19 C30:E30 C55:D55 D20 D21 D54 D22" numberStoredAsText="1"/>
  </ignoredError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5">
    <pageSetUpPr fitToPage="1"/>
  </sheetPr>
  <dimension ref="A1:Q1039"/>
  <sheetViews>
    <sheetView zoomScaleNormal="100" workbookViewId="0">
      <pane ySplit="6" topLeftCell="A7" activePane="bottomLeft" state="frozen"/>
      <selection pane="bottomLeft" activeCell="B2" sqref="B2"/>
    </sheetView>
  </sheetViews>
  <sheetFormatPr defaultColWidth="12.5" defaultRowHeight="15" customHeight="1"/>
  <cols>
    <col min="1" max="1" width="5.5" customWidth="1"/>
    <col min="2" max="2" width="6.5" style="32" customWidth="1"/>
    <col min="3" max="3" width="6.5" bestFit="1" customWidth="1"/>
    <col min="4" max="4" width="7.125" bestFit="1" customWidth="1"/>
    <col min="5" max="5" width="21.875" style="34" customWidth="1"/>
    <col min="6" max="6" width="27.125" customWidth="1"/>
    <col min="7" max="7" width="18.5" bestFit="1" customWidth="1"/>
    <col min="8" max="8" width="5.125" bestFit="1" customWidth="1"/>
    <col min="9" max="9" width="20.625" customWidth="1"/>
    <col min="10" max="10" width="7.125" style="32" customWidth="1"/>
    <col min="11" max="11" width="10.125" customWidth="1"/>
    <col min="12" max="12" width="6.875" customWidth="1"/>
    <col min="13" max="13" width="3.875" style="331" customWidth="1"/>
    <col min="14" max="14" width="10.625" customWidth="1"/>
    <col min="15" max="15" width="12.875" customWidth="1"/>
    <col min="16" max="16" width="12.375" customWidth="1"/>
    <col min="17" max="17" width="12.25" customWidth="1"/>
    <col min="18" max="26" width="6.5" customWidth="1"/>
  </cols>
  <sheetData>
    <row r="1" spans="1:17" ht="53.25" customHeight="1" thickBot="1">
      <c r="A1" s="1"/>
      <c r="B1" s="1278" t="s">
        <v>879</v>
      </c>
      <c r="C1" s="1278"/>
      <c r="D1" s="1278"/>
      <c r="E1" s="1278"/>
      <c r="F1" s="1278"/>
      <c r="G1" s="1278"/>
      <c r="H1" s="1278"/>
      <c r="I1" s="1278"/>
      <c r="J1" s="1278"/>
      <c r="K1" s="1278"/>
      <c r="L1" s="381"/>
      <c r="M1" s="321"/>
      <c r="N1" s="234" t="str">
        <f>ドッグキャリー!N1</f>
        <v>2025/10/9 更新</v>
      </c>
      <c r="O1" s="1"/>
      <c r="P1" s="1"/>
    </row>
    <row r="2" spans="1:17" ht="49.5" customHeight="1" thickBot="1">
      <c r="A2" s="1"/>
      <c r="B2" s="381"/>
      <c r="C2" s="1483" t="s">
        <v>0</v>
      </c>
      <c r="D2" s="1484"/>
      <c r="E2" s="1281"/>
      <c r="F2" s="1282"/>
      <c r="G2" s="316" t="s">
        <v>1</v>
      </c>
      <c r="H2" s="3" t="s">
        <v>83</v>
      </c>
      <c r="I2" s="317"/>
      <c r="J2" s="4" t="s">
        <v>3</v>
      </c>
      <c r="K2" s="349"/>
      <c r="L2" s="1284" t="s">
        <v>4</v>
      </c>
      <c r="M2" s="1284"/>
      <c r="N2" s="350"/>
      <c r="O2" s="382" t="s">
        <v>5</v>
      </c>
      <c r="P2" s="6"/>
      <c r="Q2" s="399"/>
    </row>
    <row r="3" spans="1:17" ht="26.25" customHeight="1">
      <c r="A3" s="1"/>
      <c r="B3" s="1283" t="s">
        <v>6</v>
      </c>
      <c r="C3" s="1283"/>
      <c r="D3" s="1283"/>
      <c r="E3" s="1283"/>
      <c r="F3" s="1283"/>
      <c r="G3" s="1283"/>
      <c r="H3" s="1283"/>
      <c r="I3" s="1283"/>
      <c r="J3" s="1283"/>
      <c r="K3" s="1283"/>
      <c r="L3" s="1283"/>
      <c r="M3" s="1283"/>
      <c r="N3" s="1283"/>
      <c r="O3" s="188"/>
      <c r="P3" s="1"/>
    </row>
    <row r="4" spans="1:17" ht="43.5" customHeight="1">
      <c r="A4" s="1"/>
      <c r="B4" s="4"/>
      <c r="C4" s="1294" t="s">
        <v>7</v>
      </c>
      <c r="D4" s="1294"/>
      <c r="E4" s="1294"/>
      <c r="F4" s="1294"/>
      <c r="G4" s="1294"/>
      <c r="H4" s="1294"/>
      <c r="I4" s="1294"/>
      <c r="J4" s="1294"/>
      <c r="K4" s="1294"/>
      <c r="L4" s="383"/>
      <c r="M4" s="322"/>
      <c r="N4" s="1298"/>
      <c r="O4" s="1298"/>
      <c r="P4" s="1"/>
    </row>
    <row r="5" spans="1:17" ht="24" customHeight="1" thickBot="1">
      <c r="A5" s="1"/>
      <c r="B5" s="5"/>
      <c r="C5" s="1295"/>
      <c r="D5" s="1295"/>
      <c r="E5" s="1295"/>
      <c r="F5" s="1295"/>
      <c r="G5" s="1295"/>
      <c r="H5" s="1295"/>
      <c r="I5" s="1295"/>
      <c r="J5" s="1295"/>
      <c r="K5" s="1295"/>
      <c r="L5" s="383"/>
      <c r="M5" s="322"/>
      <c r="N5" s="379"/>
      <c r="O5" s="1"/>
      <c r="P5" s="1"/>
    </row>
    <row r="6" spans="1:17" ht="27" customHeight="1" thickBot="1">
      <c r="A6" s="2"/>
      <c r="B6" s="35" t="s">
        <v>8</v>
      </c>
      <c r="C6" s="36" t="s">
        <v>9</v>
      </c>
      <c r="D6" s="36" t="s">
        <v>10</v>
      </c>
      <c r="E6" s="35" t="s">
        <v>11</v>
      </c>
      <c r="F6" s="35" t="s">
        <v>12</v>
      </c>
      <c r="G6" s="37" t="s">
        <v>13</v>
      </c>
      <c r="H6" s="948" t="s">
        <v>1550</v>
      </c>
      <c r="I6" s="39" t="s">
        <v>15</v>
      </c>
      <c r="J6" s="405" t="s">
        <v>16</v>
      </c>
      <c r="K6" s="38" t="s">
        <v>17</v>
      </c>
      <c r="L6" s="1311" t="s">
        <v>18</v>
      </c>
      <c r="M6" s="1312"/>
      <c r="N6" s="8" t="s">
        <v>19</v>
      </c>
    </row>
    <row r="7" spans="1:17" ht="15.75" customHeight="1" thickTop="1">
      <c r="A7" s="2"/>
      <c r="B7" s="390">
        <v>7501</v>
      </c>
      <c r="C7" s="126" t="s">
        <v>168</v>
      </c>
      <c r="D7" s="205" t="s">
        <v>21</v>
      </c>
      <c r="E7" s="138" t="s">
        <v>1277</v>
      </c>
      <c r="F7" s="1488" t="s">
        <v>1279</v>
      </c>
      <c r="G7" s="212" t="s">
        <v>170</v>
      </c>
      <c r="H7" s="1489" t="s">
        <v>1549</v>
      </c>
      <c r="I7" s="1200"/>
      <c r="J7" s="344">
        <v>2</v>
      </c>
      <c r="K7" s="13">
        <v>2700</v>
      </c>
      <c r="L7" s="444" t="str">
        <f t="shared" ref="L7:L70" si="0">IFERROR(IF(N7=0,"",ROUNDUP(N7/J7,0)),"")</f>
        <v/>
      </c>
      <c r="M7" s="336" t="s">
        <v>23</v>
      </c>
      <c r="N7" s="373"/>
      <c r="O7" s="220"/>
    </row>
    <row r="8" spans="1:17" ht="15.75" customHeight="1">
      <c r="A8" s="2"/>
      <c r="B8" s="392">
        <v>7501</v>
      </c>
      <c r="C8" s="160" t="s">
        <v>171</v>
      </c>
      <c r="D8" s="207" t="s">
        <v>21</v>
      </c>
      <c r="E8" s="148" t="s">
        <v>1278</v>
      </c>
      <c r="F8" s="1474"/>
      <c r="G8" s="805" t="s">
        <v>261</v>
      </c>
      <c r="H8" s="1444"/>
      <c r="I8" s="1201"/>
      <c r="J8" s="346">
        <v>2</v>
      </c>
      <c r="K8" s="299">
        <v>2700</v>
      </c>
      <c r="L8" s="412" t="str">
        <f t="shared" si="0"/>
        <v/>
      </c>
      <c r="M8" s="364" t="s">
        <v>23</v>
      </c>
      <c r="N8" s="819"/>
    </row>
    <row r="9" spans="1:17" ht="15.75" customHeight="1">
      <c r="A9" s="2"/>
      <c r="B9" s="806">
        <v>7502</v>
      </c>
      <c r="C9" s="807" t="s">
        <v>1242</v>
      </c>
      <c r="D9" s="808" t="s">
        <v>1226</v>
      </c>
      <c r="E9" s="809" t="s">
        <v>1281</v>
      </c>
      <c r="F9" s="1378" t="s">
        <v>1282</v>
      </c>
      <c r="G9" s="806" t="s">
        <v>1261</v>
      </c>
      <c r="H9" s="1440" t="s">
        <v>1549</v>
      </c>
      <c r="I9" s="264"/>
      <c r="J9" s="1199">
        <v>2</v>
      </c>
      <c r="K9" s="420">
        <v>2000</v>
      </c>
      <c r="L9" s="1195" t="str">
        <f t="shared" si="0"/>
        <v/>
      </c>
      <c r="M9" s="1196" t="s">
        <v>23</v>
      </c>
      <c r="N9" s="901"/>
    </row>
    <row r="10" spans="1:17" ht="15.75" customHeight="1">
      <c r="A10" s="2"/>
      <c r="B10" s="810">
        <v>7502</v>
      </c>
      <c r="C10" s="811" t="s">
        <v>1280</v>
      </c>
      <c r="D10" s="659" t="s">
        <v>1226</v>
      </c>
      <c r="E10" s="812" t="s">
        <v>1582</v>
      </c>
      <c r="F10" s="1474"/>
      <c r="G10" s="810" t="s">
        <v>1283</v>
      </c>
      <c r="H10" s="1444"/>
      <c r="I10" s="1202"/>
      <c r="J10" s="345">
        <v>2</v>
      </c>
      <c r="K10" s="50">
        <v>2000</v>
      </c>
      <c r="L10" s="696" t="str">
        <f t="shared" si="0"/>
        <v/>
      </c>
      <c r="M10" s="774" t="s">
        <v>23</v>
      </c>
      <c r="N10" s="902"/>
    </row>
    <row r="11" spans="1:17" ht="15.75" customHeight="1">
      <c r="B11" s="16">
        <v>7503</v>
      </c>
      <c r="C11" s="17" t="s">
        <v>1374</v>
      </c>
      <c r="D11" s="17" t="s">
        <v>1412</v>
      </c>
      <c r="E11" s="665" t="s">
        <v>1413</v>
      </c>
      <c r="F11" s="1456" t="s">
        <v>1419</v>
      </c>
      <c r="G11" s="16" t="s">
        <v>1405</v>
      </c>
      <c r="H11" s="1445" t="s">
        <v>1549</v>
      </c>
      <c r="I11" s="1203"/>
      <c r="J11" s="342">
        <v>2</v>
      </c>
      <c r="K11" s="167">
        <v>1200</v>
      </c>
      <c r="L11" s="444" t="str">
        <f t="shared" si="0"/>
        <v/>
      </c>
      <c r="M11" s="324" t="s">
        <v>23</v>
      </c>
      <c r="N11" s="373"/>
    </row>
    <row r="12" spans="1:17" ht="15.75" customHeight="1">
      <c r="B12" s="18">
        <v>7503</v>
      </c>
      <c r="C12" s="19" t="s">
        <v>1407</v>
      </c>
      <c r="D12" s="19" t="s">
        <v>1412</v>
      </c>
      <c r="E12" s="19" t="s">
        <v>1414</v>
      </c>
      <c r="F12" s="1466"/>
      <c r="G12" s="18" t="s">
        <v>1420</v>
      </c>
      <c r="H12" s="1446"/>
      <c r="I12" s="1204"/>
      <c r="J12" s="343">
        <v>2</v>
      </c>
      <c r="K12" s="168">
        <v>1200</v>
      </c>
      <c r="L12" s="411" t="str">
        <f t="shared" si="0"/>
        <v/>
      </c>
      <c r="M12" s="325" t="s">
        <v>23</v>
      </c>
      <c r="N12" s="373"/>
    </row>
    <row r="13" spans="1:17" ht="15.75" customHeight="1">
      <c r="B13" s="18">
        <v>7503</v>
      </c>
      <c r="C13" s="19" t="s">
        <v>1408</v>
      </c>
      <c r="D13" s="19" t="s">
        <v>1412</v>
      </c>
      <c r="E13" s="19" t="s">
        <v>1415</v>
      </c>
      <c r="F13" s="1466"/>
      <c r="G13" s="18" t="s">
        <v>1421</v>
      </c>
      <c r="H13" s="1446"/>
      <c r="I13" s="1204"/>
      <c r="J13" s="343">
        <v>2</v>
      </c>
      <c r="K13" s="169">
        <v>1200</v>
      </c>
      <c r="L13" s="448" t="str">
        <f t="shared" si="0"/>
        <v/>
      </c>
      <c r="M13" s="336" t="s">
        <v>23</v>
      </c>
      <c r="N13" s="373"/>
    </row>
    <row r="14" spans="1:17" ht="15.75" customHeight="1">
      <c r="B14" s="18">
        <v>7503</v>
      </c>
      <c r="C14" s="19" t="s">
        <v>1409</v>
      </c>
      <c r="D14" s="19" t="s">
        <v>1412</v>
      </c>
      <c r="E14" s="19" t="s">
        <v>1416</v>
      </c>
      <c r="F14" s="1466"/>
      <c r="G14" s="18" t="s">
        <v>1422</v>
      </c>
      <c r="H14" s="1446"/>
      <c r="I14" s="1204"/>
      <c r="J14" s="343">
        <v>2</v>
      </c>
      <c r="K14" s="168">
        <v>1200</v>
      </c>
      <c r="L14" s="411" t="str">
        <f t="shared" si="0"/>
        <v/>
      </c>
      <c r="M14" s="446" t="s">
        <v>23</v>
      </c>
      <c r="N14" s="373"/>
    </row>
    <row r="15" spans="1:17" ht="15.75" customHeight="1">
      <c r="B15" s="18">
        <v>7503</v>
      </c>
      <c r="C15" s="19" t="s">
        <v>1410</v>
      </c>
      <c r="D15" s="19" t="s">
        <v>1412</v>
      </c>
      <c r="E15" s="19" t="s">
        <v>1417</v>
      </c>
      <c r="F15" s="1466"/>
      <c r="G15" s="18" t="s">
        <v>1423</v>
      </c>
      <c r="H15" s="1446"/>
      <c r="I15" s="1204"/>
      <c r="J15" s="343">
        <v>2</v>
      </c>
      <c r="K15" s="169">
        <v>1200</v>
      </c>
      <c r="L15" s="409" t="str">
        <f t="shared" si="0"/>
        <v/>
      </c>
      <c r="M15" s="336" t="s">
        <v>23</v>
      </c>
      <c r="N15" s="373"/>
    </row>
    <row r="16" spans="1:17" ht="15.75" customHeight="1">
      <c r="B16" s="20">
        <v>7503</v>
      </c>
      <c r="C16" s="21" t="s">
        <v>1411</v>
      </c>
      <c r="D16" s="21" t="s">
        <v>1412</v>
      </c>
      <c r="E16" s="90" t="s">
        <v>1418</v>
      </c>
      <c r="F16" s="1467"/>
      <c r="G16" s="20" t="s">
        <v>1424</v>
      </c>
      <c r="H16" s="1447"/>
      <c r="I16" s="1205"/>
      <c r="J16" s="341">
        <v>2</v>
      </c>
      <c r="K16" s="170">
        <v>1200</v>
      </c>
      <c r="L16" s="410" t="str">
        <f t="shared" si="0"/>
        <v/>
      </c>
      <c r="M16" s="364" t="s">
        <v>23</v>
      </c>
      <c r="N16" s="492"/>
    </row>
    <row r="17" spans="1:15" ht="15.75" customHeight="1">
      <c r="A17" s="2"/>
      <c r="B17" s="390">
        <v>7504</v>
      </c>
      <c r="C17" s="126" t="s">
        <v>1425</v>
      </c>
      <c r="D17" s="205" t="s">
        <v>1412</v>
      </c>
      <c r="E17" s="86" t="s">
        <v>1428</v>
      </c>
      <c r="F17" s="1378" t="s">
        <v>1431</v>
      </c>
      <c r="G17" s="212" t="s">
        <v>1432</v>
      </c>
      <c r="H17" s="1443" t="s">
        <v>1549</v>
      </c>
      <c r="I17" s="264"/>
      <c r="J17" s="344">
        <v>2</v>
      </c>
      <c r="K17" s="13">
        <v>2400</v>
      </c>
      <c r="L17" s="444" t="str">
        <f t="shared" si="0"/>
        <v/>
      </c>
      <c r="M17" s="336" t="s">
        <v>23</v>
      </c>
      <c r="N17" s="373"/>
      <c r="O17" s="220"/>
    </row>
    <row r="18" spans="1:15" ht="15.75" customHeight="1">
      <c r="A18" s="2"/>
      <c r="B18" s="390">
        <v>7504</v>
      </c>
      <c r="C18" s="126" t="s">
        <v>1426</v>
      </c>
      <c r="D18" s="205" t="s">
        <v>1412</v>
      </c>
      <c r="E18" s="84" t="s">
        <v>1429</v>
      </c>
      <c r="F18" s="1473"/>
      <c r="G18" s="204" t="s">
        <v>1433</v>
      </c>
      <c r="H18" s="1441"/>
      <c r="I18" s="1206"/>
      <c r="J18" s="347">
        <v>2</v>
      </c>
      <c r="K18" s="11">
        <v>2400</v>
      </c>
      <c r="L18" s="411" t="str">
        <f t="shared" si="0"/>
        <v/>
      </c>
      <c r="M18" s="446" t="s">
        <v>23</v>
      </c>
      <c r="N18" s="373"/>
    </row>
    <row r="19" spans="1:15" ht="15.75" customHeight="1">
      <c r="A19" s="2"/>
      <c r="B19" s="392">
        <v>7504</v>
      </c>
      <c r="C19" s="160" t="s">
        <v>1427</v>
      </c>
      <c r="D19" s="207" t="s">
        <v>1412</v>
      </c>
      <c r="E19" s="85" t="s">
        <v>1430</v>
      </c>
      <c r="F19" s="1474"/>
      <c r="G19" s="184" t="s">
        <v>1434</v>
      </c>
      <c r="H19" s="1444"/>
      <c r="I19" s="1201"/>
      <c r="J19" s="345">
        <v>2</v>
      </c>
      <c r="K19" s="125">
        <v>2400</v>
      </c>
      <c r="L19" s="410" t="str">
        <f t="shared" si="0"/>
        <v/>
      </c>
      <c r="M19" s="323" t="s">
        <v>23</v>
      </c>
      <c r="N19" s="492"/>
    </row>
    <row r="20" spans="1:15" ht="33" customHeight="1">
      <c r="A20" s="2"/>
      <c r="B20" s="385">
        <v>7407</v>
      </c>
      <c r="C20" s="158" t="s">
        <v>62</v>
      </c>
      <c r="D20" s="158" t="s">
        <v>21</v>
      </c>
      <c r="E20" s="141" t="s">
        <v>442</v>
      </c>
      <c r="F20" s="929" t="s">
        <v>443</v>
      </c>
      <c r="G20" s="385" t="s">
        <v>63</v>
      </c>
      <c r="H20" s="949" t="s">
        <v>1549</v>
      </c>
      <c r="I20" s="536"/>
      <c r="J20" s="345">
        <v>2</v>
      </c>
      <c r="K20" s="153">
        <v>2400</v>
      </c>
      <c r="L20" s="412" t="str">
        <f t="shared" si="0"/>
        <v/>
      </c>
      <c r="M20" s="325" t="s">
        <v>23</v>
      </c>
      <c r="N20" s="951"/>
    </row>
    <row r="21" spans="1:15" ht="31.5" customHeight="1">
      <c r="A21" s="2"/>
      <c r="B21" s="60">
        <v>7408</v>
      </c>
      <c r="C21" s="114" t="s">
        <v>444</v>
      </c>
      <c r="D21" s="114" t="s">
        <v>21</v>
      </c>
      <c r="E21" s="211" t="s">
        <v>445</v>
      </c>
      <c r="F21" s="947" t="s">
        <v>1580</v>
      </c>
      <c r="G21" s="60" t="s">
        <v>446</v>
      </c>
      <c r="H21" s="949" t="s">
        <v>1549</v>
      </c>
      <c r="I21" s="787"/>
      <c r="J21" s="345">
        <v>2</v>
      </c>
      <c r="K21" s="61">
        <v>2400</v>
      </c>
      <c r="L21" s="450" t="str">
        <f t="shared" si="0"/>
        <v/>
      </c>
      <c r="M21" s="445" t="s">
        <v>23</v>
      </c>
      <c r="N21" s="951"/>
    </row>
    <row r="22" spans="1:15" ht="18" customHeight="1">
      <c r="A22" s="2"/>
      <c r="B22" s="195">
        <v>7202</v>
      </c>
      <c r="C22" s="400">
        <v>40</v>
      </c>
      <c r="D22" s="134" t="s">
        <v>21</v>
      </c>
      <c r="E22" s="319">
        <v>4589750334796</v>
      </c>
      <c r="F22" s="1485" t="s">
        <v>447</v>
      </c>
      <c r="G22" s="92" t="s">
        <v>1560</v>
      </c>
      <c r="H22" s="1440" t="s">
        <v>1551</v>
      </c>
      <c r="I22" s="745"/>
      <c r="J22" s="514">
        <v>2</v>
      </c>
      <c r="K22" s="13">
        <v>1500</v>
      </c>
      <c r="L22" s="515" t="str">
        <f t="shared" si="0"/>
        <v/>
      </c>
      <c r="M22" s="324" t="s">
        <v>23</v>
      </c>
      <c r="N22" s="424"/>
    </row>
    <row r="23" spans="1:15" ht="18" customHeight="1">
      <c r="A23" s="2"/>
      <c r="B23" s="195">
        <v>7202</v>
      </c>
      <c r="C23" s="400">
        <v>50</v>
      </c>
      <c r="D23" s="134" t="s">
        <v>21</v>
      </c>
      <c r="E23" s="319">
        <v>4589750334802</v>
      </c>
      <c r="F23" s="1486"/>
      <c r="G23" s="93" t="s">
        <v>1559</v>
      </c>
      <c r="H23" s="1441"/>
      <c r="I23" s="743"/>
      <c r="J23" s="516">
        <v>2</v>
      </c>
      <c r="K23" s="11">
        <v>1500</v>
      </c>
      <c r="L23" s="448" t="str">
        <f t="shared" si="0"/>
        <v/>
      </c>
      <c r="M23" s="446" t="s">
        <v>23</v>
      </c>
      <c r="N23" s="424"/>
    </row>
    <row r="24" spans="1:15" ht="18" customHeight="1">
      <c r="A24" s="2"/>
      <c r="B24" s="67">
        <v>7202</v>
      </c>
      <c r="C24" s="99" t="s">
        <v>89</v>
      </c>
      <c r="D24" s="99" t="s">
        <v>21</v>
      </c>
      <c r="E24" s="106">
        <v>4589750317317</v>
      </c>
      <c r="F24" s="1486"/>
      <c r="G24" s="67" t="s">
        <v>448</v>
      </c>
      <c r="H24" s="1441"/>
      <c r="I24" s="744"/>
      <c r="J24" s="342">
        <v>2</v>
      </c>
      <c r="K24" s="66">
        <v>1500</v>
      </c>
      <c r="L24" s="411" t="str">
        <f t="shared" si="0"/>
        <v/>
      </c>
      <c r="M24" s="446" t="s">
        <v>23</v>
      </c>
      <c r="N24" s="424"/>
    </row>
    <row r="25" spans="1:15" ht="18" customHeight="1">
      <c r="A25" s="2"/>
      <c r="B25" s="18">
        <v>7202</v>
      </c>
      <c r="C25" s="19" t="s">
        <v>184</v>
      </c>
      <c r="D25" s="19" t="s">
        <v>21</v>
      </c>
      <c r="E25" s="89">
        <v>4589750317362</v>
      </c>
      <c r="F25" s="1486"/>
      <c r="G25" s="18" t="s">
        <v>185</v>
      </c>
      <c r="H25" s="1441"/>
      <c r="I25" s="745" t="s">
        <v>1623</v>
      </c>
      <c r="J25" s="343">
        <v>2</v>
      </c>
      <c r="K25" s="48">
        <v>1500</v>
      </c>
      <c r="L25" s="448" t="str">
        <f t="shared" si="0"/>
        <v/>
      </c>
      <c r="M25" s="336" t="s">
        <v>23</v>
      </c>
      <c r="N25" s="424"/>
    </row>
    <row r="26" spans="1:15" ht="18" customHeight="1">
      <c r="A26" s="2"/>
      <c r="B26" s="18">
        <v>7202</v>
      </c>
      <c r="C26" s="19" t="s">
        <v>200</v>
      </c>
      <c r="D26" s="19" t="s">
        <v>21</v>
      </c>
      <c r="E26" s="89">
        <v>4589750317331</v>
      </c>
      <c r="F26" s="1486"/>
      <c r="G26" s="18" t="s">
        <v>203</v>
      </c>
      <c r="H26" s="1441"/>
      <c r="I26" s="745"/>
      <c r="J26" s="343">
        <v>2</v>
      </c>
      <c r="K26" s="48">
        <v>1500</v>
      </c>
      <c r="L26" s="411" t="str">
        <f t="shared" si="0"/>
        <v/>
      </c>
      <c r="M26" s="517" t="s">
        <v>23</v>
      </c>
      <c r="N26" s="424"/>
    </row>
    <row r="27" spans="1:15" ht="18" customHeight="1">
      <c r="A27" s="2"/>
      <c r="B27" s="18">
        <v>7202</v>
      </c>
      <c r="C27" s="19" t="s">
        <v>58</v>
      </c>
      <c r="D27" s="19" t="s">
        <v>21</v>
      </c>
      <c r="E27" s="89">
        <v>4589750317324</v>
      </c>
      <c r="F27" s="1486"/>
      <c r="G27" s="18" t="s">
        <v>59</v>
      </c>
      <c r="H27" s="1441"/>
      <c r="I27" s="746"/>
      <c r="J27" s="343">
        <v>2</v>
      </c>
      <c r="K27" s="48">
        <v>1500</v>
      </c>
      <c r="L27" s="409" t="str">
        <f t="shared" si="0"/>
        <v/>
      </c>
      <c r="M27" s="517" t="s">
        <v>23</v>
      </c>
      <c r="N27" s="424"/>
    </row>
    <row r="28" spans="1:15" ht="18" customHeight="1">
      <c r="A28" s="2"/>
      <c r="B28" s="18">
        <v>7202</v>
      </c>
      <c r="C28" s="19" t="s">
        <v>174</v>
      </c>
      <c r="D28" s="19" t="s">
        <v>21</v>
      </c>
      <c r="E28" s="89">
        <v>4589750317348</v>
      </c>
      <c r="F28" s="1486"/>
      <c r="G28" s="18" t="s">
        <v>151</v>
      </c>
      <c r="H28" s="1441"/>
      <c r="I28" s="746"/>
      <c r="J28" s="343">
        <v>2</v>
      </c>
      <c r="K28" s="48">
        <v>1500</v>
      </c>
      <c r="L28" s="448" t="str">
        <f t="shared" si="0"/>
        <v/>
      </c>
      <c r="M28" s="517" t="s">
        <v>23</v>
      </c>
      <c r="N28" s="424"/>
    </row>
    <row r="29" spans="1:15" ht="18" customHeight="1">
      <c r="A29" s="2"/>
      <c r="B29" s="20">
        <v>7202</v>
      </c>
      <c r="C29" s="21" t="s">
        <v>62</v>
      </c>
      <c r="D29" s="21" t="s">
        <v>21</v>
      </c>
      <c r="E29" s="96">
        <v>4589750317355</v>
      </c>
      <c r="F29" s="1487"/>
      <c r="G29" s="20" t="s">
        <v>63</v>
      </c>
      <c r="H29" s="1442"/>
      <c r="I29" s="747"/>
      <c r="J29" s="341">
        <v>2</v>
      </c>
      <c r="K29" s="64">
        <v>1500</v>
      </c>
      <c r="L29" s="412" t="str">
        <f t="shared" si="0"/>
        <v/>
      </c>
      <c r="M29" s="364" t="s">
        <v>23</v>
      </c>
      <c r="N29" s="421"/>
      <c r="O29" s="362"/>
    </row>
    <row r="30" spans="1:15" ht="18" customHeight="1">
      <c r="A30" s="2"/>
      <c r="B30" s="390">
        <v>7405</v>
      </c>
      <c r="C30" s="126" t="s">
        <v>449</v>
      </c>
      <c r="D30" s="205" t="s">
        <v>21</v>
      </c>
      <c r="E30" s="140" t="s">
        <v>450</v>
      </c>
      <c r="F30" s="1475" t="s">
        <v>451</v>
      </c>
      <c r="G30" s="127" t="s">
        <v>862</v>
      </c>
      <c r="H30" s="1439" t="s">
        <v>1552</v>
      </c>
      <c r="I30" s="490"/>
      <c r="J30" s="344">
        <v>2</v>
      </c>
      <c r="K30" s="524">
        <v>1400</v>
      </c>
      <c r="L30" s="411" t="str">
        <f t="shared" si="0"/>
        <v/>
      </c>
      <c r="M30" s="336" t="s">
        <v>23</v>
      </c>
      <c r="N30" s="424"/>
      <c r="O30" s="362"/>
    </row>
    <row r="31" spans="1:15" ht="18" customHeight="1">
      <c r="A31" s="2"/>
      <c r="B31" s="390">
        <v>7405</v>
      </c>
      <c r="C31" s="126" t="s">
        <v>452</v>
      </c>
      <c r="D31" s="205" t="s">
        <v>21</v>
      </c>
      <c r="E31" s="140" t="s">
        <v>453</v>
      </c>
      <c r="F31" s="1476"/>
      <c r="G31" s="298" t="s">
        <v>863</v>
      </c>
      <c r="H31" s="1437"/>
      <c r="I31" s="523"/>
      <c r="J31" s="518">
        <v>2</v>
      </c>
      <c r="K31" s="525">
        <v>1400</v>
      </c>
      <c r="L31" s="448" t="str">
        <f t="shared" si="0"/>
        <v/>
      </c>
      <c r="M31" s="446" t="s">
        <v>23</v>
      </c>
      <c r="N31" s="424"/>
    </row>
    <row r="32" spans="1:15" ht="18" customHeight="1">
      <c r="A32" s="2"/>
      <c r="B32" s="390">
        <v>7405</v>
      </c>
      <c r="C32" s="126" t="s">
        <v>454</v>
      </c>
      <c r="D32" s="205" t="s">
        <v>21</v>
      </c>
      <c r="E32" s="150" t="s">
        <v>455</v>
      </c>
      <c r="F32" s="1476"/>
      <c r="G32" s="1062" t="s">
        <v>456</v>
      </c>
      <c r="H32" s="1437"/>
      <c r="I32" s="1059" t="s">
        <v>1587</v>
      </c>
      <c r="J32" s="1060">
        <v>2</v>
      </c>
      <c r="K32" s="1041">
        <v>1400</v>
      </c>
      <c r="L32" s="1054" t="str">
        <f t="shared" si="0"/>
        <v/>
      </c>
      <c r="M32" s="1061" t="s">
        <v>23</v>
      </c>
      <c r="N32" s="1056"/>
    </row>
    <row r="33" spans="1:15" ht="18" customHeight="1">
      <c r="A33" s="2"/>
      <c r="B33" s="392">
        <v>7405</v>
      </c>
      <c r="C33" s="160" t="s">
        <v>457</v>
      </c>
      <c r="D33" s="207" t="s">
        <v>21</v>
      </c>
      <c r="E33" s="141" t="s">
        <v>458</v>
      </c>
      <c r="F33" s="1477"/>
      <c r="G33" s="184" t="s">
        <v>459</v>
      </c>
      <c r="H33" s="1438"/>
      <c r="I33" s="519"/>
      <c r="J33" s="345">
        <v>2</v>
      </c>
      <c r="K33" s="125">
        <v>1400</v>
      </c>
      <c r="L33" s="410" t="str">
        <f t="shared" si="0"/>
        <v/>
      </c>
      <c r="M33" s="364" t="s">
        <v>23</v>
      </c>
      <c r="N33" s="421"/>
    </row>
    <row r="34" spans="1:15" ht="18" customHeight="1">
      <c r="A34" s="2"/>
      <c r="B34" s="123">
        <v>7305</v>
      </c>
      <c r="C34" s="393" t="s">
        <v>422</v>
      </c>
      <c r="D34" s="396" t="s">
        <v>21</v>
      </c>
      <c r="E34" s="183">
        <v>4589750331191</v>
      </c>
      <c r="F34" s="1480" t="s">
        <v>460</v>
      </c>
      <c r="G34" s="164" t="s">
        <v>864</v>
      </c>
      <c r="H34" s="1436" t="s">
        <v>1552</v>
      </c>
      <c r="I34" s="520"/>
      <c r="J34" s="342">
        <v>2</v>
      </c>
      <c r="K34" s="449">
        <v>1400</v>
      </c>
      <c r="L34" s="411" t="str">
        <f t="shared" si="0"/>
        <v/>
      </c>
      <c r="M34" s="336" t="s">
        <v>23</v>
      </c>
      <c r="N34" s="424"/>
    </row>
    <row r="35" spans="1:15" ht="18" customHeight="1">
      <c r="A35" s="2"/>
      <c r="B35" s="123">
        <v>7305</v>
      </c>
      <c r="C35" s="396" t="s">
        <v>461</v>
      </c>
      <c r="D35" s="396" t="s">
        <v>21</v>
      </c>
      <c r="E35" s="183">
        <v>4589750326838</v>
      </c>
      <c r="F35" s="1481"/>
      <c r="G35" s="1210" t="s">
        <v>462</v>
      </c>
      <c r="H35" s="1437"/>
      <c r="I35" s="1211" t="s">
        <v>1587</v>
      </c>
      <c r="J35" s="1212">
        <v>2</v>
      </c>
      <c r="K35" s="1213">
        <v>1400</v>
      </c>
      <c r="L35" s="1160" t="str">
        <f t="shared" si="0"/>
        <v/>
      </c>
      <c r="M35" s="1061" t="s">
        <v>23</v>
      </c>
      <c r="N35" s="1056"/>
    </row>
    <row r="36" spans="1:15" ht="18" customHeight="1">
      <c r="A36" s="2"/>
      <c r="B36" s="181">
        <v>7305</v>
      </c>
      <c r="C36" s="401" t="s">
        <v>463</v>
      </c>
      <c r="D36" s="385" t="s">
        <v>21</v>
      </c>
      <c r="E36" s="111">
        <v>4589750326845</v>
      </c>
      <c r="F36" s="1482"/>
      <c r="G36" s="182" t="s">
        <v>464</v>
      </c>
      <c r="H36" s="1438"/>
      <c r="I36" s="213"/>
      <c r="J36" s="346">
        <v>2</v>
      </c>
      <c r="K36" s="54">
        <v>1400</v>
      </c>
      <c r="L36" s="354" t="str">
        <f t="shared" si="0"/>
        <v/>
      </c>
      <c r="M36" s="364" t="s">
        <v>23</v>
      </c>
      <c r="N36" s="421"/>
    </row>
    <row r="37" spans="1:15" ht="18" customHeight="1">
      <c r="A37" s="2"/>
      <c r="B37" s="104">
        <v>7206</v>
      </c>
      <c r="C37" s="400" t="s">
        <v>512</v>
      </c>
      <c r="D37" s="2" t="s">
        <v>513</v>
      </c>
      <c r="E37" s="88" t="s">
        <v>514</v>
      </c>
      <c r="F37" s="1354" t="s">
        <v>872</v>
      </c>
      <c r="G37" s="164" t="s">
        <v>515</v>
      </c>
      <c r="H37" s="1451" t="s">
        <v>1552</v>
      </c>
      <c r="I37" s="464"/>
      <c r="J37" s="343">
        <v>2</v>
      </c>
      <c r="K37" s="275">
        <v>1200</v>
      </c>
      <c r="L37" s="355" t="str">
        <f t="shared" si="0"/>
        <v/>
      </c>
      <c r="M37" s="446" t="s">
        <v>23</v>
      </c>
      <c r="N37" s="424"/>
    </row>
    <row r="38" spans="1:15" ht="18" customHeight="1">
      <c r="A38" s="2"/>
      <c r="B38" s="104">
        <v>7206</v>
      </c>
      <c r="C38" s="398" t="s">
        <v>516</v>
      </c>
      <c r="D38" s="10" t="s">
        <v>513</v>
      </c>
      <c r="E38" s="88" t="s">
        <v>517</v>
      </c>
      <c r="F38" s="1464"/>
      <c r="G38" s="164" t="s">
        <v>518</v>
      </c>
      <c r="H38" s="1452"/>
      <c r="I38" s="464"/>
      <c r="J38" s="343">
        <v>2</v>
      </c>
      <c r="K38" s="275">
        <v>1200</v>
      </c>
      <c r="L38" s="355" t="str">
        <f t="shared" si="0"/>
        <v/>
      </c>
      <c r="M38" s="446" t="s">
        <v>23</v>
      </c>
      <c r="N38" s="424"/>
    </row>
    <row r="39" spans="1:15" ht="18" customHeight="1">
      <c r="A39" s="2"/>
      <c r="B39" s="104">
        <v>7206</v>
      </c>
      <c r="C39" s="398" t="s">
        <v>519</v>
      </c>
      <c r="D39" s="10" t="s">
        <v>513</v>
      </c>
      <c r="E39" s="88" t="s">
        <v>520</v>
      </c>
      <c r="F39" s="1464"/>
      <c r="G39" s="164" t="s">
        <v>521</v>
      </c>
      <c r="H39" s="1452"/>
      <c r="I39" s="464"/>
      <c r="J39" s="343">
        <v>2</v>
      </c>
      <c r="K39" s="275">
        <v>1200</v>
      </c>
      <c r="L39" s="355" t="str">
        <f t="shared" si="0"/>
        <v/>
      </c>
      <c r="M39" s="446" t="s">
        <v>23</v>
      </c>
      <c r="N39" s="424"/>
    </row>
    <row r="40" spans="1:15" ht="18" customHeight="1">
      <c r="A40" s="2"/>
      <c r="B40" s="104">
        <v>7206</v>
      </c>
      <c r="C40" s="398" t="s">
        <v>522</v>
      </c>
      <c r="D40" s="10" t="s">
        <v>513</v>
      </c>
      <c r="E40" s="88" t="s">
        <v>523</v>
      </c>
      <c r="F40" s="1464"/>
      <c r="G40" s="164" t="s">
        <v>524</v>
      </c>
      <c r="H40" s="1452"/>
      <c r="I40" s="466"/>
      <c r="J40" s="343">
        <v>2</v>
      </c>
      <c r="K40" s="275">
        <v>1200</v>
      </c>
      <c r="L40" s="355" t="str">
        <f t="shared" si="0"/>
        <v/>
      </c>
      <c r="M40" s="446" t="s">
        <v>23</v>
      </c>
      <c r="N40" s="424"/>
    </row>
    <row r="41" spans="1:15" ht="18" customHeight="1">
      <c r="A41" s="2"/>
      <c r="B41" s="104">
        <v>7206</v>
      </c>
      <c r="C41" s="398" t="s">
        <v>525</v>
      </c>
      <c r="D41" s="10" t="s">
        <v>513</v>
      </c>
      <c r="E41" s="88" t="s">
        <v>526</v>
      </c>
      <c r="F41" s="1464"/>
      <c r="G41" s="164" t="s">
        <v>527</v>
      </c>
      <c r="H41" s="1452"/>
      <c r="I41" s="464"/>
      <c r="J41" s="343">
        <v>2</v>
      </c>
      <c r="K41" s="275">
        <v>1200</v>
      </c>
      <c r="L41" s="355" t="str">
        <f t="shared" si="0"/>
        <v/>
      </c>
      <c r="M41" s="517" t="s">
        <v>23</v>
      </c>
      <c r="N41" s="424"/>
    </row>
    <row r="42" spans="1:15" ht="18" customHeight="1">
      <c r="A42" s="2"/>
      <c r="B42" s="162">
        <v>7206</v>
      </c>
      <c r="C42" s="385" t="s">
        <v>528</v>
      </c>
      <c r="D42" s="402" t="s">
        <v>513</v>
      </c>
      <c r="E42" s="98" t="s">
        <v>529</v>
      </c>
      <c r="F42" s="1465"/>
      <c r="G42" s="1161" t="s">
        <v>530</v>
      </c>
      <c r="H42" s="1453"/>
      <c r="I42" s="1162" t="s">
        <v>1587</v>
      </c>
      <c r="J42" s="1163">
        <v>2</v>
      </c>
      <c r="K42" s="1164">
        <v>1200</v>
      </c>
      <c r="L42" s="1165" t="str">
        <f t="shared" si="0"/>
        <v/>
      </c>
      <c r="M42" s="1166" t="s">
        <v>23</v>
      </c>
      <c r="N42" s="1167"/>
    </row>
    <row r="43" spans="1:15" ht="15.75" customHeight="1">
      <c r="A43" s="2"/>
      <c r="B43" s="390">
        <v>7401</v>
      </c>
      <c r="C43" s="126" t="s">
        <v>465</v>
      </c>
      <c r="D43" s="205" t="s">
        <v>21</v>
      </c>
      <c r="E43" s="140" t="s">
        <v>466</v>
      </c>
      <c r="F43" s="1377" t="s">
        <v>467</v>
      </c>
      <c r="G43" s="298" t="s">
        <v>468</v>
      </c>
      <c r="H43" s="1454" t="s">
        <v>1549</v>
      </c>
      <c r="I43" s="263"/>
      <c r="J43" s="344">
        <v>2</v>
      </c>
      <c r="K43" s="275">
        <v>800</v>
      </c>
      <c r="L43" s="515" t="str">
        <f t="shared" si="0"/>
        <v/>
      </c>
      <c r="M43" s="324" t="s">
        <v>23</v>
      </c>
      <c r="N43" s="424"/>
      <c r="O43" s="220"/>
    </row>
    <row r="44" spans="1:15" ht="15.75" customHeight="1">
      <c r="A44" s="2"/>
      <c r="B44" s="390">
        <v>7401</v>
      </c>
      <c r="C44" s="126" t="s">
        <v>469</v>
      </c>
      <c r="D44" s="205" t="s">
        <v>21</v>
      </c>
      <c r="E44" s="145" t="s">
        <v>470</v>
      </c>
      <c r="F44" s="1473"/>
      <c r="G44" s="204" t="s">
        <v>471</v>
      </c>
      <c r="H44" s="1449"/>
      <c r="I44" s="174" t="s">
        <v>1603</v>
      </c>
      <c r="J44" s="347">
        <v>2</v>
      </c>
      <c r="K44" s="11">
        <v>800</v>
      </c>
      <c r="L44" s="448" t="str">
        <f t="shared" si="0"/>
        <v/>
      </c>
      <c r="M44" s="446" t="s">
        <v>23</v>
      </c>
      <c r="N44" s="424"/>
    </row>
    <row r="45" spans="1:15" ht="15.75" customHeight="1">
      <c r="A45" s="2"/>
      <c r="B45" s="390">
        <v>7401</v>
      </c>
      <c r="C45" s="126" t="s">
        <v>472</v>
      </c>
      <c r="D45" s="205" t="s">
        <v>868</v>
      </c>
      <c r="E45" s="146" t="s">
        <v>473</v>
      </c>
      <c r="F45" s="1473"/>
      <c r="G45" s="204" t="s">
        <v>474</v>
      </c>
      <c r="H45" s="1449"/>
      <c r="I45" s="742"/>
      <c r="J45" s="347">
        <v>2</v>
      </c>
      <c r="K45" s="11">
        <v>800</v>
      </c>
      <c r="L45" s="411" t="str">
        <f t="shared" si="0"/>
        <v/>
      </c>
      <c r="M45" s="446" t="s">
        <v>23</v>
      </c>
      <c r="N45" s="424"/>
      <c r="O45" s="362"/>
    </row>
    <row r="46" spans="1:15" ht="15.75" customHeight="1">
      <c r="A46" s="2"/>
      <c r="B46" s="390">
        <v>7401</v>
      </c>
      <c r="C46" s="126" t="s">
        <v>475</v>
      </c>
      <c r="D46" s="205" t="s">
        <v>21</v>
      </c>
      <c r="E46" s="146" t="s">
        <v>476</v>
      </c>
      <c r="F46" s="1473"/>
      <c r="G46" s="129" t="s">
        <v>477</v>
      </c>
      <c r="H46" s="1449"/>
      <c r="J46" s="347">
        <v>2</v>
      </c>
      <c r="K46" s="11">
        <v>800</v>
      </c>
      <c r="L46" s="411" t="str">
        <f t="shared" si="0"/>
        <v/>
      </c>
      <c r="M46" s="446" t="s">
        <v>23</v>
      </c>
      <c r="N46" s="424"/>
      <c r="O46" s="721"/>
    </row>
    <row r="47" spans="1:15" ht="15.75" customHeight="1">
      <c r="A47" s="2"/>
      <c r="B47" s="392">
        <v>7401</v>
      </c>
      <c r="C47" s="160" t="s">
        <v>871</v>
      </c>
      <c r="D47" s="206" t="s">
        <v>21</v>
      </c>
      <c r="E47" s="146" t="s">
        <v>870</v>
      </c>
      <c r="F47" s="1474"/>
      <c r="G47" s="40" t="s">
        <v>869</v>
      </c>
      <c r="H47" s="1455"/>
      <c r="J47" s="345">
        <v>2</v>
      </c>
      <c r="K47" s="125">
        <v>800</v>
      </c>
      <c r="L47" s="410" t="str">
        <f t="shared" si="0"/>
        <v/>
      </c>
      <c r="M47" s="323" t="s">
        <v>23</v>
      </c>
      <c r="N47" s="421"/>
      <c r="O47" s="362"/>
    </row>
    <row r="48" spans="1:15" ht="15.75" customHeight="1">
      <c r="A48" s="2"/>
      <c r="B48" s="123">
        <v>7402</v>
      </c>
      <c r="C48" s="208" t="s">
        <v>72</v>
      </c>
      <c r="D48" s="205" t="s">
        <v>21</v>
      </c>
      <c r="E48" s="138" t="s">
        <v>478</v>
      </c>
      <c r="F48" s="1377" t="s">
        <v>479</v>
      </c>
      <c r="G48" s="212" t="s">
        <v>441</v>
      </c>
      <c r="H48" s="1454" t="s">
        <v>1551</v>
      </c>
      <c r="I48" s="264"/>
      <c r="J48" s="344">
        <v>2</v>
      </c>
      <c r="K48" s="13">
        <v>850</v>
      </c>
      <c r="L48" s="351" t="str">
        <f t="shared" si="0"/>
        <v/>
      </c>
      <c r="M48" s="336" t="s">
        <v>23</v>
      </c>
      <c r="N48" s="424"/>
      <c r="O48" s="220"/>
    </row>
    <row r="49" spans="1:15" ht="15.75" customHeight="1">
      <c r="A49" s="2"/>
      <c r="B49" s="123">
        <v>7402</v>
      </c>
      <c r="C49" s="209" t="s">
        <v>233</v>
      </c>
      <c r="D49" s="205" t="s">
        <v>21</v>
      </c>
      <c r="E49" s="145" t="s">
        <v>480</v>
      </c>
      <c r="F49" s="1473"/>
      <c r="G49" s="204" t="s">
        <v>481</v>
      </c>
      <c r="H49" s="1449"/>
      <c r="I49" s="521"/>
      <c r="J49" s="347">
        <v>2</v>
      </c>
      <c r="K49" s="11">
        <v>850</v>
      </c>
      <c r="L49" s="356" t="str">
        <f t="shared" si="0"/>
        <v/>
      </c>
      <c r="M49" s="517" t="s">
        <v>23</v>
      </c>
      <c r="N49" s="424"/>
    </row>
    <row r="50" spans="1:15" ht="15.75" customHeight="1">
      <c r="A50" s="2"/>
      <c r="B50" s="123">
        <v>7402</v>
      </c>
      <c r="C50" s="209" t="s">
        <v>168</v>
      </c>
      <c r="D50" s="205" t="s">
        <v>21</v>
      </c>
      <c r="E50" s="145" t="s">
        <v>482</v>
      </c>
      <c r="F50" s="1473"/>
      <c r="G50" s="204" t="s">
        <v>170</v>
      </c>
      <c r="H50" s="1449"/>
      <c r="I50" s="521"/>
      <c r="J50" s="347">
        <v>2</v>
      </c>
      <c r="K50" s="11">
        <v>850</v>
      </c>
      <c r="L50" s="351" t="str">
        <f t="shared" si="0"/>
        <v/>
      </c>
      <c r="M50" s="517" t="s">
        <v>23</v>
      </c>
      <c r="N50" s="424"/>
    </row>
    <row r="51" spans="1:15" ht="15.75" customHeight="1">
      <c r="A51" s="2"/>
      <c r="B51" s="184">
        <v>7402</v>
      </c>
      <c r="C51" s="190" t="s">
        <v>171</v>
      </c>
      <c r="D51" s="207" t="s">
        <v>21</v>
      </c>
      <c r="E51" s="148" t="s">
        <v>483</v>
      </c>
      <c r="F51" s="1474"/>
      <c r="G51" s="184" t="s">
        <v>172</v>
      </c>
      <c r="H51" s="1455"/>
      <c r="I51" s="519"/>
      <c r="J51" s="345">
        <v>2</v>
      </c>
      <c r="K51" s="125">
        <v>850</v>
      </c>
      <c r="L51" s="353" t="str">
        <f t="shared" si="0"/>
        <v/>
      </c>
      <c r="M51" s="364" t="s">
        <v>23</v>
      </c>
      <c r="N51" s="421"/>
    </row>
    <row r="52" spans="1:15" ht="15.75" customHeight="1">
      <c r="A52" s="2"/>
      <c r="B52" s="390">
        <v>7404</v>
      </c>
      <c r="C52" s="126" t="s">
        <v>200</v>
      </c>
      <c r="D52" s="205" t="s">
        <v>21</v>
      </c>
      <c r="E52" s="138" t="s">
        <v>484</v>
      </c>
      <c r="F52" s="1378" t="s">
        <v>485</v>
      </c>
      <c r="G52" s="212" t="s">
        <v>486</v>
      </c>
      <c r="H52" s="1454" t="s">
        <v>1549</v>
      </c>
      <c r="I52" s="264"/>
      <c r="J52" s="344">
        <v>2</v>
      </c>
      <c r="K52" s="13">
        <v>1300</v>
      </c>
      <c r="L52" s="355" t="str">
        <f t="shared" si="0"/>
        <v/>
      </c>
      <c r="M52" s="336" t="s">
        <v>23</v>
      </c>
      <c r="N52" s="424"/>
      <c r="O52" s="220"/>
    </row>
    <row r="53" spans="1:15" ht="15.75" customHeight="1">
      <c r="A53" s="2"/>
      <c r="B53" s="390">
        <v>7404</v>
      </c>
      <c r="C53" s="126" t="s">
        <v>233</v>
      </c>
      <c r="D53" s="205" t="s">
        <v>21</v>
      </c>
      <c r="E53" s="146" t="s">
        <v>487</v>
      </c>
      <c r="F53" s="1473"/>
      <c r="G53" s="204" t="s">
        <v>488</v>
      </c>
      <c r="H53" s="1450"/>
      <c r="I53" s="521"/>
      <c r="J53" s="346">
        <v>2</v>
      </c>
      <c r="K53" s="299">
        <v>1300</v>
      </c>
      <c r="L53" s="354" t="str">
        <f t="shared" si="0"/>
        <v/>
      </c>
      <c r="M53" s="364" t="s">
        <v>23</v>
      </c>
      <c r="N53" s="462"/>
    </row>
    <row r="54" spans="1:15" ht="15.75" customHeight="1">
      <c r="A54" s="2"/>
      <c r="B54" s="52">
        <v>7302</v>
      </c>
      <c r="C54" s="79" t="s">
        <v>72</v>
      </c>
      <c r="D54" s="136" t="s">
        <v>21</v>
      </c>
      <c r="E54" s="138" t="s">
        <v>489</v>
      </c>
      <c r="F54" s="1478" t="s">
        <v>490</v>
      </c>
      <c r="G54" s="14" t="s">
        <v>441</v>
      </c>
      <c r="H54" s="1448" t="s">
        <v>1551</v>
      </c>
      <c r="I54" s="154"/>
      <c r="J54" s="342">
        <v>2</v>
      </c>
      <c r="K54" s="124">
        <v>680</v>
      </c>
      <c r="L54" s="355" t="str">
        <f t="shared" si="0"/>
        <v/>
      </c>
      <c r="M54" s="336" t="s">
        <v>23</v>
      </c>
      <c r="N54" s="424"/>
    </row>
    <row r="55" spans="1:15" ht="15.75" customHeight="1">
      <c r="A55" s="2"/>
      <c r="B55" s="390">
        <v>7302</v>
      </c>
      <c r="C55" s="87" t="s">
        <v>184</v>
      </c>
      <c r="D55" s="87" t="s">
        <v>21</v>
      </c>
      <c r="E55" s="144" t="s">
        <v>491</v>
      </c>
      <c r="F55" s="1471"/>
      <c r="G55" s="9" t="s">
        <v>185</v>
      </c>
      <c r="H55" s="1449"/>
      <c r="I55" s="155"/>
      <c r="J55" s="343">
        <v>2</v>
      </c>
      <c r="K55" s="11">
        <v>680</v>
      </c>
      <c r="L55" s="351" t="str">
        <f t="shared" si="0"/>
        <v/>
      </c>
      <c r="M55" s="446" t="s">
        <v>23</v>
      </c>
      <c r="N55" s="424"/>
    </row>
    <row r="56" spans="1:15" ht="15.75" customHeight="1">
      <c r="A56" s="2"/>
      <c r="B56" s="390">
        <v>7302</v>
      </c>
      <c r="C56" s="87" t="s">
        <v>415</v>
      </c>
      <c r="D56" s="87" t="s">
        <v>21</v>
      </c>
      <c r="E56" s="143" t="s">
        <v>492</v>
      </c>
      <c r="F56" s="1471"/>
      <c r="G56" s="9" t="s">
        <v>493</v>
      </c>
      <c r="H56" s="1449"/>
      <c r="I56" s="118"/>
      <c r="J56" s="343">
        <v>2</v>
      </c>
      <c r="K56" s="11">
        <v>680</v>
      </c>
      <c r="L56" s="356" t="str">
        <f t="shared" si="0"/>
        <v/>
      </c>
      <c r="M56" s="336" t="s">
        <v>23</v>
      </c>
      <c r="N56" s="424"/>
    </row>
    <row r="57" spans="1:15" ht="15.75" customHeight="1">
      <c r="A57" s="2"/>
      <c r="B57" s="390">
        <v>7302</v>
      </c>
      <c r="C57" s="87" t="s">
        <v>58</v>
      </c>
      <c r="D57" s="87" t="s">
        <v>21</v>
      </c>
      <c r="E57" s="143" t="s">
        <v>494</v>
      </c>
      <c r="F57" s="1471"/>
      <c r="G57" s="9" t="s">
        <v>59</v>
      </c>
      <c r="H57" s="1449"/>
      <c r="I57" s="155"/>
      <c r="J57" s="343">
        <v>2</v>
      </c>
      <c r="K57" s="11">
        <v>680</v>
      </c>
      <c r="L57" s="355" t="str">
        <f t="shared" si="0"/>
        <v/>
      </c>
      <c r="M57" s="517" t="s">
        <v>23</v>
      </c>
      <c r="N57" s="424"/>
    </row>
    <row r="58" spans="1:15" ht="15.75" customHeight="1">
      <c r="A58" s="2"/>
      <c r="B58" s="390">
        <v>7302</v>
      </c>
      <c r="C58" s="87" t="s">
        <v>287</v>
      </c>
      <c r="D58" s="137" t="s">
        <v>21</v>
      </c>
      <c r="E58" s="140" t="s">
        <v>495</v>
      </c>
      <c r="F58" s="1471"/>
      <c r="G58" s="9" t="s">
        <v>153</v>
      </c>
      <c r="H58" s="1449"/>
      <c r="I58" s="118"/>
      <c r="J58" s="343">
        <v>2</v>
      </c>
      <c r="K58" s="11">
        <v>680</v>
      </c>
      <c r="L58" s="355" t="str">
        <f t="shared" si="0"/>
        <v/>
      </c>
      <c r="M58" s="517" t="s">
        <v>23</v>
      </c>
      <c r="N58" s="424"/>
    </row>
    <row r="59" spans="1:15" ht="15.75" customHeight="1">
      <c r="A59" s="2"/>
      <c r="B59" s="392">
        <v>7302</v>
      </c>
      <c r="C59" s="160" t="s">
        <v>62</v>
      </c>
      <c r="D59" s="160" t="s">
        <v>21</v>
      </c>
      <c r="E59" s="166" t="s">
        <v>496</v>
      </c>
      <c r="F59" s="1479"/>
      <c r="G59" s="392" t="s">
        <v>63</v>
      </c>
      <c r="H59" s="1450"/>
      <c r="I59" s="117"/>
      <c r="J59" s="341">
        <v>2</v>
      </c>
      <c r="K59" s="125">
        <v>680</v>
      </c>
      <c r="L59" s="354" t="str">
        <f t="shared" si="0"/>
        <v/>
      </c>
      <c r="M59" s="364" t="s">
        <v>23</v>
      </c>
      <c r="N59" s="421"/>
    </row>
    <row r="60" spans="1:15" ht="15.75" customHeight="1">
      <c r="A60" s="2"/>
      <c r="B60" s="16">
        <v>7304</v>
      </c>
      <c r="C60" s="175" t="s">
        <v>497</v>
      </c>
      <c r="D60" s="176" t="s">
        <v>21</v>
      </c>
      <c r="E60" s="165" t="s">
        <v>498</v>
      </c>
      <c r="F60" s="1460" t="s">
        <v>499</v>
      </c>
      <c r="G60" s="16" t="s">
        <v>500</v>
      </c>
      <c r="H60" s="1448" t="s">
        <v>1551</v>
      </c>
      <c r="I60" s="486"/>
      <c r="J60" s="342">
        <v>2</v>
      </c>
      <c r="K60" s="167">
        <v>1300</v>
      </c>
      <c r="L60" s="351" t="str">
        <f t="shared" si="0"/>
        <v/>
      </c>
      <c r="M60" s="324" t="s">
        <v>23</v>
      </c>
      <c r="N60" s="424"/>
    </row>
    <row r="61" spans="1:15" ht="15.75" customHeight="1">
      <c r="A61" s="2"/>
      <c r="B61" s="18">
        <v>7304</v>
      </c>
      <c r="C61" s="174" t="s">
        <v>184</v>
      </c>
      <c r="D61" s="398" t="s">
        <v>21</v>
      </c>
      <c r="E61" s="393" t="s">
        <v>501</v>
      </c>
      <c r="F61" s="1461"/>
      <c r="G61" s="18" t="s">
        <v>185</v>
      </c>
      <c r="H61" s="1449"/>
      <c r="I61" s="488"/>
      <c r="J61" s="343">
        <v>2</v>
      </c>
      <c r="K61" s="168">
        <v>1300</v>
      </c>
      <c r="L61" s="356" t="str">
        <f t="shared" si="0"/>
        <v/>
      </c>
      <c r="M61" s="336" t="s">
        <v>23</v>
      </c>
      <c r="N61" s="424"/>
    </row>
    <row r="62" spans="1:15" ht="15.75" customHeight="1">
      <c r="A62" s="2"/>
      <c r="B62" s="18">
        <v>7304</v>
      </c>
      <c r="C62" s="400" t="s">
        <v>502</v>
      </c>
      <c r="D62" s="398" t="s">
        <v>21</v>
      </c>
      <c r="E62" s="393" t="s">
        <v>503</v>
      </c>
      <c r="F62" s="1461"/>
      <c r="G62" s="163" t="s">
        <v>504</v>
      </c>
      <c r="H62" s="1449"/>
      <c r="I62" s="770"/>
      <c r="J62" s="343">
        <v>2</v>
      </c>
      <c r="K62" s="168">
        <v>1300</v>
      </c>
      <c r="L62" s="351" t="str">
        <f t="shared" si="0"/>
        <v/>
      </c>
      <c r="M62" s="446" t="s">
        <v>23</v>
      </c>
      <c r="N62" s="424"/>
    </row>
    <row r="63" spans="1:15" ht="15.75" customHeight="1">
      <c r="A63" s="2"/>
      <c r="B63" s="18">
        <v>7304</v>
      </c>
      <c r="C63" s="174" t="s">
        <v>505</v>
      </c>
      <c r="D63" s="398" t="s">
        <v>21</v>
      </c>
      <c r="E63" s="393" t="s">
        <v>506</v>
      </c>
      <c r="F63" s="1461"/>
      <c r="G63" s="163" t="s">
        <v>507</v>
      </c>
      <c r="H63" s="1449"/>
      <c r="I63" s="487"/>
      <c r="J63" s="343">
        <v>2</v>
      </c>
      <c r="K63" s="168">
        <v>1300</v>
      </c>
      <c r="L63" s="356" t="str">
        <f t="shared" si="0"/>
        <v/>
      </c>
      <c r="M63" s="446" t="s">
        <v>23</v>
      </c>
      <c r="N63" s="424"/>
    </row>
    <row r="64" spans="1:15" ht="15.75" customHeight="1">
      <c r="A64" s="2"/>
      <c r="B64" s="18">
        <v>7304</v>
      </c>
      <c r="C64" s="174" t="s">
        <v>168</v>
      </c>
      <c r="D64" s="398" t="s">
        <v>21</v>
      </c>
      <c r="E64" s="393" t="s">
        <v>508</v>
      </c>
      <c r="F64" s="1461"/>
      <c r="G64" s="163" t="s">
        <v>170</v>
      </c>
      <c r="H64" s="1449"/>
      <c r="I64" s="770"/>
      <c r="J64" s="343">
        <v>2</v>
      </c>
      <c r="K64" s="168">
        <v>1300</v>
      </c>
      <c r="L64" s="356" t="str">
        <f t="shared" si="0"/>
        <v/>
      </c>
      <c r="M64" s="336" t="s">
        <v>23</v>
      </c>
      <c r="N64" s="424"/>
    </row>
    <row r="65" spans="1:14" ht="15.75" customHeight="1">
      <c r="A65" s="2"/>
      <c r="B65" s="49">
        <v>7304</v>
      </c>
      <c r="C65" s="401" t="s">
        <v>509</v>
      </c>
      <c r="D65" s="395" t="s">
        <v>21</v>
      </c>
      <c r="E65" s="385" t="s">
        <v>510</v>
      </c>
      <c r="F65" s="1462"/>
      <c r="G65" s="187" t="s">
        <v>511</v>
      </c>
      <c r="H65" s="1450"/>
      <c r="I65" s="1063"/>
      <c r="J65" s="345">
        <v>2</v>
      </c>
      <c r="K65" s="170">
        <v>1300</v>
      </c>
      <c r="L65" s="353" t="str">
        <f t="shared" si="0"/>
        <v/>
      </c>
      <c r="M65" s="364" t="s">
        <v>23</v>
      </c>
      <c r="N65" s="421"/>
    </row>
    <row r="66" spans="1:14" ht="15.75" customHeight="1">
      <c r="B66" s="390">
        <v>7301</v>
      </c>
      <c r="C66" s="172" t="s">
        <v>531</v>
      </c>
      <c r="D66" s="172" t="s">
        <v>21</v>
      </c>
      <c r="E66" s="161" t="s">
        <v>532</v>
      </c>
      <c r="F66" s="1470" t="s">
        <v>533</v>
      </c>
      <c r="G66" s="127">
        <v>0</v>
      </c>
      <c r="H66" s="1448" t="s">
        <v>1549</v>
      </c>
      <c r="I66" s="748"/>
      <c r="J66" s="342">
        <v>2</v>
      </c>
      <c r="K66" s="124">
        <v>580</v>
      </c>
      <c r="L66" s="357" t="str">
        <f t="shared" si="0"/>
        <v/>
      </c>
      <c r="M66" s="324" t="s">
        <v>23</v>
      </c>
      <c r="N66" s="424"/>
    </row>
    <row r="67" spans="1:14" ht="15.75" customHeight="1">
      <c r="B67" s="390">
        <v>7301</v>
      </c>
      <c r="C67" s="126" t="s">
        <v>534</v>
      </c>
      <c r="D67" s="137" t="s">
        <v>21</v>
      </c>
      <c r="E67" s="140" t="s">
        <v>535</v>
      </c>
      <c r="F67" s="1471"/>
      <c r="G67" s="9">
        <v>1</v>
      </c>
      <c r="H67" s="1449"/>
      <c r="I67" s="749"/>
      <c r="J67" s="343">
        <v>2</v>
      </c>
      <c r="K67" s="11">
        <v>580</v>
      </c>
      <c r="L67" s="356" t="str">
        <f t="shared" si="0"/>
        <v/>
      </c>
      <c r="M67" s="325" t="s">
        <v>23</v>
      </c>
      <c r="N67" s="424"/>
    </row>
    <row r="68" spans="1:14" ht="15.75" customHeight="1">
      <c r="B68" s="390">
        <v>7301</v>
      </c>
      <c r="C68" s="87" t="s">
        <v>536</v>
      </c>
      <c r="D68" s="97" t="s">
        <v>21</v>
      </c>
      <c r="E68" s="144" t="s">
        <v>537</v>
      </c>
      <c r="F68" s="1471"/>
      <c r="G68" s="9">
        <v>2</v>
      </c>
      <c r="H68" s="1449"/>
      <c r="I68" s="750"/>
      <c r="J68" s="343">
        <v>2</v>
      </c>
      <c r="K68" s="124">
        <v>580</v>
      </c>
      <c r="L68" s="352" t="str">
        <f t="shared" si="0"/>
        <v/>
      </c>
      <c r="M68" s="325" t="s">
        <v>23</v>
      </c>
      <c r="N68" s="424"/>
    </row>
    <row r="69" spans="1:14" ht="15.75" customHeight="1">
      <c r="B69" s="390">
        <v>7301</v>
      </c>
      <c r="C69" s="87" t="s">
        <v>538</v>
      </c>
      <c r="D69" s="87" t="s">
        <v>21</v>
      </c>
      <c r="E69" s="144" t="s">
        <v>539</v>
      </c>
      <c r="F69" s="1471"/>
      <c r="G69" s="9">
        <v>3</v>
      </c>
      <c r="H69" s="1449"/>
      <c r="I69" s="749"/>
      <c r="J69" s="343">
        <v>2</v>
      </c>
      <c r="K69" s="11">
        <v>580</v>
      </c>
      <c r="L69" s="356" t="str">
        <f t="shared" si="0"/>
        <v/>
      </c>
      <c r="M69" s="336" t="s">
        <v>23</v>
      </c>
      <c r="N69" s="424"/>
    </row>
    <row r="70" spans="1:14" ht="15.75" customHeight="1">
      <c r="B70" s="390">
        <v>7301</v>
      </c>
      <c r="C70" s="87" t="s">
        <v>540</v>
      </c>
      <c r="D70" s="87" t="s">
        <v>21</v>
      </c>
      <c r="E70" s="144" t="s">
        <v>541</v>
      </c>
      <c r="F70" s="1471"/>
      <c r="G70" s="9">
        <v>4</v>
      </c>
      <c r="H70" s="1449"/>
      <c r="I70" s="749"/>
      <c r="J70" s="343">
        <v>2</v>
      </c>
      <c r="K70" s="11">
        <v>580</v>
      </c>
      <c r="L70" s="355" t="str">
        <f t="shared" si="0"/>
        <v/>
      </c>
      <c r="M70" s="446" t="s">
        <v>23</v>
      </c>
      <c r="N70" s="424"/>
    </row>
    <row r="71" spans="1:14" ht="15.75" customHeight="1">
      <c r="B71" s="390">
        <v>7301</v>
      </c>
      <c r="C71" s="87" t="s">
        <v>542</v>
      </c>
      <c r="D71" s="87" t="s">
        <v>21</v>
      </c>
      <c r="E71" s="143" t="s">
        <v>543</v>
      </c>
      <c r="F71" s="1471"/>
      <c r="G71" s="9">
        <v>5</v>
      </c>
      <c r="H71" s="1449"/>
      <c r="I71" s="750"/>
      <c r="J71" s="343">
        <v>2</v>
      </c>
      <c r="K71" s="124">
        <v>580</v>
      </c>
      <c r="L71" s="351" t="str">
        <f t="shared" ref="L71:L113" si="1">IFERROR(IF(N71=0,"",ROUNDUP(N71/J71,0)),"")</f>
        <v/>
      </c>
      <c r="M71" s="446" t="s">
        <v>23</v>
      </c>
      <c r="N71" s="424"/>
    </row>
    <row r="72" spans="1:14" ht="15.75" customHeight="1">
      <c r="B72" s="390">
        <v>7301</v>
      </c>
      <c r="C72" s="87" t="s">
        <v>544</v>
      </c>
      <c r="D72" s="137" t="s">
        <v>21</v>
      </c>
      <c r="E72" s="140" t="s">
        <v>545</v>
      </c>
      <c r="F72" s="1471"/>
      <c r="G72" s="9">
        <v>6</v>
      </c>
      <c r="H72" s="1449"/>
      <c r="I72" s="751"/>
      <c r="J72" s="343">
        <v>2</v>
      </c>
      <c r="K72" s="300">
        <v>580</v>
      </c>
      <c r="L72" s="352" t="str">
        <f t="shared" si="1"/>
        <v/>
      </c>
      <c r="M72" s="446" t="s">
        <v>23</v>
      </c>
      <c r="N72" s="424"/>
    </row>
    <row r="73" spans="1:14" ht="15.75" customHeight="1">
      <c r="B73" s="390">
        <v>7301</v>
      </c>
      <c r="C73" s="87" t="s">
        <v>546</v>
      </c>
      <c r="D73" s="87" t="s">
        <v>21</v>
      </c>
      <c r="E73" s="144" t="s">
        <v>547</v>
      </c>
      <c r="F73" s="1471"/>
      <c r="G73" s="390">
        <v>7</v>
      </c>
      <c r="H73" s="1449"/>
      <c r="I73" s="749"/>
      <c r="J73" s="343">
        <v>2</v>
      </c>
      <c r="K73" s="300">
        <v>580</v>
      </c>
      <c r="L73" s="352" t="str">
        <f t="shared" si="1"/>
        <v/>
      </c>
      <c r="M73" s="446" t="s">
        <v>23</v>
      </c>
      <c r="N73" s="424"/>
    </row>
    <row r="74" spans="1:14" ht="15.75" customHeight="1">
      <c r="B74" s="390">
        <v>7301</v>
      </c>
      <c r="C74" s="87" t="s">
        <v>548</v>
      </c>
      <c r="D74" s="87" t="s">
        <v>21</v>
      </c>
      <c r="E74" s="143" t="s">
        <v>549</v>
      </c>
      <c r="F74" s="1471"/>
      <c r="G74" s="9">
        <v>8</v>
      </c>
      <c r="H74" s="1449"/>
      <c r="I74" s="1494" t="s">
        <v>1632</v>
      </c>
      <c r="J74" s="343">
        <v>2</v>
      </c>
      <c r="K74" s="300">
        <v>580</v>
      </c>
      <c r="L74" s="356" t="str">
        <f t="shared" si="1"/>
        <v/>
      </c>
      <c r="M74" s="446" t="s">
        <v>23</v>
      </c>
      <c r="N74" s="424"/>
    </row>
    <row r="75" spans="1:14" ht="15.75" customHeight="1">
      <c r="B75" s="392">
        <v>7301</v>
      </c>
      <c r="C75" s="160" t="s">
        <v>550</v>
      </c>
      <c r="D75" s="160" t="s">
        <v>21</v>
      </c>
      <c r="E75" s="141" t="s">
        <v>551</v>
      </c>
      <c r="F75" s="1472"/>
      <c r="G75" s="392">
        <v>9</v>
      </c>
      <c r="H75" s="1450"/>
      <c r="I75" s="752"/>
      <c r="J75" s="341">
        <v>2</v>
      </c>
      <c r="K75" s="299">
        <v>580</v>
      </c>
      <c r="L75" s="353" t="str">
        <f t="shared" si="1"/>
        <v/>
      </c>
      <c r="M75" s="364" t="s">
        <v>23</v>
      </c>
      <c r="N75" s="421"/>
    </row>
    <row r="76" spans="1:14" ht="15.75" customHeight="1">
      <c r="B76" s="18">
        <v>7205</v>
      </c>
      <c r="C76" s="174" t="s">
        <v>552</v>
      </c>
      <c r="D76" s="10" t="s">
        <v>21</v>
      </c>
      <c r="E76" s="89">
        <v>4589750317515</v>
      </c>
      <c r="F76" s="1468" t="s">
        <v>859</v>
      </c>
      <c r="G76" s="53" t="s">
        <v>553</v>
      </c>
      <c r="H76" s="1448" t="s">
        <v>1549</v>
      </c>
      <c r="I76" s="471"/>
      <c r="J76" s="343">
        <v>2</v>
      </c>
      <c r="K76" s="300">
        <v>1200</v>
      </c>
      <c r="L76" s="356" t="str">
        <f t="shared" si="1"/>
        <v/>
      </c>
      <c r="M76" s="446" t="s">
        <v>23</v>
      </c>
      <c r="N76" s="424"/>
    </row>
    <row r="77" spans="1:14" ht="15.75" customHeight="1">
      <c r="B77" s="18">
        <v>7205</v>
      </c>
      <c r="C77" s="174" t="s">
        <v>554</v>
      </c>
      <c r="D77" s="10" t="s">
        <v>21</v>
      </c>
      <c r="E77" s="89">
        <v>4589750317522</v>
      </c>
      <c r="F77" s="1468"/>
      <c r="G77" s="53" t="s">
        <v>555</v>
      </c>
      <c r="H77" s="1449"/>
      <c r="I77" s="474"/>
      <c r="J77" s="343">
        <v>2</v>
      </c>
      <c r="K77" s="11">
        <v>1200</v>
      </c>
      <c r="L77" s="355" t="str">
        <f t="shared" si="1"/>
        <v/>
      </c>
      <c r="M77" s="336" t="s">
        <v>23</v>
      </c>
      <c r="N77" s="424"/>
    </row>
    <row r="78" spans="1:14" ht="15.75" customHeight="1">
      <c r="B78" s="20">
        <v>7205</v>
      </c>
      <c r="C78" s="227" t="s">
        <v>556</v>
      </c>
      <c r="D78" s="94" t="s">
        <v>21</v>
      </c>
      <c r="E78" s="96">
        <v>4589750317546</v>
      </c>
      <c r="F78" s="1469"/>
      <c r="G78" s="63" t="s">
        <v>557</v>
      </c>
      <c r="H78" s="1450"/>
      <c r="I78" s="472"/>
      <c r="J78" s="341">
        <v>2</v>
      </c>
      <c r="K78" s="125">
        <v>1200</v>
      </c>
      <c r="L78" s="354" t="str">
        <f t="shared" si="1"/>
        <v/>
      </c>
      <c r="M78" s="364" t="s">
        <v>23</v>
      </c>
      <c r="N78" s="421"/>
    </row>
    <row r="79" spans="1:14" ht="15.75" customHeight="1">
      <c r="B79" s="18">
        <v>7103</v>
      </c>
      <c r="C79" s="19" t="s">
        <v>194</v>
      </c>
      <c r="D79" s="99" t="s">
        <v>21</v>
      </c>
      <c r="E79" s="89">
        <v>4589750310752</v>
      </c>
      <c r="F79" s="1380" t="s">
        <v>858</v>
      </c>
      <c r="G79" s="18" t="s">
        <v>195</v>
      </c>
      <c r="H79" s="1448" t="s">
        <v>1549</v>
      </c>
      <c r="I79" s="478"/>
      <c r="J79" s="342">
        <v>2</v>
      </c>
      <c r="K79" s="302">
        <v>1000</v>
      </c>
      <c r="L79" s="352" t="str">
        <f t="shared" si="1"/>
        <v/>
      </c>
      <c r="M79" s="517" t="s">
        <v>23</v>
      </c>
      <c r="N79" s="424"/>
    </row>
    <row r="80" spans="1:14" ht="15.75" customHeight="1">
      <c r="B80" s="18">
        <v>7103</v>
      </c>
      <c r="C80" s="19" t="s">
        <v>558</v>
      </c>
      <c r="D80" s="19" t="s">
        <v>21</v>
      </c>
      <c r="E80" s="89">
        <v>4589750310745</v>
      </c>
      <c r="F80" s="1458"/>
      <c r="G80" s="18" t="s">
        <v>559</v>
      </c>
      <c r="H80" s="1449"/>
      <c r="I80" s="470"/>
      <c r="J80" s="343">
        <v>2</v>
      </c>
      <c r="K80" s="302">
        <v>1000</v>
      </c>
      <c r="L80" s="356" t="str">
        <f t="shared" si="1"/>
        <v/>
      </c>
      <c r="M80" s="517" t="s">
        <v>23</v>
      </c>
      <c r="N80" s="424"/>
    </row>
    <row r="81" spans="2:14" ht="15.75" customHeight="1">
      <c r="B81" s="20">
        <v>7103</v>
      </c>
      <c r="C81" s="21" t="s">
        <v>509</v>
      </c>
      <c r="D81" s="21" t="s">
        <v>21</v>
      </c>
      <c r="E81" s="96">
        <v>4589750310776</v>
      </c>
      <c r="F81" s="1459"/>
      <c r="G81" s="20" t="s">
        <v>561</v>
      </c>
      <c r="H81" s="1450"/>
      <c r="I81" s="481"/>
      <c r="J81" s="348">
        <v>2</v>
      </c>
      <c r="K81" s="303">
        <v>1000</v>
      </c>
      <c r="L81" s="353" t="str">
        <f t="shared" si="1"/>
        <v/>
      </c>
      <c r="M81" s="364" t="s">
        <v>23</v>
      </c>
      <c r="N81" s="421"/>
    </row>
    <row r="82" spans="2:14" ht="15.75" customHeight="1">
      <c r="B82" s="16">
        <v>7203</v>
      </c>
      <c r="C82" s="17" t="s">
        <v>72</v>
      </c>
      <c r="D82" s="17" t="s">
        <v>21</v>
      </c>
      <c r="E82" s="95">
        <v>4589750317409</v>
      </c>
      <c r="F82" s="1456" t="s">
        <v>562</v>
      </c>
      <c r="G82" s="16" t="s">
        <v>441</v>
      </c>
      <c r="H82" s="1448" t="s">
        <v>1549</v>
      </c>
      <c r="I82" s="475"/>
      <c r="J82" s="342">
        <v>2</v>
      </c>
      <c r="K82" s="167">
        <v>620</v>
      </c>
      <c r="L82" s="355" t="str">
        <f t="shared" si="1"/>
        <v/>
      </c>
      <c r="M82" s="324" t="s">
        <v>23</v>
      </c>
      <c r="N82" s="424"/>
    </row>
    <row r="83" spans="2:14" ht="15.75" customHeight="1">
      <c r="B83" s="18">
        <v>7203</v>
      </c>
      <c r="C83" s="19" t="s">
        <v>200</v>
      </c>
      <c r="D83" s="19" t="s">
        <v>21</v>
      </c>
      <c r="E83" s="89">
        <v>4589750317393</v>
      </c>
      <c r="F83" s="1466"/>
      <c r="G83" s="18" t="s">
        <v>203</v>
      </c>
      <c r="H83" s="1449"/>
      <c r="I83" s="482"/>
      <c r="J83" s="343">
        <v>2</v>
      </c>
      <c r="K83" s="168">
        <v>620</v>
      </c>
      <c r="L83" s="351" t="str">
        <f t="shared" si="1"/>
        <v/>
      </c>
      <c r="M83" s="325" t="s">
        <v>23</v>
      </c>
      <c r="N83" s="424"/>
    </row>
    <row r="84" spans="2:14" ht="15.75" customHeight="1">
      <c r="B84" s="18">
        <v>7203</v>
      </c>
      <c r="C84" s="19" t="s">
        <v>178</v>
      </c>
      <c r="D84" s="19" t="s">
        <v>21</v>
      </c>
      <c r="E84" s="89">
        <v>4589750317416</v>
      </c>
      <c r="F84" s="1466"/>
      <c r="G84" s="18" t="s">
        <v>180</v>
      </c>
      <c r="H84" s="1449"/>
      <c r="I84" s="482"/>
      <c r="J84" s="343">
        <v>2</v>
      </c>
      <c r="K84" s="169">
        <v>620</v>
      </c>
      <c r="L84" s="356" t="str">
        <f t="shared" si="1"/>
        <v/>
      </c>
      <c r="M84" s="336" t="s">
        <v>23</v>
      </c>
      <c r="N84" s="424"/>
    </row>
    <row r="85" spans="2:14" ht="15.75" customHeight="1">
      <c r="B85" s="18">
        <v>7203</v>
      </c>
      <c r="C85" s="19" t="s">
        <v>235</v>
      </c>
      <c r="D85" s="19" t="s">
        <v>21</v>
      </c>
      <c r="E85" s="89">
        <v>4589750317423</v>
      </c>
      <c r="F85" s="1466"/>
      <c r="G85" s="18" t="s">
        <v>238</v>
      </c>
      <c r="H85" s="1449"/>
      <c r="I85" s="465"/>
      <c r="J85" s="343">
        <v>2</v>
      </c>
      <c r="K85" s="168">
        <v>620</v>
      </c>
      <c r="L85" s="351" t="str">
        <f t="shared" si="1"/>
        <v/>
      </c>
      <c r="M85" s="446" t="s">
        <v>23</v>
      </c>
      <c r="N85" s="424"/>
    </row>
    <row r="86" spans="2:14" ht="15.75" customHeight="1">
      <c r="B86" s="18">
        <v>7203</v>
      </c>
      <c r="C86" s="19" t="s">
        <v>168</v>
      </c>
      <c r="D86" s="19" t="s">
        <v>21</v>
      </c>
      <c r="E86" s="89">
        <v>4589750317386</v>
      </c>
      <c r="F86" s="1466"/>
      <c r="G86" s="18" t="s">
        <v>170</v>
      </c>
      <c r="H86" s="1449"/>
      <c r="I86" s="482"/>
      <c r="J86" s="343">
        <v>2</v>
      </c>
      <c r="K86" s="169">
        <v>620</v>
      </c>
      <c r="L86" s="352" t="str">
        <f t="shared" si="1"/>
        <v/>
      </c>
      <c r="M86" s="336" t="s">
        <v>23</v>
      </c>
      <c r="N86" s="424"/>
    </row>
    <row r="87" spans="2:14" ht="15.75" customHeight="1">
      <c r="B87" s="20">
        <v>7203</v>
      </c>
      <c r="C87" s="21" t="s">
        <v>287</v>
      </c>
      <c r="D87" s="21" t="s">
        <v>21</v>
      </c>
      <c r="E87" s="96">
        <v>4589750317379</v>
      </c>
      <c r="F87" s="1467"/>
      <c r="G87" s="20" t="s">
        <v>153</v>
      </c>
      <c r="H87" s="1450"/>
      <c r="I87" s="476"/>
      <c r="J87" s="341">
        <v>2</v>
      </c>
      <c r="K87" s="170">
        <v>620</v>
      </c>
      <c r="L87" s="352" t="str">
        <f t="shared" si="1"/>
        <v/>
      </c>
      <c r="M87" s="364" t="s">
        <v>23</v>
      </c>
      <c r="N87" s="424"/>
    </row>
    <row r="88" spans="2:14" ht="15.75" customHeight="1">
      <c r="B88" s="51">
        <v>7201</v>
      </c>
      <c r="C88" s="105" t="s">
        <v>200</v>
      </c>
      <c r="D88" s="105" t="s">
        <v>21</v>
      </c>
      <c r="E88" s="102">
        <v>4589750313388</v>
      </c>
      <c r="F88" s="1456" t="s">
        <v>563</v>
      </c>
      <c r="G88" s="51" t="s">
        <v>203</v>
      </c>
      <c r="H88" s="1448" t="s">
        <v>1549</v>
      </c>
      <c r="I88" s="477"/>
      <c r="J88" s="342">
        <v>2</v>
      </c>
      <c r="K88" s="301">
        <v>780</v>
      </c>
      <c r="L88" s="357" t="str">
        <f t="shared" si="1"/>
        <v/>
      </c>
      <c r="M88" s="336" t="s">
        <v>23</v>
      </c>
      <c r="N88" s="424"/>
    </row>
    <row r="89" spans="2:14" ht="15.75" customHeight="1">
      <c r="B89" s="18">
        <v>7201</v>
      </c>
      <c r="C89" s="19" t="s">
        <v>564</v>
      </c>
      <c r="D89" s="19" t="s">
        <v>21</v>
      </c>
      <c r="E89" s="89">
        <v>4589750313364</v>
      </c>
      <c r="F89" s="1380"/>
      <c r="G89" s="18" t="s">
        <v>149</v>
      </c>
      <c r="H89" s="1449"/>
      <c r="I89" s="753"/>
      <c r="J89" s="343">
        <v>2</v>
      </c>
      <c r="K89" s="168">
        <v>780</v>
      </c>
      <c r="L89" s="356" t="str">
        <f t="shared" si="1"/>
        <v/>
      </c>
      <c r="M89" s="517" t="s">
        <v>23</v>
      </c>
      <c r="N89" s="424"/>
    </row>
    <row r="90" spans="2:14" ht="15.75" customHeight="1">
      <c r="B90" s="18">
        <v>7201</v>
      </c>
      <c r="C90" s="19" t="s">
        <v>235</v>
      </c>
      <c r="D90" s="19" t="s">
        <v>21</v>
      </c>
      <c r="E90" s="89">
        <v>4589750313340</v>
      </c>
      <c r="F90" s="1380"/>
      <c r="G90" s="18" t="s">
        <v>238</v>
      </c>
      <c r="H90" s="1449"/>
      <c r="I90" s="465"/>
      <c r="J90" s="343">
        <v>2</v>
      </c>
      <c r="K90" s="168">
        <v>780</v>
      </c>
      <c r="L90" s="356" t="str">
        <f t="shared" si="1"/>
        <v/>
      </c>
      <c r="M90" s="517" t="s">
        <v>23</v>
      </c>
      <c r="N90" s="424"/>
    </row>
    <row r="91" spans="2:14" ht="15.75" customHeight="1">
      <c r="B91" s="18">
        <v>7201</v>
      </c>
      <c r="C91" s="19" t="s">
        <v>233</v>
      </c>
      <c r="D91" s="19" t="s">
        <v>21</v>
      </c>
      <c r="E91" s="89">
        <v>4589750313371</v>
      </c>
      <c r="F91" s="1380"/>
      <c r="G91" s="18" t="s">
        <v>234</v>
      </c>
      <c r="H91" s="1449"/>
      <c r="I91" s="484"/>
      <c r="J91" s="343">
        <v>2</v>
      </c>
      <c r="K91" s="168">
        <v>780</v>
      </c>
      <c r="L91" s="356" t="str">
        <f t="shared" si="1"/>
        <v/>
      </c>
      <c r="M91" s="446" t="s">
        <v>23</v>
      </c>
      <c r="N91" s="424"/>
    </row>
    <row r="92" spans="2:14" ht="15.75" customHeight="1">
      <c r="B92" s="67">
        <v>7201</v>
      </c>
      <c r="C92" s="99" t="s">
        <v>287</v>
      </c>
      <c r="D92" s="99" t="s">
        <v>21</v>
      </c>
      <c r="E92" s="106">
        <v>4589750313333</v>
      </c>
      <c r="F92" s="1380"/>
      <c r="G92" s="2" t="s">
        <v>153</v>
      </c>
      <c r="H92" s="1449"/>
      <c r="I92" s="479"/>
      <c r="J92" s="343">
        <v>2</v>
      </c>
      <c r="K92" s="169">
        <v>780</v>
      </c>
      <c r="L92" s="355" t="str">
        <f t="shared" si="1"/>
        <v/>
      </c>
      <c r="M92" s="446" t="s">
        <v>23</v>
      </c>
      <c r="N92" s="424"/>
    </row>
    <row r="93" spans="2:14" ht="15.75" customHeight="1">
      <c r="B93" s="51">
        <v>7201</v>
      </c>
      <c r="C93" s="105" t="s">
        <v>171</v>
      </c>
      <c r="D93" s="105" t="s">
        <v>21</v>
      </c>
      <c r="E93" s="102">
        <v>4589750313357</v>
      </c>
      <c r="F93" s="1380"/>
      <c r="G93" s="51" t="s">
        <v>261</v>
      </c>
      <c r="H93" s="1450"/>
      <c r="I93" s="480"/>
      <c r="J93" s="348">
        <v>2</v>
      </c>
      <c r="K93" s="304">
        <v>780</v>
      </c>
      <c r="L93" s="354" t="str">
        <f t="shared" si="1"/>
        <v/>
      </c>
      <c r="M93" s="323" t="s">
        <v>23</v>
      </c>
      <c r="N93" s="421"/>
    </row>
    <row r="94" spans="2:14" ht="15.75" customHeight="1">
      <c r="B94" s="72">
        <v>7107</v>
      </c>
      <c r="C94" s="397" t="s">
        <v>72</v>
      </c>
      <c r="D94" s="12" t="s">
        <v>21</v>
      </c>
      <c r="E94" s="95">
        <v>4582325280825</v>
      </c>
      <c r="F94" s="1335" t="s">
        <v>565</v>
      </c>
      <c r="G94" s="16" t="s">
        <v>73</v>
      </c>
      <c r="H94" s="1448" t="s">
        <v>1549</v>
      </c>
      <c r="I94" s="467"/>
      <c r="J94" s="342">
        <v>2</v>
      </c>
      <c r="K94" s="171">
        <v>680</v>
      </c>
      <c r="L94" s="351" t="str">
        <f t="shared" si="1"/>
        <v/>
      </c>
      <c r="M94" s="324" t="s">
        <v>23</v>
      </c>
      <c r="N94" s="424"/>
    </row>
    <row r="95" spans="2:14" ht="15.75" customHeight="1">
      <c r="B95" s="104">
        <v>7107</v>
      </c>
      <c r="C95" s="400" t="s">
        <v>184</v>
      </c>
      <c r="D95" s="2" t="s">
        <v>21</v>
      </c>
      <c r="E95" s="89">
        <v>4582325280818</v>
      </c>
      <c r="F95" s="1463"/>
      <c r="G95" s="18" t="s">
        <v>147</v>
      </c>
      <c r="H95" s="1449"/>
      <c r="I95" s="473"/>
      <c r="J95" s="343">
        <v>2</v>
      </c>
      <c r="K95" s="59">
        <v>680</v>
      </c>
      <c r="L95" s="352" t="str">
        <f t="shared" si="1"/>
        <v/>
      </c>
      <c r="M95" s="446" t="s">
        <v>23</v>
      </c>
      <c r="N95" s="424"/>
    </row>
    <row r="96" spans="2:14" ht="15.75" customHeight="1">
      <c r="B96" s="104">
        <v>7107</v>
      </c>
      <c r="C96" s="398" t="s">
        <v>200</v>
      </c>
      <c r="D96" s="10" t="s">
        <v>21</v>
      </c>
      <c r="E96" s="89">
        <v>4589750280239</v>
      </c>
      <c r="F96" s="1463"/>
      <c r="G96" s="18" t="s">
        <v>306</v>
      </c>
      <c r="H96" s="1449"/>
      <c r="I96" s="473"/>
      <c r="J96" s="343">
        <v>2</v>
      </c>
      <c r="K96" s="59">
        <v>680</v>
      </c>
      <c r="L96" s="352" t="str">
        <f t="shared" si="1"/>
        <v/>
      </c>
      <c r="M96" s="336" t="s">
        <v>23</v>
      </c>
      <c r="N96" s="424"/>
    </row>
    <row r="97" spans="2:14" ht="15.75" customHeight="1">
      <c r="B97" s="104">
        <v>7107</v>
      </c>
      <c r="C97" s="398" t="s">
        <v>235</v>
      </c>
      <c r="D97" s="10" t="s">
        <v>21</v>
      </c>
      <c r="E97" s="89">
        <v>4589750280253</v>
      </c>
      <c r="F97" s="1463"/>
      <c r="G97" s="18" t="s">
        <v>566</v>
      </c>
      <c r="H97" s="1449"/>
      <c r="I97" s="473"/>
      <c r="J97" s="343">
        <v>2</v>
      </c>
      <c r="K97" s="59">
        <v>680</v>
      </c>
      <c r="L97" s="352" t="str">
        <f t="shared" si="1"/>
        <v/>
      </c>
      <c r="M97" s="517" t="s">
        <v>23</v>
      </c>
      <c r="N97" s="424"/>
    </row>
    <row r="98" spans="2:14" ht="15.75" customHeight="1">
      <c r="B98" s="104">
        <v>7107</v>
      </c>
      <c r="C98" s="398" t="s">
        <v>168</v>
      </c>
      <c r="D98" s="10" t="s">
        <v>21</v>
      </c>
      <c r="E98" s="89">
        <v>4582325284779</v>
      </c>
      <c r="F98" s="1463"/>
      <c r="G98" s="18" t="s">
        <v>294</v>
      </c>
      <c r="H98" s="1449"/>
      <c r="I98" s="466"/>
      <c r="J98" s="343">
        <v>2</v>
      </c>
      <c r="K98" s="59">
        <v>680</v>
      </c>
      <c r="L98" s="356" t="str">
        <f t="shared" si="1"/>
        <v/>
      </c>
      <c r="M98" s="446" t="s">
        <v>23</v>
      </c>
      <c r="N98" s="424"/>
    </row>
    <row r="99" spans="2:14" ht="15.75" customHeight="1">
      <c r="B99" s="162">
        <v>7107</v>
      </c>
      <c r="C99" s="385" t="s">
        <v>62</v>
      </c>
      <c r="D99" s="402" t="s">
        <v>21</v>
      </c>
      <c r="E99" s="96">
        <v>4582325284786</v>
      </c>
      <c r="F99" s="1463"/>
      <c r="G99" s="20" t="s">
        <v>70</v>
      </c>
      <c r="H99" s="1450"/>
      <c r="I99" s="1240"/>
      <c r="J99" s="348">
        <v>2</v>
      </c>
      <c r="K99" s="59">
        <v>680</v>
      </c>
      <c r="L99" s="353" t="str">
        <f t="shared" si="1"/>
        <v/>
      </c>
      <c r="M99" s="323" t="s">
        <v>23</v>
      </c>
      <c r="N99" s="421"/>
    </row>
    <row r="100" spans="2:14" ht="15.75" customHeight="1">
      <c r="B100" s="72">
        <v>7108</v>
      </c>
      <c r="C100" s="397" t="s">
        <v>72</v>
      </c>
      <c r="D100" s="12" t="s">
        <v>21</v>
      </c>
      <c r="E100" s="95">
        <v>4582325280856</v>
      </c>
      <c r="F100" s="1374" t="s">
        <v>567</v>
      </c>
      <c r="G100" s="16" t="s">
        <v>73</v>
      </c>
      <c r="H100" s="1448" t="s">
        <v>1549</v>
      </c>
      <c r="I100" s="466"/>
      <c r="J100" s="342">
        <v>2</v>
      </c>
      <c r="K100" s="305">
        <v>480</v>
      </c>
      <c r="L100" s="355" t="str">
        <f t="shared" si="1"/>
        <v/>
      </c>
      <c r="M100" s="324" t="s">
        <v>23</v>
      </c>
      <c r="N100" s="424"/>
    </row>
    <row r="101" spans="2:14" ht="15.75" customHeight="1">
      <c r="B101" s="18">
        <v>7108</v>
      </c>
      <c r="C101" s="174" t="s">
        <v>24</v>
      </c>
      <c r="D101" s="10" t="s">
        <v>21</v>
      </c>
      <c r="E101" s="89">
        <v>4589750280291</v>
      </c>
      <c r="F101" s="1343"/>
      <c r="G101" s="18" t="s">
        <v>114</v>
      </c>
      <c r="H101" s="1449"/>
      <c r="I101" s="466"/>
      <c r="J101" s="343">
        <v>2</v>
      </c>
      <c r="K101" s="56">
        <v>480</v>
      </c>
      <c r="L101" s="355" t="str">
        <f t="shared" si="1"/>
        <v/>
      </c>
      <c r="M101" s="446" t="s">
        <v>23</v>
      </c>
      <c r="N101" s="424"/>
    </row>
    <row r="102" spans="2:14" ht="15.75" customHeight="1">
      <c r="B102" s="18">
        <v>7108</v>
      </c>
      <c r="C102" s="174" t="s">
        <v>200</v>
      </c>
      <c r="D102" s="10" t="s">
        <v>21</v>
      </c>
      <c r="E102" s="89">
        <v>4589750280277</v>
      </c>
      <c r="F102" s="1343"/>
      <c r="G102" s="18" t="s">
        <v>306</v>
      </c>
      <c r="H102" s="1449"/>
      <c r="I102" s="485"/>
      <c r="J102" s="343">
        <v>2</v>
      </c>
      <c r="K102" s="56">
        <v>480</v>
      </c>
      <c r="L102" s="355" t="str">
        <f t="shared" si="1"/>
        <v/>
      </c>
      <c r="M102" s="336" t="s">
        <v>23</v>
      </c>
      <c r="N102" s="424"/>
    </row>
    <row r="103" spans="2:14" ht="15.75" customHeight="1">
      <c r="B103" s="18">
        <v>7108</v>
      </c>
      <c r="C103" s="174" t="s">
        <v>178</v>
      </c>
      <c r="D103" s="10" t="s">
        <v>21</v>
      </c>
      <c r="E103" s="89">
        <v>4589750280284</v>
      </c>
      <c r="F103" s="1343"/>
      <c r="G103" s="18" t="s">
        <v>568</v>
      </c>
      <c r="H103" s="1449"/>
      <c r="I103" s="466"/>
      <c r="J103" s="343">
        <v>2</v>
      </c>
      <c r="K103" s="56">
        <v>480</v>
      </c>
      <c r="L103" s="355" t="str">
        <f t="shared" si="1"/>
        <v/>
      </c>
      <c r="M103" s="517" t="s">
        <v>23</v>
      </c>
      <c r="N103" s="424"/>
    </row>
    <row r="104" spans="2:14" ht="15.75" customHeight="1">
      <c r="B104" s="18">
        <v>7108</v>
      </c>
      <c r="C104" s="174" t="s">
        <v>233</v>
      </c>
      <c r="D104" s="10" t="s">
        <v>21</v>
      </c>
      <c r="E104" s="89">
        <v>4582325291753</v>
      </c>
      <c r="F104" s="1343"/>
      <c r="G104" s="18" t="s">
        <v>160</v>
      </c>
      <c r="H104" s="1450"/>
      <c r="I104" s="688"/>
      <c r="J104" s="348">
        <v>2</v>
      </c>
      <c r="K104" s="56">
        <v>480</v>
      </c>
      <c r="L104" s="355" t="str">
        <f t="shared" si="1"/>
        <v/>
      </c>
      <c r="M104" s="517" t="s">
        <v>23</v>
      </c>
      <c r="N104" s="421"/>
    </row>
    <row r="105" spans="2:14" ht="15.75" customHeight="1">
      <c r="B105" s="16">
        <v>7110</v>
      </c>
      <c r="C105" s="173" t="s">
        <v>72</v>
      </c>
      <c r="D105" s="12" t="s">
        <v>21</v>
      </c>
      <c r="E105" s="95">
        <v>4589750280345</v>
      </c>
      <c r="F105" s="1374" t="s">
        <v>569</v>
      </c>
      <c r="G105" s="16" t="s">
        <v>73</v>
      </c>
      <c r="H105" s="1448" t="s">
        <v>1549</v>
      </c>
      <c r="I105" s="782"/>
      <c r="J105" s="342">
        <v>2</v>
      </c>
      <c r="K105" s="306">
        <v>680</v>
      </c>
      <c r="L105" s="357" t="str">
        <f t="shared" si="1"/>
        <v/>
      </c>
      <c r="M105" s="324" t="s">
        <v>23</v>
      </c>
      <c r="N105" s="424"/>
    </row>
    <row r="106" spans="2:14" ht="15.75" customHeight="1">
      <c r="B106" s="18">
        <v>7110</v>
      </c>
      <c r="C106" s="174" t="s">
        <v>184</v>
      </c>
      <c r="D106" s="10" t="s">
        <v>21</v>
      </c>
      <c r="E106" s="89">
        <v>4582325284748</v>
      </c>
      <c r="F106" s="1343"/>
      <c r="G106" s="18" t="s">
        <v>147</v>
      </c>
      <c r="H106" s="1449"/>
      <c r="I106" s="783"/>
      <c r="J106" s="343">
        <v>2</v>
      </c>
      <c r="K106" s="56">
        <v>680</v>
      </c>
      <c r="L106" s="355" t="str">
        <f t="shared" si="1"/>
        <v/>
      </c>
      <c r="M106" s="336" t="s">
        <v>23</v>
      </c>
      <c r="N106" s="424"/>
    </row>
    <row r="107" spans="2:14" ht="15.75" customHeight="1">
      <c r="B107" s="18">
        <v>7110</v>
      </c>
      <c r="C107" s="174" t="s">
        <v>168</v>
      </c>
      <c r="D107" s="10" t="s">
        <v>21</v>
      </c>
      <c r="E107" s="89">
        <v>4589750280369</v>
      </c>
      <c r="F107" s="1343"/>
      <c r="G107" s="18" t="s">
        <v>294</v>
      </c>
      <c r="H107" s="1449"/>
      <c r="I107" s="783"/>
      <c r="J107" s="343">
        <v>2</v>
      </c>
      <c r="K107" s="56">
        <v>680</v>
      </c>
      <c r="L107" s="355" t="str">
        <f t="shared" si="1"/>
        <v/>
      </c>
      <c r="M107" s="522" t="s">
        <v>23</v>
      </c>
      <c r="N107" s="424"/>
    </row>
    <row r="108" spans="2:14" ht="15.75" customHeight="1">
      <c r="B108" s="20">
        <v>7110</v>
      </c>
      <c r="C108" s="195" t="s">
        <v>62</v>
      </c>
      <c r="D108" s="94" t="s">
        <v>21</v>
      </c>
      <c r="E108" s="102">
        <v>4582325284755</v>
      </c>
      <c r="F108" s="1457"/>
      <c r="G108" s="51" t="s">
        <v>70</v>
      </c>
      <c r="H108" s="1455"/>
      <c r="I108" s="783"/>
      <c r="J108" s="343">
        <v>2</v>
      </c>
      <c r="K108" s="300">
        <v>680</v>
      </c>
      <c r="L108" s="352" t="str">
        <f t="shared" si="1"/>
        <v/>
      </c>
      <c r="M108" s="364" t="s">
        <v>23</v>
      </c>
      <c r="N108" s="421"/>
    </row>
    <row r="109" spans="2:14" ht="24.75" customHeight="1">
      <c r="B109" s="229">
        <v>6402</v>
      </c>
      <c r="C109" s="114" t="s">
        <v>72</v>
      </c>
      <c r="D109" s="114" t="s">
        <v>21</v>
      </c>
      <c r="E109" s="115">
        <v>4589750329280</v>
      </c>
      <c r="F109" s="685" t="s">
        <v>570</v>
      </c>
      <c r="G109" s="228" t="s">
        <v>441</v>
      </c>
      <c r="H109" s="60"/>
      <c r="I109" s="469"/>
      <c r="J109" s="60">
        <v>1</v>
      </c>
      <c r="K109" s="61">
        <v>3300</v>
      </c>
      <c r="L109" s="450" t="str">
        <f t="shared" si="1"/>
        <v/>
      </c>
      <c r="M109" s="323" t="s">
        <v>23</v>
      </c>
      <c r="N109" s="421"/>
    </row>
    <row r="110" spans="2:14" ht="15.75" customHeight="1">
      <c r="B110" s="396">
        <v>8103</v>
      </c>
      <c r="C110" s="83" t="s">
        <v>72</v>
      </c>
      <c r="D110" s="83" t="s">
        <v>21</v>
      </c>
      <c r="E110" s="110">
        <v>4589750297732</v>
      </c>
      <c r="F110" s="394" t="s">
        <v>571</v>
      </c>
      <c r="G110" s="396" t="s">
        <v>441</v>
      </c>
      <c r="H110" s="396"/>
      <c r="I110" s="754"/>
      <c r="J110" s="396">
        <v>1</v>
      </c>
      <c r="K110" s="57">
        <v>800</v>
      </c>
      <c r="L110" s="444" t="str">
        <f t="shared" si="1"/>
        <v/>
      </c>
      <c r="M110" s="324" t="s">
        <v>23</v>
      </c>
      <c r="N110" s="424"/>
    </row>
    <row r="111" spans="2:14" ht="15.75" customHeight="1">
      <c r="B111" s="398">
        <v>8104</v>
      </c>
      <c r="C111" s="84" t="s">
        <v>72</v>
      </c>
      <c r="D111" s="84" t="s">
        <v>21</v>
      </c>
      <c r="E111" s="109">
        <v>4589750297749</v>
      </c>
      <c r="F111" s="119" t="s">
        <v>572</v>
      </c>
      <c r="G111" s="398" t="s">
        <v>441</v>
      </c>
      <c r="H111" s="398"/>
      <c r="I111" s="468"/>
      <c r="J111" s="398">
        <v>1</v>
      </c>
      <c r="K111" s="56">
        <v>500</v>
      </c>
      <c r="L111" s="444" t="str">
        <f t="shared" si="1"/>
        <v/>
      </c>
      <c r="M111" s="446" t="s">
        <v>23</v>
      </c>
      <c r="N111" s="424"/>
    </row>
    <row r="112" spans="2:14" ht="15.75" customHeight="1">
      <c r="B112" s="398">
        <v>8105</v>
      </c>
      <c r="C112" s="84" t="s">
        <v>72</v>
      </c>
      <c r="D112" s="84" t="s">
        <v>21</v>
      </c>
      <c r="E112" s="109">
        <v>4589750297756</v>
      </c>
      <c r="F112" s="119" t="s">
        <v>573</v>
      </c>
      <c r="G112" s="398" t="s">
        <v>441</v>
      </c>
      <c r="H112" s="398"/>
      <c r="I112" s="468"/>
      <c r="J112" s="398">
        <v>1</v>
      </c>
      <c r="K112" s="56">
        <v>500</v>
      </c>
      <c r="L112" s="444" t="str">
        <f t="shared" si="1"/>
        <v/>
      </c>
      <c r="M112" s="446" t="s">
        <v>23</v>
      </c>
      <c r="N112" s="424"/>
    </row>
    <row r="113" spans="1:17" ht="15.75" customHeight="1" thickBot="1">
      <c r="B113" s="385">
        <v>8306</v>
      </c>
      <c r="C113" s="158" t="s">
        <v>72</v>
      </c>
      <c r="D113" s="158" t="s">
        <v>21</v>
      </c>
      <c r="E113" s="107">
        <v>4589750321529</v>
      </c>
      <c r="F113" s="120" t="s">
        <v>574</v>
      </c>
      <c r="G113" s="395" t="s">
        <v>441</v>
      </c>
      <c r="H113" s="177"/>
      <c r="I113" s="483"/>
      <c r="J113" s="395">
        <v>1</v>
      </c>
      <c r="K113" s="54">
        <v>1400</v>
      </c>
      <c r="L113" s="447" t="str">
        <f t="shared" si="1"/>
        <v/>
      </c>
      <c r="M113" s="339" t="s">
        <v>23</v>
      </c>
      <c r="N113" s="424"/>
    </row>
    <row r="114" spans="1:17" ht="22.5" customHeight="1" thickTop="1" thickBot="1">
      <c r="B114"/>
      <c r="E114" s="68"/>
      <c r="F114" s="6"/>
      <c r="G114" s="69"/>
      <c r="H114" s="399"/>
      <c r="I114" s="6"/>
      <c r="J114"/>
      <c r="K114" s="70"/>
      <c r="L114" s="70"/>
      <c r="M114" s="337"/>
      <c r="N114" s="378">
        <f>SUM(N7:N113)</f>
        <v>0</v>
      </c>
      <c r="O114" s="31"/>
      <c r="P114" s="31"/>
      <c r="Q114" s="31"/>
    </row>
    <row r="115" spans="1:17" s="1" customFormat="1" ht="15.75" customHeight="1" thickTop="1" thickBot="1">
      <c r="B115" s="2" t="s">
        <v>75</v>
      </c>
      <c r="C115"/>
      <c r="D115"/>
      <c r="G115" s="25"/>
      <c r="H115" s="23"/>
      <c r="K115" s="24"/>
      <c r="L115" s="24"/>
      <c r="M115" s="330"/>
      <c r="N115" s="2"/>
    </row>
    <row r="116" spans="1:17" s="1" customFormat="1" ht="15.75" customHeight="1">
      <c r="B116" s="1285"/>
      <c r="C116" s="1286"/>
      <c r="D116" s="1286"/>
      <c r="E116" s="1286"/>
      <c r="F116" s="1286"/>
      <c r="G116" s="1286"/>
      <c r="H116" s="1286"/>
      <c r="I116" s="1286"/>
      <c r="J116" s="1286"/>
      <c r="K116" s="1286"/>
      <c r="L116" s="1286"/>
      <c r="M116" s="1286"/>
      <c r="N116" s="1287"/>
    </row>
    <row r="117" spans="1:17" s="1" customFormat="1" ht="15.75" customHeight="1">
      <c r="B117" s="1288"/>
      <c r="C117" s="1289"/>
      <c r="D117" s="1289"/>
      <c r="E117" s="1289"/>
      <c r="F117" s="1289"/>
      <c r="G117" s="1289"/>
      <c r="H117" s="1289"/>
      <c r="I117" s="1289"/>
      <c r="J117" s="1289"/>
      <c r="K117" s="1289"/>
      <c r="L117" s="1289"/>
      <c r="M117" s="1289"/>
      <c r="N117" s="1290"/>
    </row>
    <row r="118" spans="1:17" s="1" customFormat="1" ht="15.75" customHeight="1" thickBot="1">
      <c r="B118" s="1291"/>
      <c r="C118" s="1292"/>
      <c r="D118" s="1292"/>
      <c r="E118" s="1292"/>
      <c r="F118" s="1292"/>
      <c r="G118" s="1292"/>
      <c r="H118" s="1292"/>
      <c r="I118" s="1292"/>
      <c r="J118" s="1292"/>
      <c r="K118" s="1292"/>
      <c r="L118" s="1292"/>
      <c r="M118" s="1292"/>
      <c r="N118" s="1293"/>
    </row>
    <row r="119" spans="1:17" s="1" customFormat="1" ht="11.25" customHeight="1">
      <c r="B119" s="2"/>
      <c r="C119"/>
      <c r="D119"/>
      <c r="H119" s="23"/>
      <c r="K119" s="24"/>
      <c r="L119" s="24"/>
      <c r="M119" s="330"/>
      <c r="N119" s="2"/>
    </row>
    <row r="120" spans="1:17" ht="15.75">
      <c r="A120" s="1"/>
      <c r="B120" s="25" t="s">
        <v>76</v>
      </c>
      <c r="C120" s="25"/>
      <c r="D120" s="25"/>
      <c r="E120" s="25"/>
      <c r="F120" s="25"/>
      <c r="G120" s="25"/>
      <c r="H120" s="25"/>
      <c r="I120" s="25"/>
      <c r="J120" s="25"/>
      <c r="K120" s="24"/>
      <c r="L120" s="24"/>
      <c r="M120" s="330"/>
      <c r="N120" s="2"/>
      <c r="O120" s="1"/>
      <c r="P120" s="1"/>
    </row>
    <row r="121" spans="1:17" ht="15.75">
      <c r="A121" s="1"/>
      <c r="B121" s="25" t="s">
        <v>77</v>
      </c>
      <c r="C121" s="25"/>
      <c r="D121" s="25"/>
      <c r="E121" s="25"/>
      <c r="F121" s="25"/>
      <c r="G121" s="25"/>
      <c r="H121" s="25"/>
      <c r="I121" s="25"/>
      <c r="J121" s="25"/>
      <c r="K121" s="24"/>
      <c r="L121" s="24"/>
      <c r="M121" s="330"/>
      <c r="N121" s="2"/>
      <c r="O121" s="1"/>
      <c r="P121" s="1"/>
    </row>
    <row r="122" spans="1:17" ht="15.75">
      <c r="A122" s="1"/>
      <c r="B122" s="25" t="s">
        <v>78</v>
      </c>
      <c r="C122" s="25"/>
      <c r="D122" s="25"/>
      <c r="E122" s="25"/>
      <c r="F122" s="25"/>
      <c r="G122" s="25"/>
      <c r="H122" s="25"/>
      <c r="I122" s="25"/>
      <c r="J122" s="25"/>
      <c r="K122" s="24"/>
      <c r="L122" s="24"/>
      <c r="M122" s="330"/>
      <c r="N122" s="2"/>
      <c r="O122" s="1"/>
      <c r="P122" s="1"/>
    </row>
    <row r="123" spans="1:17" ht="15.75">
      <c r="A123" s="1"/>
      <c r="B123" s="1"/>
      <c r="C123" s="22"/>
      <c r="D123" s="22"/>
      <c r="E123" s="1"/>
      <c r="F123" s="1"/>
      <c r="G123" s="1"/>
      <c r="H123" s="23"/>
      <c r="I123" s="1"/>
      <c r="J123" s="1"/>
      <c r="K123" s="24"/>
      <c r="L123" s="24"/>
      <c r="M123" s="330"/>
      <c r="N123" s="2"/>
      <c r="O123" s="1"/>
      <c r="P123" s="1"/>
    </row>
    <row r="124" spans="1:17" ht="19.5">
      <c r="A124" s="6"/>
      <c r="B124"/>
      <c r="D124" s="26" t="s">
        <v>79</v>
      </c>
      <c r="E124" s="399"/>
      <c r="F124" s="399"/>
      <c r="J124" s="399"/>
      <c r="N124" s="4"/>
      <c r="O124" s="6"/>
      <c r="P124" s="6"/>
    </row>
    <row r="125" spans="1:17" ht="15.75">
      <c r="A125" s="6"/>
      <c r="B125"/>
      <c r="D125" s="27" t="s">
        <v>80</v>
      </c>
      <c r="E125" s="28"/>
      <c r="F125" s="28"/>
      <c r="H125" s="46" t="s">
        <v>81</v>
      </c>
      <c r="I125" s="62"/>
      <c r="J125" s="28"/>
      <c r="N125" s="4"/>
      <c r="O125" s="6"/>
      <c r="P125" s="6"/>
    </row>
    <row r="126" spans="1:17" ht="15.75" customHeight="1">
      <c r="A126" s="6"/>
      <c r="B126"/>
      <c r="D126" s="29"/>
      <c r="E126" s="399"/>
      <c r="F126" s="399"/>
      <c r="G126" s="399"/>
      <c r="H126" s="399"/>
      <c r="I126" s="7"/>
      <c r="J126" s="6"/>
      <c r="K126" s="6"/>
      <c r="L126" s="6"/>
      <c r="M126" s="321"/>
      <c r="N126" s="6"/>
      <c r="O126" s="6"/>
    </row>
    <row r="127" spans="1:17" ht="18">
      <c r="A127" s="6"/>
      <c r="B127"/>
      <c r="D127" s="30"/>
      <c r="E127" s="399"/>
      <c r="F127" s="47" t="s">
        <v>82</v>
      </c>
      <c r="G127" s="399"/>
      <c r="H127" s="399"/>
      <c r="I127" s="7"/>
      <c r="J127" s="6"/>
      <c r="K127" s="6"/>
      <c r="L127" s="6"/>
      <c r="M127" s="321"/>
      <c r="N127" s="6"/>
      <c r="O127" s="6"/>
    </row>
    <row r="128" spans="1:17" ht="13.5" customHeight="1">
      <c r="F128" s="1"/>
      <c r="I128" s="1"/>
      <c r="K128" s="31"/>
      <c r="L128" s="31"/>
      <c r="M128" s="338"/>
    </row>
    <row r="129" spans="6:13" ht="13.5" customHeight="1">
      <c r="F129" s="1"/>
      <c r="I129" s="1"/>
      <c r="K129" s="31"/>
      <c r="L129" s="31"/>
      <c r="M129" s="338"/>
    </row>
    <row r="130" spans="6:13" ht="13.5" customHeight="1">
      <c r="F130" s="1"/>
      <c r="I130" s="1"/>
      <c r="K130" s="31"/>
      <c r="L130" s="31"/>
      <c r="M130" s="338"/>
    </row>
    <row r="131" spans="6:13" ht="13.5" customHeight="1">
      <c r="F131" s="1"/>
      <c r="I131" s="1"/>
      <c r="K131" s="31"/>
      <c r="L131" s="31"/>
      <c r="M131" s="338"/>
    </row>
    <row r="132" spans="6:13" ht="13.5" customHeight="1">
      <c r="F132" s="1"/>
      <c r="I132" s="1"/>
      <c r="K132" s="31"/>
      <c r="L132" s="31"/>
      <c r="M132" s="338"/>
    </row>
    <row r="133" spans="6:13" ht="13.5" customHeight="1">
      <c r="F133" s="1"/>
      <c r="I133" s="1"/>
      <c r="K133" s="31"/>
      <c r="L133" s="31"/>
      <c r="M133" s="338"/>
    </row>
    <row r="134" spans="6:13" ht="13.5" customHeight="1">
      <c r="F134" s="1"/>
      <c r="I134" s="1"/>
      <c r="K134" s="31"/>
      <c r="L134" s="31"/>
      <c r="M134" s="338"/>
    </row>
    <row r="135" spans="6:13" ht="13.5" customHeight="1">
      <c r="F135" s="1"/>
      <c r="I135" s="1"/>
      <c r="K135" s="31"/>
      <c r="L135" s="31"/>
      <c r="M135" s="338"/>
    </row>
    <row r="136" spans="6:13" ht="13.5" customHeight="1">
      <c r="F136" s="1"/>
      <c r="I136" s="1"/>
      <c r="K136" s="31"/>
      <c r="L136" s="31"/>
      <c r="M136" s="338"/>
    </row>
    <row r="137" spans="6:13" ht="13.5" customHeight="1">
      <c r="F137" s="1"/>
      <c r="I137" s="1"/>
      <c r="K137" s="31"/>
      <c r="L137" s="31"/>
      <c r="M137" s="338"/>
    </row>
    <row r="138" spans="6:13" ht="13.5" customHeight="1">
      <c r="F138" s="1"/>
      <c r="I138" s="1"/>
      <c r="K138" s="31"/>
      <c r="L138" s="31"/>
      <c r="M138" s="338"/>
    </row>
    <row r="139" spans="6:13" ht="13.5" customHeight="1">
      <c r="F139" s="1"/>
      <c r="I139" s="1"/>
      <c r="K139" s="31"/>
      <c r="L139" s="31"/>
      <c r="M139" s="338"/>
    </row>
    <row r="140" spans="6:13" ht="13.5" customHeight="1">
      <c r="F140" s="1"/>
      <c r="I140" s="1"/>
      <c r="K140" s="31"/>
      <c r="L140" s="31"/>
      <c r="M140" s="338"/>
    </row>
    <row r="141" spans="6:13" ht="13.5" customHeight="1">
      <c r="F141" s="1"/>
      <c r="I141" s="1"/>
      <c r="K141" s="31"/>
      <c r="L141" s="31"/>
      <c r="M141" s="338"/>
    </row>
    <row r="142" spans="6:13" ht="13.5" customHeight="1">
      <c r="F142" s="1"/>
      <c r="I142" s="1"/>
      <c r="K142" s="31"/>
      <c r="L142" s="31"/>
      <c r="M142" s="338"/>
    </row>
    <row r="143" spans="6:13" ht="13.5" customHeight="1">
      <c r="F143" s="1"/>
      <c r="I143" s="1"/>
      <c r="K143" s="31"/>
      <c r="L143" s="31"/>
      <c r="M143" s="338"/>
    </row>
    <row r="144" spans="6:13" ht="13.5" customHeight="1">
      <c r="F144" s="1"/>
      <c r="I144" s="1"/>
      <c r="K144" s="31"/>
      <c r="L144" s="31"/>
      <c r="M144" s="338"/>
    </row>
    <row r="145" spans="6:13" ht="13.5" customHeight="1">
      <c r="F145" s="1"/>
      <c r="I145" s="1"/>
      <c r="K145" s="31"/>
      <c r="L145" s="31"/>
      <c r="M145" s="338"/>
    </row>
    <row r="146" spans="6:13" ht="13.5" customHeight="1">
      <c r="F146" s="1"/>
      <c r="I146" s="1"/>
      <c r="K146" s="31"/>
      <c r="L146" s="31"/>
      <c r="M146" s="338"/>
    </row>
    <row r="147" spans="6:13" ht="13.5" customHeight="1">
      <c r="F147" s="1"/>
      <c r="I147" s="1"/>
      <c r="K147" s="31"/>
      <c r="L147" s="31"/>
      <c r="M147" s="338"/>
    </row>
    <row r="148" spans="6:13" ht="13.5" customHeight="1">
      <c r="F148" s="1"/>
      <c r="I148" s="1"/>
      <c r="K148" s="31"/>
      <c r="L148" s="31"/>
      <c r="M148" s="338"/>
    </row>
    <row r="149" spans="6:13" ht="13.5" customHeight="1">
      <c r="F149" s="1"/>
      <c r="I149" s="1"/>
      <c r="K149" s="31"/>
      <c r="L149" s="31"/>
      <c r="M149" s="338"/>
    </row>
    <row r="150" spans="6:13" ht="13.5" customHeight="1">
      <c r="F150" s="1"/>
      <c r="I150" s="1"/>
      <c r="K150" s="31"/>
      <c r="L150" s="31"/>
      <c r="M150" s="338"/>
    </row>
    <row r="151" spans="6:13" ht="13.5" customHeight="1">
      <c r="F151" s="1"/>
      <c r="I151" s="1"/>
      <c r="K151" s="31"/>
      <c r="L151" s="31"/>
      <c r="M151" s="338"/>
    </row>
    <row r="152" spans="6:13" ht="13.5" customHeight="1">
      <c r="F152" s="1"/>
      <c r="I152" s="1"/>
      <c r="K152" s="31"/>
      <c r="L152" s="31"/>
      <c r="M152" s="338"/>
    </row>
    <row r="153" spans="6:13" ht="13.5" customHeight="1">
      <c r="F153" s="1"/>
      <c r="I153" s="1"/>
      <c r="K153" s="31"/>
      <c r="L153" s="31"/>
      <c r="M153" s="338"/>
    </row>
    <row r="154" spans="6:13" ht="13.5" customHeight="1">
      <c r="F154" s="1"/>
      <c r="I154" s="1"/>
      <c r="K154" s="31"/>
      <c r="L154" s="31"/>
      <c r="M154" s="338"/>
    </row>
    <row r="155" spans="6:13" ht="13.5" customHeight="1">
      <c r="F155" s="1"/>
      <c r="I155" s="1"/>
      <c r="K155" s="31"/>
      <c r="L155" s="31"/>
      <c r="M155" s="338"/>
    </row>
    <row r="156" spans="6:13" ht="13.5" customHeight="1">
      <c r="F156" s="1"/>
      <c r="I156" s="1"/>
      <c r="K156" s="31"/>
      <c r="L156" s="31"/>
      <c r="M156" s="338"/>
    </row>
    <row r="157" spans="6:13" ht="13.5" customHeight="1">
      <c r="F157" s="1"/>
      <c r="I157" s="1"/>
      <c r="K157" s="31"/>
      <c r="L157" s="31"/>
      <c r="M157" s="338"/>
    </row>
    <row r="158" spans="6:13" ht="13.5" customHeight="1">
      <c r="F158" s="1"/>
      <c r="I158" s="1"/>
      <c r="K158" s="31"/>
      <c r="L158" s="31"/>
      <c r="M158" s="338"/>
    </row>
    <row r="159" spans="6:13" ht="13.5" customHeight="1">
      <c r="F159" s="1"/>
      <c r="I159" s="1"/>
      <c r="K159" s="31"/>
      <c r="L159" s="31"/>
      <c r="M159" s="338"/>
    </row>
    <row r="160" spans="6:13" ht="13.5" customHeight="1">
      <c r="F160" s="1"/>
      <c r="I160" s="1"/>
      <c r="K160" s="31"/>
      <c r="L160" s="31"/>
      <c r="M160" s="338"/>
    </row>
    <row r="161" spans="6:13" ht="13.5" customHeight="1">
      <c r="F161" s="1"/>
      <c r="I161" s="1"/>
      <c r="K161" s="31"/>
      <c r="L161" s="31"/>
      <c r="M161" s="338"/>
    </row>
    <row r="162" spans="6:13" ht="13.5" customHeight="1">
      <c r="F162" s="1"/>
      <c r="I162" s="1"/>
      <c r="K162" s="31"/>
      <c r="L162" s="31"/>
      <c r="M162" s="338"/>
    </row>
    <row r="163" spans="6:13" ht="13.5" customHeight="1">
      <c r="F163" s="1"/>
      <c r="I163" s="1"/>
      <c r="K163" s="31"/>
      <c r="L163" s="31"/>
      <c r="M163" s="338"/>
    </row>
    <row r="164" spans="6:13" ht="13.5" customHeight="1">
      <c r="F164" s="1"/>
      <c r="I164" s="1"/>
      <c r="K164" s="31"/>
      <c r="L164" s="31"/>
      <c r="M164" s="338"/>
    </row>
    <row r="165" spans="6:13" ht="13.5" customHeight="1">
      <c r="F165" s="1"/>
      <c r="I165" s="1"/>
      <c r="K165" s="31"/>
      <c r="L165" s="31"/>
      <c r="M165" s="338"/>
    </row>
    <row r="166" spans="6:13" ht="13.5" customHeight="1">
      <c r="F166" s="1"/>
      <c r="I166" s="1"/>
      <c r="K166" s="31"/>
      <c r="L166" s="31"/>
      <c r="M166" s="338"/>
    </row>
    <row r="167" spans="6:13" ht="13.5" customHeight="1">
      <c r="F167" s="1"/>
      <c r="I167" s="1"/>
      <c r="K167" s="31"/>
      <c r="L167" s="31"/>
      <c r="M167" s="338"/>
    </row>
    <row r="168" spans="6:13" ht="13.5" customHeight="1">
      <c r="F168" s="1"/>
      <c r="I168" s="1"/>
      <c r="K168" s="31"/>
      <c r="L168" s="31"/>
      <c r="M168" s="338"/>
    </row>
    <row r="169" spans="6:13" ht="13.5" customHeight="1">
      <c r="F169" s="1"/>
      <c r="I169" s="1"/>
      <c r="K169" s="31"/>
      <c r="L169" s="31"/>
      <c r="M169" s="338"/>
    </row>
    <row r="170" spans="6:13" ht="13.5" customHeight="1">
      <c r="F170" s="1"/>
      <c r="I170" s="1"/>
      <c r="K170" s="31"/>
      <c r="L170" s="31"/>
      <c r="M170" s="338"/>
    </row>
    <row r="171" spans="6:13" ht="13.5" customHeight="1">
      <c r="F171" s="1"/>
      <c r="I171" s="1"/>
      <c r="K171" s="31"/>
      <c r="L171" s="31"/>
      <c r="M171" s="338"/>
    </row>
    <row r="172" spans="6:13" ht="13.5" customHeight="1">
      <c r="F172" s="1"/>
      <c r="I172" s="1"/>
      <c r="K172" s="31"/>
      <c r="L172" s="31"/>
      <c r="M172" s="338"/>
    </row>
    <row r="173" spans="6:13" ht="13.5" customHeight="1">
      <c r="F173" s="1"/>
      <c r="I173" s="1"/>
      <c r="K173" s="31"/>
      <c r="L173" s="31"/>
      <c r="M173" s="338"/>
    </row>
    <row r="174" spans="6:13" ht="13.5" customHeight="1">
      <c r="F174" s="1"/>
      <c r="I174" s="1"/>
      <c r="K174" s="31"/>
      <c r="L174" s="31"/>
      <c r="M174" s="338"/>
    </row>
    <row r="175" spans="6:13" ht="13.5" customHeight="1">
      <c r="F175" s="1"/>
      <c r="I175" s="1"/>
      <c r="K175" s="31"/>
      <c r="L175" s="31"/>
      <c r="M175" s="338"/>
    </row>
    <row r="176" spans="6:13" ht="13.5" customHeight="1">
      <c r="F176" s="1"/>
      <c r="I176" s="1"/>
      <c r="K176" s="31"/>
      <c r="L176" s="31"/>
      <c r="M176" s="338"/>
    </row>
    <row r="177" spans="6:13" ht="13.5" customHeight="1">
      <c r="F177" s="1"/>
      <c r="I177" s="1"/>
      <c r="K177" s="31"/>
      <c r="L177" s="31"/>
      <c r="M177" s="338"/>
    </row>
    <row r="178" spans="6:13" ht="13.5" customHeight="1">
      <c r="F178" s="1"/>
      <c r="I178" s="1"/>
      <c r="K178" s="31"/>
      <c r="L178" s="31"/>
      <c r="M178" s="338"/>
    </row>
    <row r="179" spans="6:13" ht="13.5" customHeight="1">
      <c r="F179" s="1"/>
      <c r="I179" s="1"/>
      <c r="K179" s="31"/>
      <c r="L179" s="31"/>
      <c r="M179" s="338"/>
    </row>
    <row r="180" spans="6:13" ht="13.5" customHeight="1">
      <c r="F180" s="1"/>
      <c r="I180" s="1"/>
      <c r="K180" s="31"/>
      <c r="L180" s="31"/>
      <c r="M180" s="338"/>
    </row>
    <row r="181" spans="6:13" ht="13.5" customHeight="1">
      <c r="F181" s="1"/>
      <c r="I181" s="1"/>
      <c r="K181" s="31"/>
      <c r="L181" s="31"/>
      <c r="M181" s="338"/>
    </row>
    <row r="182" spans="6:13" ht="13.5" customHeight="1">
      <c r="F182" s="1"/>
      <c r="I182" s="1"/>
      <c r="K182" s="31"/>
      <c r="L182" s="31"/>
      <c r="M182" s="338"/>
    </row>
    <row r="183" spans="6:13" ht="13.5" customHeight="1">
      <c r="F183" s="1"/>
      <c r="I183" s="1"/>
      <c r="K183" s="31"/>
      <c r="L183" s="31"/>
      <c r="M183" s="338"/>
    </row>
    <row r="184" spans="6:13" ht="13.5" customHeight="1">
      <c r="F184" s="1"/>
      <c r="I184" s="1"/>
      <c r="K184" s="31"/>
      <c r="L184" s="31"/>
      <c r="M184" s="338"/>
    </row>
    <row r="185" spans="6:13" ht="13.5" customHeight="1">
      <c r="F185" s="1"/>
      <c r="I185" s="1"/>
      <c r="K185" s="31"/>
      <c r="L185" s="31"/>
      <c r="M185" s="338"/>
    </row>
    <row r="186" spans="6:13" ht="13.5" customHeight="1">
      <c r="F186" s="1"/>
      <c r="I186" s="1"/>
      <c r="K186" s="31"/>
      <c r="L186" s="31"/>
      <c r="M186" s="338"/>
    </row>
    <row r="187" spans="6:13" ht="13.5" customHeight="1">
      <c r="F187" s="1"/>
      <c r="I187" s="1"/>
      <c r="K187" s="31"/>
      <c r="L187" s="31"/>
      <c r="M187" s="338"/>
    </row>
    <row r="188" spans="6:13" ht="13.5" customHeight="1">
      <c r="F188" s="1"/>
      <c r="I188" s="1"/>
      <c r="K188" s="31"/>
      <c r="L188" s="31"/>
      <c r="M188" s="338"/>
    </row>
    <row r="189" spans="6:13" ht="13.5" customHeight="1">
      <c r="F189" s="1"/>
      <c r="I189" s="1"/>
      <c r="K189" s="31"/>
      <c r="L189" s="31"/>
      <c r="M189" s="338"/>
    </row>
    <row r="190" spans="6:13" ht="13.5" customHeight="1">
      <c r="F190" s="1"/>
      <c r="I190" s="1"/>
      <c r="K190" s="31"/>
      <c r="L190" s="31"/>
      <c r="M190" s="338"/>
    </row>
    <row r="191" spans="6:13" ht="13.5" customHeight="1">
      <c r="F191" s="1"/>
      <c r="I191" s="1"/>
      <c r="K191" s="31"/>
      <c r="L191" s="31"/>
      <c r="M191" s="338"/>
    </row>
    <row r="192" spans="6:13" ht="13.5" customHeight="1">
      <c r="F192" s="1"/>
      <c r="I192" s="1"/>
      <c r="K192" s="31"/>
      <c r="L192" s="31"/>
      <c r="M192" s="338"/>
    </row>
    <row r="193" spans="6:13" ht="13.5" customHeight="1">
      <c r="F193" s="1"/>
      <c r="I193" s="1"/>
      <c r="K193" s="31"/>
      <c r="L193" s="31"/>
      <c r="M193" s="338"/>
    </row>
    <row r="194" spans="6:13" ht="13.5" customHeight="1">
      <c r="F194" s="1"/>
      <c r="I194" s="1"/>
      <c r="K194" s="31"/>
      <c r="L194" s="31"/>
      <c r="M194" s="338"/>
    </row>
    <row r="195" spans="6:13" ht="13.5" customHeight="1">
      <c r="F195" s="1"/>
      <c r="I195" s="1"/>
      <c r="K195" s="31"/>
      <c r="L195" s="31"/>
      <c r="M195" s="338"/>
    </row>
    <row r="196" spans="6:13" ht="13.5" customHeight="1">
      <c r="F196" s="1"/>
      <c r="I196" s="1"/>
      <c r="K196" s="31"/>
      <c r="L196" s="31"/>
      <c r="M196" s="338"/>
    </row>
    <row r="197" spans="6:13" ht="13.5" customHeight="1">
      <c r="F197" s="1"/>
      <c r="I197" s="1"/>
      <c r="K197" s="31"/>
      <c r="L197" s="31"/>
      <c r="M197" s="338"/>
    </row>
    <row r="198" spans="6:13" ht="13.5" customHeight="1">
      <c r="F198" s="1"/>
      <c r="I198" s="1"/>
      <c r="K198" s="31"/>
      <c r="L198" s="31"/>
      <c r="M198" s="338"/>
    </row>
    <row r="199" spans="6:13" ht="13.5" customHeight="1">
      <c r="F199" s="1"/>
      <c r="I199" s="1"/>
      <c r="K199" s="31"/>
      <c r="L199" s="31"/>
      <c r="M199" s="338"/>
    </row>
    <row r="200" spans="6:13" ht="13.5" customHeight="1">
      <c r="F200" s="1"/>
      <c r="I200" s="1"/>
      <c r="K200" s="31"/>
      <c r="L200" s="31"/>
      <c r="M200" s="338"/>
    </row>
    <row r="201" spans="6:13" ht="13.5" customHeight="1">
      <c r="F201" s="1"/>
      <c r="I201" s="1"/>
      <c r="K201" s="31"/>
      <c r="L201" s="31"/>
      <c r="M201" s="338"/>
    </row>
    <row r="202" spans="6:13" ht="13.5" customHeight="1">
      <c r="F202" s="1"/>
      <c r="I202" s="1"/>
      <c r="K202" s="31"/>
      <c r="L202" s="31"/>
      <c r="M202" s="338"/>
    </row>
    <row r="203" spans="6:13" ht="13.5" customHeight="1">
      <c r="F203" s="1"/>
      <c r="I203" s="1"/>
      <c r="K203" s="31"/>
      <c r="L203" s="31"/>
      <c r="M203" s="338"/>
    </row>
    <row r="204" spans="6:13" ht="13.5" customHeight="1">
      <c r="F204" s="1"/>
      <c r="I204" s="1"/>
      <c r="K204" s="31"/>
      <c r="L204" s="31"/>
      <c r="M204" s="338"/>
    </row>
    <row r="205" spans="6:13" ht="13.5" customHeight="1">
      <c r="F205" s="1"/>
      <c r="I205" s="1"/>
      <c r="K205" s="31"/>
      <c r="L205" s="31"/>
      <c r="M205" s="338"/>
    </row>
    <row r="206" spans="6:13" ht="13.5" customHeight="1">
      <c r="F206" s="1"/>
      <c r="I206" s="1"/>
      <c r="K206" s="31"/>
      <c r="L206" s="31"/>
      <c r="M206" s="338"/>
    </row>
    <row r="207" spans="6:13" ht="13.5" customHeight="1">
      <c r="F207" s="1"/>
      <c r="I207" s="1"/>
      <c r="K207" s="31"/>
      <c r="L207" s="31"/>
      <c r="M207" s="338"/>
    </row>
    <row r="208" spans="6:13" ht="13.5" customHeight="1">
      <c r="F208" s="1"/>
      <c r="I208" s="1"/>
      <c r="K208" s="31"/>
      <c r="L208" s="31"/>
      <c r="M208" s="338"/>
    </row>
    <row r="209" spans="6:13" ht="13.5" customHeight="1">
      <c r="F209" s="1"/>
      <c r="I209" s="1"/>
      <c r="K209" s="31"/>
      <c r="L209" s="31"/>
      <c r="M209" s="338"/>
    </row>
    <row r="210" spans="6:13" ht="13.5" customHeight="1">
      <c r="F210" s="1"/>
      <c r="I210" s="1"/>
      <c r="K210" s="31"/>
      <c r="L210" s="31"/>
      <c r="M210" s="338"/>
    </row>
    <row r="211" spans="6:13" ht="13.5" customHeight="1">
      <c r="F211" s="1"/>
      <c r="I211" s="1"/>
      <c r="K211" s="31"/>
      <c r="L211" s="31"/>
      <c r="M211" s="338"/>
    </row>
    <row r="212" spans="6:13" ht="13.5" customHeight="1">
      <c r="F212" s="1"/>
      <c r="I212" s="1"/>
      <c r="K212" s="31"/>
      <c r="L212" s="31"/>
      <c r="M212" s="338"/>
    </row>
    <row r="213" spans="6:13" ht="13.5" customHeight="1">
      <c r="F213" s="1"/>
      <c r="I213" s="1"/>
      <c r="K213" s="31"/>
      <c r="L213" s="31"/>
      <c r="M213" s="338"/>
    </row>
    <row r="214" spans="6:13" ht="13.5" customHeight="1">
      <c r="F214" s="1"/>
      <c r="I214" s="1"/>
      <c r="K214" s="31"/>
      <c r="L214" s="31"/>
      <c r="M214" s="338"/>
    </row>
    <row r="215" spans="6:13" ht="13.5" customHeight="1">
      <c r="F215" s="1"/>
      <c r="I215" s="1"/>
      <c r="K215" s="31"/>
      <c r="L215" s="31"/>
      <c r="M215" s="338"/>
    </row>
    <row r="216" spans="6:13" ht="13.5" customHeight="1">
      <c r="F216" s="1"/>
      <c r="I216" s="1"/>
      <c r="K216" s="31"/>
      <c r="L216" s="31"/>
      <c r="M216" s="338"/>
    </row>
    <row r="217" spans="6:13" ht="13.5" customHeight="1">
      <c r="F217" s="1"/>
      <c r="I217" s="1"/>
      <c r="K217" s="31"/>
      <c r="L217" s="31"/>
      <c r="M217" s="338"/>
    </row>
    <row r="218" spans="6:13" ht="13.5" customHeight="1">
      <c r="F218" s="1"/>
      <c r="I218" s="1"/>
      <c r="K218" s="31"/>
      <c r="L218" s="31"/>
      <c r="M218" s="338"/>
    </row>
    <row r="219" spans="6:13" ht="13.5" customHeight="1">
      <c r="F219" s="1"/>
      <c r="I219" s="1"/>
      <c r="K219" s="31"/>
      <c r="L219" s="31"/>
      <c r="M219" s="338"/>
    </row>
    <row r="220" spans="6:13" ht="13.5" customHeight="1">
      <c r="F220" s="1"/>
      <c r="I220" s="1"/>
      <c r="K220" s="31"/>
      <c r="L220" s="31"/>
      <c r="M220" s="338"/>
    </row>
    <row r="221" spans="6:13" ht="13.5" customHeight="1">
      <c r="F221" s="1"/>
      <c r="I221" s="1"/>
      <c r="K221" s="31"/>
      <c r="L221" s="31"/>
      <c r="M221" s="338"/>
    </row>
    <row r="222" spans="6:13" ht="13.5" customHeight="1">
      <c r="F222" s="1"/>
      <c r="I222" s="1"/>
      <c r="K222" s="31"/>
      <c r="L222" s="31"/>
      <c r="M222" s="338"/>
    </row>
    <row r="223" spans="6:13" ht="13.5" customHeight="1">
      <c r="F223" s="1"/>
      <c r="I223" s="1"/>
      <c r="K223" s="31"/>
      <c r="L223" s="31"/>
      <c r="M223" s="338"/>
    </row>
    <row r="224" spans="6:13" ht="13.5" customHeight="1">
      <c r="F224" s="1"/>
      <c r="I224" s="1"/>
      <c r="K224" s="31"/>
      <c r="L224" s="31"/>
      <c r="M224" s="338"/>
    </row>
    <row r="225" spans="6:13" ht="13.5" customHeight="1">
      <c r="F225" s="1"/>
      <c r="I225" s="1"/>
      <c r="K225" s="31"/>
      <c r="L225" s="31"/>
      <c r="M225" s="338"/>
    </row>
    <row r="226" spans="6:13" ht="13.5" customHeight="1">
      <c r="F226" s="1"/>
      <c r="I226" s="1"/>
      <c r="K226" s="31"/>
      <c r="L226" s="31"/>
      <c r="M226" s="338"/>
    </row>
    <row r="227" spans="6:13" ht="13.5" customHeight="1">
      <c r="F227" s="1"/>
      <c r="I227" s="1"/>
      <c r="K227" s="31"/>
      <c r="L227" s="31"/>
      <c r="M227" s="338"/>
    </row>
    <row r="228" spans="6:13" ht="13.5" customHeight="1">
      <c r="F228" s="1"/>
      <c r="I228" s="1"/>
      <c r="K228" s="31"/>
      <c r="L228" s="31"/>
      <c r="M228" s="338"/>
    </row>
    <row r="229" spans="6:13" ht="13.5" customHeight="1">
      <c r="F229" s="1"/>
      <c r="I229" s="1"/>
      <c r="K229" s="31"/>
      <c r="L229" s="31"/>
      <c r="M229" s="338"/>
    </row>
    <row r="230" spans="6:13" ht="13.5" customHeight="1">
      <c r="F230" s="1"/>
      <c r="I230" s="1"/>
      <c r="K230" s="31"/>
      <c r="L230" s="31"/>
      <c r="M230" s="338"/>
    </row>
    <row r="231" spans="6:13" ht="13.5" customHeight="1">
      <c r="F231" s="1"/>
      <c r="I231" s="1"/>
      <c r="K231" s="31"/>
      <c r="L231" s="31"/>
      <c r="M231" s="338"/>
    </row>
    <row r="232" spans="6:13" ht="13.5" customHeight="1">
      <c r="F232" s="1"/>
      <c r="I232" s="1"/>
      <c r="K232" s="31"/>
      <c r="L232" s="31"/>
      <c r="M232" s="338"/>
    </row>
    <row r="233" spans="6:13" ht="13.5" customHeight="1">
      <c r="F233" s="1"/>
      <c r="I233" s="1"/>
      <c r="K233" s="31"/>
      <c r="L233" s="31"/>
      <c r="M233" s="338"/>
    </row>
    <row r="234" spans="6:13" ht="13.5" customHeight="1">
      <c r="F234" s="1"/>
      <c r="I234" s="1"/>
      <c r="K234" s="31"/>
      <c r="L234" s="31"/>
      <c r="M234" s="338"/>
    </row>
    <row r="235" spans="6:13" ht="13.5" customHeight="1">
      <c r="F235" s="1"/>
      <c r="I235" s="1"/>
      <c r="K235" s="31"/>
      <c r="L235" s="31"/>
      <c r="M235" s="338"/>
    </row>
    <row r="236" spans="6:13" ht="13.5" customHeight="1">
      <c r="F236" s="1"/>
      <c r="I236" s="1"/>
      <c r="K236" s="31"/>
      <c r="L236" s="31"/>
      <c r="M236" s="338"/>
    </row>
    <row r="237" spans="6:13" ht="13.5" customHeight="1">
      <c r="F237" s="1"/>
      <c r="I237" s="1"/>
      <c r="K237" s="31"/>
      <c r="L237" s="31"/>
      <c r="M237" s="338"/>
    </row>
    <row r="238" spans="6:13" ht="13.5" customHeight="1">
      <c r="F238" s="1"/>
      <c r="I238" s="1"/>
      <c r="K238" s="31"/>
      <c r="L238" s="31"/>
      <c r="M238" s="338"/>
    </row>
    <row r="239" spans="6:13" ht="13.5" customHeight="1">
      <c r="F239" s="1"/>
      <c r="I239" s="1"/>
      <c r="K239" s="31"/>
      <c r="L239" s="31"/>
      <c r="M239" s="338"/>
    </row>
    <row r="240" spans="6:13" ht="13.5" customHeight="1">
      <c r="F240" s="1"/>
      <c r="I240" s="1"/>
      <c r="K240" s="31"/>
      <c r="L240" s="31"/>
      <c r="M240" s="338"/>
    </row>
    <row r="241" spans="6:13" ht="13.5" customHeight="1">
      <c r="F241" s="1"/>
      <c r="I241" s="1"/>
      <c r="K241" s="31"/>
      <c r="L241" s="31"/>
      <c r="M241" s="338"/>
    </row>
    <row r="242" spans="6:13" ht="13.5" customHeight="1">
      <c r="F242" s="1"/>
      <c r="I242" s="1"/>
      <c r="K242" s="31"/>
      <c r="L242" s="31"/>
      <c r="M242" s="338"/>
    </row>
    <row r="243" spans="6:13" ht="13.5" customHeight="1">
      <c r="F243" s="1"/>
      <c r="I243" s="1"/>
      <c r="K243" s="31"/>
      <c r="L243" s="31"/>
      <c r="M243" s="338"/>
    </row>
    <row r="244" spans="6:13" ht="13.5" customHeight="1">
      <c r="F244" s="1"/>
      <c r="I244" s="1"/>
      <c r="K244" s="31"/>
      <c r="L244" s="31"/>
      <c r="M244" s="338"/>
    </row>
    <row r="245" spans="6:13" ht="13.5" customHeight="1">
      <c r="F245" s="1"/>
      <c r="I245" s="1"/>
      <c r="K245" s="31"/>
      <c r="L245" s="31"/>
      <c r="M245" s="338"/>
    </row>
    <row r="246" spans="6:13" ht="13.5" customHeight="1">
      <c r="F246" s="1"/>
      <c r="I246" s="1"/>
      <c r="K246" s="31"/>
      <c r="L246" s="31"/>
      <c r="M246" s="338"/>
    </row>
    <row r="247" spans="6:13" ht="13.5" customHeight="1">
      <c r="F247" s="1"/>
      <c r="I247" s="1"/>
      <c r="K247" s="31"/>
      <c r="L247" s="31"/>
      <c r="M247" s="338"/>
    </row>
    <row r="248" spans="6:13" ht="13.5" customHeight="1">
      <c r="F248" s="1"/>
      <c r="I248" s="1"/>
      <c r="K248" s="31"/>
      <c r="L248" s="31"/>
      <c r="M248" s="338"/>
    </row>
    <row r="249" spans="6:13" ht="13.5" customHeight="1">
      <c r="F249" s="1"/>
      <c r="I249" s="1"/>
      <c r="K249" s="31"/>
      <c r="L249" s="31"/>
      <c r="M249" s="338"/>
    </row>
    <row r="250" spans="6:13" ht="13.5" customHeight="1">
      <c r="F250" s="1"/>
      <c r="I250" s="1"/>
      <c r="K250" s="31"/>
      <c r="L250" s="31"/>
      <c r="M250" s="338"/>
    </row>
    <row r="251" spans="6:13" ht="13.5" customHeight="1">
      <c r="F251" s="1"/>
      <c r="I251" s="1"/>
      <c r="K251" s="31"/>
      <c r="L251" s="31"/>
      <c r="M251" s="338"/>
    </row>
    <row r="252" spans="6:13" ht="13.5" customHeight="1">
      <c r="F252" s="1"/>
      <c r="I252" s="1"/>
      <c r="K252" s="31"/>
      <c r="L252" s="31"/>
      <c r="M252" s="338"/>
    </row>
    <row r="253" spans="6:13" ht="13.5" customHeight="1">
      <c r="F253" s="1"/>
      <c r="I253" s="1"/>
      <c r="K253" s="31"/>
      <c r="L253" s="31"/>
      <c r="M253" s="338"/>
    </row>
    <row r="254" spans="6:13" ht="13.5" customHeight="1">
      <c r="F254" s="1"/>
      <c r="I254" s="1"/>
      <c r="K254" s="31"/>
      <c r="L254" s="31"/>
      <c r="M254" s="338"/>
    </row>
    <row r="255" spans="6:13" ht="13.5" customHeight="1">
      <c r="F255" s="1"/>
      <c r="I255" s="1"/>
      <c r="K255" s="31"/>
      <c r="L255" s="31"/>
      <c r="M255" s="338"/>
    </row>
    <row r="256" spans="6:13" ht="13.5" customHeight="1">
      <c r="F256" s="1"/>
      <c r="I256" s="1"/>
      <c r="K256" s="31"/>
      <c r="L256" s="31"/>
      <c r="M256" s="338"/>
    </row>
    <row r="257" spans="6:13" ht="13.5" customHeight="1">
      <c r="F257" s="1"/>
      <c r="I257" s="1"/>
      <c r="K257" s="31"/>
      <c r="L257" s="31"/>
      <c r="M257" s="338"/>
    </row>
    <row r="258" spans="6:13" ht="13.5" customHeight="1">
      <c r="F258" s="1"/>
      <c r="I258" s="1"/>
      <c r="K258" s="31"/>
      <c r="L258" s="31"/>
      <c r="M258" s="338"/>
    </row>
    <row r="259" spans="6:13" ht="13.5" customHeight="1">
      <c r="F259" s="1"/>
      <c r="I259" s="1"/>
      <c r="K259" s="31"/>
      <c r="L259" s="31"/>
      <c r="M259" s="338"/>
    </row>
    <row r="260" spans="6:13" ht="13.5" customHeight="1">
      <c r="F260" s="1"/>
      <c r="I260" s="1"/>
      <c r="K260" s="31"/>
      <c r="L260" s="31"/>
      <c r="M260" s="338"/>
    </row>
    <row r="261" spans="6:13" ht="13.5" customHeight="1">
      <c r="F261" s="1"/>
      <c r="I261" s="1"/>
      <c r="K261" s="31"/>
      <c r="L261" s="31"/>
      <c r="M261" s="338"/>
    </row>
    <row r="262" spans="6:13" ht="13.5" customHeight="1">
      <c r="F262" s="1"/>
      <c r="I262" s="1"/>
      <c r="K262" s="31"/>
      <c r="L262" s="31"/>
      <c r="M262" s="338"/>
    </row>
    <row r="263" spans="6:13" ht="13.5" customHeight="1">
      <c r="F263" s="1"/>
      <c r="I263" s="1"/>
      <c r="K263" s="31"/>
      <c r="L263" s="31"/>
      <c r="M263" s="338"/>
    </row>
    <row r="264" spans="6:13" ht="13.5" customHeight="1">
      <c r="F264" s="1"/>
      <c r="I264" s="1"/>
      <c r="K264" s="31"/>
      <c r="L264" s="31"/>
      <c r="M264" s="338"/>
    </row>
    <row r="265" spans="6:13" ht="13.5" customHeight="1">
      <c r="F265" s="1"/>
      <c r="I265" s="1"/>
      <c r="K265" s="31"/>
      <c r="L265" s="31"/>
      <c r="M265" s="338"/>
    </row>
    <row r="266" spans="6:13" ht="13.5" customHeight="1">
      <c r="F266" s="1"/>
      <c r="I266" s="1"/>
      <c r="K266" s="31"/>
      <c r="L266" s="31"/>
      <c r="M266" s="338"/>
    </row>
    <row r="267" spans="6:13" ht="13.5" customHeight="1">
      <c r="F267" s="1"/>
      <c r="I267" s="1"/>
      <c r="K267" s="31"/>
      <c r="L267" s="31"/>
      <c r="M267" s="338"/>
    </row>
    <row r="268" spans="6:13" ht="13.5" customHeight="1">
      <c r="F268" s="1"/>
      <c r="I268" s="1"/>
      <c r="K268" s="31"/>
      <c r="L268" s="31"/>
      <c r="M268" s="338"/>
    </row>
    <row r="269" spans="6:13" ht="13.5" customHeight="1">
      <c r="F269" s="1"/>
      <c r="I269" s="1"/>
      <c r="K269" s="31"/>
      <c r="L269" s="31"/>
      <c r="M269" s="338"/>
    </row>
    <row r="270" spans="6:13" ht="13.5" customHeight="1">
      <c r="F270" s="1"/>
      <c r="I270" s="1"/>
      <c r="K270" s="31"/>
      <c r="L270" s="31"/>
      <c r="M270" s="338"/>
    </row>
    <row r="271" spans="6:13" ht="13.5" customHeight="1">
      <c r="F271" s="1"/>
      <c r="I271" s="1"/>
      <c r="K271" s="31"/>
      <c r="L271" s="31"/>
      <c r="M271" s="338"/>
    </row>
    <row r="272" spans="6:13" ht="13.5" customHeight="1">
      <c r="F272" s="1"/>
      <c r="I272" s="1"/>
      <c r="K272" s="31"/>
      <c r="L272" s="31"/>
      <c r="M272" s="338"/>
    </row>
    <row r="273" spans="6:13" ht="13.5" customHeight="1">
      <c r="F273" s="1"/>
      <c r="I273" s="1"/>
      <c r="K273" s="31"/>
      <c r="L273" s="31"/>
      <c r="M273" s="338"/>
    </row>
    <row r="274" spans="6:13" ht="13.5" customHeight="1">
      <c r="F274" s="1"/>
      <c r="I274" s="1"/>
      <c r="K274" s="31"/>
      <c r="L274" s="31"/>
      <c r="M274" s="338"/>
    </row>
    <row r="275" spans="6:13" ht="13.5" customHeight="1">
      <c r="F275" s="1"/>
      <c r="I275" s="1"/>
      <c r="K275" s="31"/>
      <c r="L275" s="31"/>
      <c r="M275" s="338"/>
    </row>
    <row r="276" spans="6:13" ht="13.5" customHeight="1">
      <c r="F276" s="1"/>
      <c r="I276" s="1"/>
      <c r="K276" s="31"/>
      <c r="L276" s="31"/>
      <c r="M276" s="338"/>
    </row>
    <row r="277" spans="6:13" ht="13.5" customHeight="1">
      <c r="F277" s="1"/>
      <c r="I277" s="1"/>
      <c r="K277" s="31"/>
      <c r="L277" s="31"/>
      <c r="M277" s="338"/>
    </row>
    <row r="278" spans="6:13" ht="13.5" customHeight="1">
      <c r="F278" s="1"/>
      <c r="I278" s="1"/>
      <c r="K278" s="31"/>
      <c r="L278" s="31"/>
      <c r="M278" s="338"/>
    </row>
    <row r="279" spans="6:13" ht="13.5" customHeight="1">
      <c r="F279" s="1"/>
      <c r="I279" s="1"/>
      <c r="K279" s="31"/>
      <c r="L279" s="31"/>
      <c r="M279" s="338"/>
    </row>
    <row r="280" spans="6:13" ht="13.5" customHeight="1">
      <c r="F280" s="1"/>
      <c r="I280" s="1"/>
      <c r="K280" s="31"/>
      <c r="L280" s="31"/>
      <c r="M280" s="338"/>
    </row>
    <row r="281" spans="6:13" ht="13.5" customHeight="1">
      <c r="F281" s="1"/>
      <c r="I281" s="1"/>
      <c r="K281" s="31"/>
      <c r="L281" s="31"/>
      <c r="M281" s="338"/>
    </row>
    <row r="282" spans="6:13" ht="13.5" customHeight="1">
      <c r="F282" s="1"/>
      <c r="I282" s="1"/>
      <c r="K282" s="31"/>
      <c r="L282" s="31"/>
      <c r="M282" s="338"/>
    </row>
    <row r="283" spans="6:13" ht="13.5" customHeight="1">
      <c r="F283" s="1"/>
      <c r="I283" s="1"/>
      <c r="K283" s="31"/>
      <c r="L283" s="31"/>
      <c r="M283" s="338"/>
    </row>
    <row r="284" spans="6:13" ht="13.5" customHeight="1">
      <c r="F284" s="1"/>
      <c r="I284" s="1"/>
      <c r="K284" s="31"/>
      <c r="L284" s="31"/>
      <c r="M284" s="338"/>
    </row>
    <row r="285" spans="6:13" ht="13.5" customHeight="1">
      <c r="F285" s="1"/>
      <c r="I285" s="1"/>
      <c r="K285" s="31"/>
      <c r="L285" s="31"/>
      <c r="M285" s="338"/>
    </row>
    <row r="286" spans="6:13" ht="13.5" customHeight="1">
      <c r="F286" s="1"/>
      <c r="I286" s="1"/>
      <c r="K286" s="31"/>
      <c r="L286" s="31"/>
      <c r="M286" s="338"/>
    </row>
    <row r="287" spans="6:13" ht="13.5" customHeight="1">
      <c r="F287" s="1"/>
      <c r="I287" s="1"/>
      <c r="K287" s="31"/>
      <c r="L287" s="31"/>
      <c r="M287" s="338"/>
    </row>
    <row r="288" spans="6:13" ht="13.5" customHeight="1">
      <c r="F288" s="1"/>
      <c r="I288" s="1"/>
      <c r="K288" s="31"/>
      <c r="L288" s="31"/>
      <c r="M288" s="338"/>
    </row>
    <row r="289" spans="6:13" ht="13.5" customHeight="1">
      <c r="F289" s="1"/>
      <c r="I289" s="1"/>
      <c r="K289" s="31"/>
      <c r="L289" s="31"/>
      <c r="M289" s="338"/>
    </row>
    <row r="290" spans="6:13" ht="13.5" customHeight="1">
      <c r="F290" s="1"/>
      <c r="I290" s="1"/>
      <c r="K290" s="31"/>
      <c r="L290" s="31"/>
      <c r="M290" s="338"/>
    </row>
    <row r="291" spans="6:13" ht="13.5" customHeight="1">
      <c r="F291" s="1"/>
      <c r="I291" s="1"/>
      <c r="K291" s="31"/>
      <c r="L291" s="31"/>
      <c r="M291" s="338"/>
    </row>
    <row r="292" spans="6:13" ht="13.5" customHeight="1">
      <c r="F292" s="1"/>
      <c r="I292" s="1"/>
      <c r="K292" s="31"/>
      <c r="L292" s="31"/>
      <c r="M292" s="338"/>
    </row>
    <row r="293" spans="6:13" ht="13.5" customHeight="1">
      <c r="F293" s="1"/>
      <c r="I293" s="1"/>
      <c r="K293" s="31"/>
      <c r="L293" s="31"/>
      <c r="M293" s="338"/>
    </row>
    <row r="294" spans="6:13" ht="13.5" customHeight="1">
      <c r="F294" s="1"/>
      <c r="I294" s="1"/>
      <c r="K294" s="31"/>
      <c r="L294" s="31"/>
      <c r="M294" s="338"/>
    </row>
    <row r="295" spans="6:13" ht="13.5" customHeight="1">
      <c r="F295" s="1"/>
      <c r="I295" s="1"/>
      <c r="K295" s="31"/>
      <c r="L295" s="31"/>
      <c r="M295" s="338"/>
    </row>
    <row r="296" spans="6:13" ht="13.5" customHeight="1">
      <c r="F296" s="1"/>
      <c r="I296" s="1"/>
      <c r="K296" s="31"/>
      <c r="L296" s="31"/>
      <c r="M296" s="338"/>
    </row>
    <row r="297" spans="6:13" ht="13.5" customHeight="1">
      <c r="F297" s="1"/>
      <c r="I297" s="1"/>
      <c r="K297" s="31"/>
      <c r="L297" s="31"/>
      <c r="M297" s="338"/>
    </row>
    <row r="298" spans="6:13" ht="13.5" customHeight="1">
      <c r="F298" s="1"/>
      <c r="I298" s="1"/>
      <c r="K298" s="31"/>
      <c r="L298" s="31"/>
      <c r="M298" s="338"/>
    </row>
    <row r="299" spans="6:13" ht="13.5" customHeight="1">
      <c r="F299" s="1"/>
      <c r="I299" s="1"/>
      <c r="K299" s="31"/>
      <c r="L299" s="31"/>
      <c r="M299" s="338"/>
    </row>
    <row r="300" spans="6:13" ht="13.5" customHeight="1">
      <c r="F300" s="1"/>
      <c r="I300" s="1"/>
      <c r="K300" s="31"/>
      <c r="L300" s="31"/>
      <c r="M300" s="338"/>
    </row>
    <row r="301" spans="6:13" ht="13.5" customHeight="1">
      <c r="F301" s="1"/>
      <c r="I301" s="1"/>
      <c r="K301" s="31"/>
      <c r="L301" s="31"/>
      <c r="M301" s="338"/>
    </row>
    <row r="302" spans="6:13" ht="13.5" customHeight="1">
      <c r="F302" s="1"/>
      <c r="I302" s="1"/>
      <c r="K302" s="31"/>
      <c r="L302" s="31"/>
      <c r="M302" s="338"/>
    </row>
    <row r="303" spans="6:13" ht="13.5" customHeight="1">
      <c r="F303" s="1"/>
      <c r="I303" s="1"/>
      <c r="K303" s="31"/>
      <c r="L303" s="31"/>
      <c r="M303" s="338"/>
    </row>
    <row r="304" spans="6:13" ht="13.5" customHeight="1">
      <c r="F304" s="1"/>
      <c r="I304" s="1"/>
      <c r="K304" s="31"/>
      <c r="L304" s="31"/>
      <c r="M304" s="338"/>
    </row>
    <row r="305" spans="6:13" ht="13.5" customHeight="1">
      <c r="F305" s="1"/>
      <c r="I305" s="1"/>
      <c r="K305" s="31"/>
      <c r="L305" s="31"/>
      <c r="M305" s="338"/>
    </row>
    <row r="306" spans="6:13" ht="13.5" customHeight="1">
      <c r="F306" s="1"/>
      <c r="I306" s="1"/>
      <c r="K306" s="31"/>
      <c r="L306" s="31"/>
      <c r="M306" s="338"/>
    </row>
    <row r="307" spans="6:13" ht="13.5" customHeight="1">
      <c r="F307" s="1"/>
      <c r="I307" s="1"/>
      <c r="K307" s="31"/>
      <c r="L307" s="31"/>
      <c r="M307" s="338"/>
    </row>
    <row r="308" spans="6:13" ht="13.5" customHeight="1">
      <c r="F308" s="1"/>
      <c r="I308" s="1"/>
      <c r="K308" s="31"/>
      <c r="L308" s="31"/>
      <c r="M308" s="338"/>
    </row>
    <row r="309" spans="6:13" ht="13.5" customHeight="1">
      <c r="F309" s="1"/>
      <c r="I309" s="1"/>
      <c r="K309" s="31"/>
      <c r="L309" s="31"/>
      <c r="M309" s="338"/>
    </row>
    <row r="310" spans="6:13" ht="13.5" customHeight="1">
      <c r="F310" s="1"/>
      <c r="I310" s="1"/>
      <c r="K310" s="31"/>
      <c r="L310" s="31"/>
      <c r="M310" s="338"/>
    </row>
    <row r="311" spans="6:13" ht="13.5" customHeight="1">
      <c r="F311" s="1"/>
      <c r="I311" s="1"/>
      <c r="K311" s="31"/>
      <c r="L311" s="31"/>
      <c r="M311" s="338"/>
    </row>
    <row r="312" spans="6:13" ht="13.5" customHeight="1">
      <c r="F312" s="1"/>
      <c r="I312" s="1"/>
      <c r="K312" s="31"/>
      <c r="L312" s="31"/>
      <c r="M312" s="338"/>
    </row>
    <row r="313" spans="6:13" ht="13.5" customHeight="1">
      <c r="F313" s="1"/>
      <c r="I313" s="1"/>
      <c r="K313" s="31"/>
      <c r="L313" s="31"/>
      <c r="M313" s="338"/>
    </row>
    <row r="314" spans="6:13" ht="15.75" customHeight="1"/>
    <row r="315" spans="6:13" ht="15.75" customHeight="1"/>
    <row r="316" spans="6:13" ht="15.75" customHeight="1"/>
    <row r="317" spans="6:13" ht="15.75" customHeight="1"/>
    <row r="318" spans="6:13" ht="15.75" customHeight="1"/>
    <row r="319" spans="6:13" ht="15.75" customHeight="1"/>
    <row r="320" spans="6:13"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row r="1001" ht="15.75" customHeight="1"/>
    <row r="1002" ht="15.75" customHeight="1"/>
    <row r="1003" ht="15.75" customHeight="1"/>
    <row r="1004" ht="15.75" customHeight="1"/>
    <row r="1005" ht="15.75" customHeight="1"/>
    <row r="1006" ht="15.75" customHeight="1"/>
    <row r="1007" ht="15.75" customHeight="1"/>
    <row r="1008" ht="15.75" customHeight="1"/>
    <row r="1009" ht="15.75" customHeight="1"/>
    <row r="1010" ht="15.75" customHeight="1"/>
    <row r="1011" ht="15.75" customHeight="1"/>
    <row r="1012" ht="15.75" customHeight="1"/>
    <row r="1013" ht="15.75" customHeight="1"/>
    <row r="1014" ht="15.75" customHeight="1"/>
    <row r="1015" ht="15.75" customHeight="1"/>
    <row r="1016" ht="15.75" customHeight="1"/>
    <row r="1017" ht="15.75" customHeight="1"/>
    <row r="1018" ht="15.75" customHeight="1"/>
    <row r="1019" ht="15.75" customHeight="1"/>
    <row r="1020" ht="15.75" customHeight="1"/>
    <row r="1021" ht="15.75" customHeight="1"/>
    <row r="1022" ht="15.75" customHeight="1"/>
    <row r="1023" ht="15.75" customHeight="1"/>
    <row r="1024" ht="15.75" customHeight="1"/>
    <row r="1025" ht="15.75" customHeight="1"/>
    <row r="1026" ht="15.75" customHeight="1"/>
    <row r="1027" ht="15.75" customHeight="1"/>
    <row r="1028" ht="15.75" customHeight="1"/>
    <row r="1029" ht="15.75" customHeight="1"/>
    <row r="1030" ht="15.75" customHeight="1"/>
    <row r="1031" ht="15.75" customHeight="1"/>
    <row r="1032" ht="15.75" customHeight="1"/>
    <row r="1033" ht="15.75" customHeight="1"/>
    <row r="1034" ht="15.75" customHeight="1"/>
    <row r="1035" ht="15.75" customHeight="1"/>
    <row r="1036" ht="15.75" customHeight="1"/>
    <row r="1037" ht="15.75" customHeight="1"/>
    <row r="1038" ht="15.75" customHeight="1"/>
    <row r="1039" ht="15.75" customHeight="1"/>
  </sheetData>
  <sheetProtection selectLockedCells="1"/>
  <autoFilter ref="N6:O6" xr:uid="{00000000-0001-0000-0200-000000000000}"/>
  <mergeCells count="51">
    <mergeCell ref="B1:K1"/>
    <mergeCell ref="C2:D2"/>
    <mergeCell ref="E2:F2"/>
    <mergeCell ref="C4:K5"/>
    <mergeCell ref="F22:F29"/>
    <mergeCell ref="F7:F8"/>
    <mergeCell ref="F9:F10"/>
    <mergeCell ref="F11:F16"/>
    <mergeCell ref="F17:F19"/>
    <mergeCell ref="H7:H8"/>
    <mergeCell ref="H9:H10"/>
    <mergeCell ref="F48:F51"/>
    <mergeCell ref="F52:F53"/>
    <mergeCell ref="F30:F33"/>
    <mergeCell ref="F54:F59"/>
    <mergeCell ref="F34:F36"/>
    <mergeCell ref="L2:M2"/>
    <mergeCell ref="N4:O4"/>
    <mergeCell ref="B3:N3"/>
    <mergeCell ref="L6:M6"/>
    <mergeCell ref="B116:N118"/>
    <mergeCell ref="F88:F93"/>
    <mergeCell ref="F105:F108"/>
    <mergeCell ref="F79:F81"/>
    <mergeCell ref="F60:F65"/>
    <mergeCell ref="F94:F99"/>
    <mergeCell ref="F100:F104"/>
    <mergeCell ref="F37:F42"/>
    <mergeCell ref="F82:F87"/>
    <mergeCell ref="F76:F78"/>
    <mergeCell ref="F66:F75"/>
    <mergeCell ref="F43:F47"/>
    <mergeCell ref="H105:H108"/>
    <mergeCell ref="H100:H104"/>
    <mergeCell ref="H94:H99"/>
    <mergeCell ref="H88:H93"/>
    <mergeCell ref="H82:H87"/>
    <mergeCell ref="H79:H81"/>
    <mergeCell ref="H76:H78"/>
    <mergeCell ref="H66:H75"/>
    <mergeCell ref="H37:H42"/>
    <mergeCell ref="H60:H65"/>
    <mergeCell ref="H54:H59"/>
    <mergeCell ref="H52:H53"/>
    <mergeCell ref="H48:H51"/>
    <mergeCell ref="H43:H47"/>
    <mergeCell ref="H34:H36"/>
    <mergeCell ref="H30:H33"/>
    <mergeCell ref="H22:H29"/>
    <mergeCell ref="H17:H19"/>
    <mergeCell ref="H11:H16"/>
  </mergeCells>
  <phoneticPr fontId="23"/>
  <dataValidations count="2">
    <dataValidation type="custom" allowBlank="1" showErrorMessage="1" sqref="F100 F94 F105" xr:uid="{00000000-0002-0000-0200-000000000000}">
      <formula1>AND(GTE(LEN(F94),MIN((0),(50))),LTE(LEN(F94),MAX((0),(50))))</formula1>
    </dataValidation>
    <dataValidation type="custom" allowBlank="1" showErrorMessage="1" sqref="E22:E23 E37:E42 E94:E109 E76:E81" xr:uid="{30C06C77-CB6F-4973-94E7-4DE2EDF7AEE6}">
      <formula1>AND(GTE(LEN(E22),MIN((0),(13))),LTE(LEN(E22),MAX((0),(13))))</formula1>
    </dataValidation>
  </dataValidations>
  <pageMargins left="1.1023622047244095" right="0.70866141732283472" top="0.74803149606299213" bottom="0.23622047244094491" header="0" footer="0"/>
  <pageSetup paperSize="9" scale="43" fitToHeight="0" orientation="portrait" r:id="rId1"/>
  <ignoredErrors>
    <ignoredError sqref="C54:E61 C62:C65 D46:D47 C105:D113 E66:E75 C82:E104 D62:E65 D66:D78 C48:D53 C24:C29 D43:E45 E46:E53 C7:E9 C79:D81 D21:E36 C11:E20 C10:D10" numberStoredAsText="1"/>
  </ignoredError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3E73DE-DF9D-8D43-98FB-5220A34BEE4E}">
  <sheetPr codeName="Sheet8"/>
  <dimension ref="A1:AG1146"/>
  <sheetViews>
    <sheetView zoomScale="93" workbookViewId="0">
      <selection activeCell="F13" sqref="F13"/>
    </sheetView>
  </sheetViews>
  <sheetFormatPr defaultColWidth="10.875" defaultRowHeight="15.75"/>
  <cols>
    <col min="1" max="1" width="11" style="1" bestFit="1" customWidth="1"/>
    <col min="2" max="2" width="11.875" style="247" customWidth="1"/>
    <col min="3" max="6" width="10.875" style="1"/>
    <col min="7" max="7" width="11" style="1" bestFit="1" customWidth="1"/>
    <col min="8" max="8" width="10.875" style="1"/>
    <col min="9" max="9" width="19.625" style="972" bestFit="1" customWidth="1"/>
    <col min="10" max="10" width="11" style="1" bestFit="1" customWidth="1"/>
    <col min="11" max="18" width="10.875" style="1"/>
    <col min="19" max="19" width="11" style="237" bestFit="1" customWidth="1"/>
    <col min="20" max="20" width="10.875" style="1"/>
    <col min="21" max="21" width="17.875" style="1" bestFit="1" customWidth="1"/>
    <col min="22" max="22" width="15.75" style="1" bestFit="1" customWidth="1"/>
    <col min="23" max="23" width="18.125" style="1" bestFit="1" customWidth="1"/>
    <col min="24" max="24" width="10.875" style="1"/>
    <col min="25" max="25" width="11" style="1" bestFit="1" customWidth="1"/>
    <col min="26" max="16384" width="10.875" style="1"/>
  </cols>
  <sheetData>
    <row r="1" spans="1:27">
      <c r="A1" s="1" t="s">
        <v>575</v>
      </c>
      <c r="B1" s="1" t="s">
        <v>866</v>
      </c>
      <c r="C1" s="235" t="s">
        <v>577</v>
      </c>
      <c r="D1" s="235" t="s">
        <v>578</v>
      </c>
      <c r="E1" s="235" t="s">
        <v>579</v>
      </c>
      <c r="F1" s="235" t="s">
        <v>580</v>
      </c>
      <c r="G1" s="235" t="s">
        <v>581</v>
      </c>
      <c r="H1" s="235" t="s">
        <v>582</v>
      </c>
      <c r="I1" s="236" t="s">
        <v>583</v>
      </c>
      <c r="J1" s="235" t="s">
        <v>584</v>
      </c>
      <c r="K1" s="235" t="s">
        <v>585</v>
      </c>
      <c r="L1" s="235" t="s">
        <v>586</v>
      </c>
      <c r="M1" s="235" t="s">
        <v>587</v>
      </c>
      <c r="N1" s="235" t="s">
        <v>588</v>
      </c>
      <c r="O1" s="235" t="s">
        <v>589</v>
      </c>
      <c r="P1" s="235" t="s">
        <v>590</v>
      </c>
      <c r="Q1" s="235" t="s">
        <v>591</v>
      </c>
      <c r="R1" s="235" t="s">
        <v>592</v>
      </c>
      <c r="U1" s="1" t="s">
        <v>593</v>
      </c>
      <c r="V1" s="1" t="s">
        <v>594</v>
      </c>
      <c r="W1" s="1" t="s">
        <v>595</v>
      </c>
      <c r="X1" s="1" t="s">
        <v>596</v>
      </c>
      <c r="Y1" s="1" t="s">
        <v>865</v>
      </c>
    </row>
    <row r="2" spans="1:27" s="238" customFormat="1" ht="16.5">
      <c r="A2" s="238" t="str">
        <f>IFERROR(IF(J2&lt;&gt;"",MAX($A$1:A1)+1,""),"")</f>
        <v/>
      </c>
      <c r="B2" s="239" t="str">
        <f>IFERROR(IF(J2="","",_xlfn.CONCAT($Y$2,_xlfn.CONCAT(IF(LEN(ドッグキャリー!$K$2)=1,0,""),ドッグキャリー!$K$2,_xlfn.CONCAT(IF(LEN(ドッグキャリー!$N$2)=1,0,""),ドッグキャリー!$N$2)))),"")</f>
        <v/>
      </c>
      <c r="C2" s="240"/>
      <c r="D2" s="240"/>
      <c r="E2" s="240"/>
      <c r="F2" s="241"/>
      <c r="G2" s="241" t="e">
        <f ca="1">_xlfn.XLOOKUP(I2,ドッグキャリー!$E$7:$E$48,ドッグキャリー!$C$7:$C$48,"",0)</f>
        <v>#NAME?</v>
      </c>
      <c r="H2" s="241" t="e">
        <f ca="1">_xlfn.XLOOKUP(I2,ドッグキャリー!$E$7:$E$48,ドッグキャリー!$D$7:$D$48,"",0)</f>
        <v>#NAME?</v>
      </c>
      <c r="I2" s="242" t="str">
        <f>IFERROR(IF(J2="","",ドッグキャリー!E7),"")</f>
        <v/>
      </c>
      <c r="J2" s="240" t="str">
        <f>IFERROR(IF(ドッグキャリー!N7=0,"",ドッグキャリー!N7),"")</f>
        <v/>
      </c>
      <c r="K2" s="241"/>
      <c r="L2" s="241"/>
      <c r="M2" s="241"/>
      <c r="N2" s="241"/>
      <c r="O2" s="241"/>
      <c r="P2" s="241"/>
      <c r="Q2" s="241"/>
      <c r="R2" s="241"/>
      <c r="S2" s="237">
        <f>+ROW()-ROW($B$1)</f>
        <v>1</v>
      </c>
      <c r="U2" s="970">
        <f>SUM(ドッグキャリー!N49,スキンタイト!N308,ベッド・マット!N42,ウエア!N442,リード・アクセサリー!N93,アイテム!N66,トイ・販促!N114)</f>
        <v>0</v>
      </c>
      <c r="V2" s="970">
        <f>SUM(J:J)</f>
        <v>0</v>
      </c>
      <c r="W2" s="970">
        <f>SUM('CSV Output'!I:I)</f>
        <v>0</v>
      </c>
      <c r="X2" s="238" t="str">
        <f>IF(AND(U2=V2,W2=V2),"OK","ERROR")</f>
        <v>OK</v>
      </c>
      <c r="Y2" s="238">
        <v>2025</v>
      </c>
      <c r="AA2" s="238" t="e">
        <f>IF(J2-J1=1,0,1)</f>
        <v>#VALUE!</v>
      </c>
    </row>
    <row r="3" spans="1:27" s="238" customFormat="1" ht="16.5">
      <c r="A3" s="238" t="str">
        <f>IFERROR(IF(J3&lt;&gt;"",MAX($A$1:A2)+1,""),"")</f>
        <v/>
      </c>
      <c r="B3" s="239" t="str">
        <f>IFERROR(IF(J3="","",_xlfn.CONCAT($Y$2,_xlfn.CONCAT(IF(LEN(ドッグキャリー!$K$2)=1,0,""),ドッグキャリー!$K$2,_xlfn.CONCAT(IF(LEN(ドッグキャリー!$N$2)=1,0,""),ドッグキャリー!$N$2)))),"")</f>
        <v/>
      </c>
      <c r="C3" s="240"/>
      <c r="D3" s="240"/>
      <c r="E3" s="240"/>
      <c r="F3" s="241"/>
      <c r="G3" s="241" t="e">
        <f ca="1">_xlfn.XLOOKUP(I3,ドッグキャリー!$E$7:$E$48,ドッグキャリー!$C$7:$C$48,"",0)</f>
        <v>#NAME?</v>
      </c>
      <c r="H3" s="241" t="e">
        <f ca="1">_xlfn.XLOOKUP(I3,ドッグキャリー!$E$7:$E$48,ドッグキャリー!$D$7:$D$48,"",0)</f>
        <v>#NAME?</v>
      </c>
      <c r="I3" s="242" t="str">
        <f>IFERROR(IF(J3="","",ドッグキャリー!E8),"")</f>
        <v/>
      </c>
      <c r="J3" s="240" t="str">
        <f>IFERROR(IF(ドッグキャリー!N8=0,"",ドッグキャリー!N8),"")</f>
        <v/>
      </c>
      <c r="K3" s="241"/>
      <c r="L3" s="241"/>
      <c r="M3" s="241"/>
      <c r="N3" s="241"/>
      <c r="O3" s="241"/>
      <c r="P3" s="241"/>
      <c r="Q3" s="241"/>
      <c r="R3" s="241"/>
      <c r="S3" s="237">
        <f t="shared" ref="S3:S66" si="0">+ROW()-ROW($B$1)</f>
        <v>2</v>
      </c>
      <c r="AA3" s="238" t="e">
        <f t="shared" ref="AA3:AA66" si="1">IF(J3-J2=1,0,1)</f>
        <v>#VALUE!</v>
      </c>
    </row>
    <row r="4" spans="1:27" s="238" customFormat="1" ht="16.5">
      <c r="A4" s="238" t="str">
        <f>IFERROR(IF(J4&lt;&gt;"",MAX($A$1:A3)+1,""),"")</f>
        <v/>
      </c>
      <c r="B4" s="239" t="str">
        <f>IFERROR(IF(J4="","",_xlfn.CONCAT($Y$2,_xlfn.CONCAT(IF(LEN(ドッグキャリー!$K$2)=1,0,""),ドッグキャリー!$K$2,_xlfn.CONCAT(IF(LEN(ドッグキャリー!$N$2)=1,0,""),ドッグキャリー!$N$2)))),"")</f>
        <v/>
      </c>
      <c r="C4" s="240"/>
      <c r="D4" s="240"/>
      <c r="E4" s="240"/>
      <c r="F4" s="241"/>
      <c r="G4" s="241" t="e">
        <f ca="1">_xlfn.XLOOKUP(I4,ドッグキャリー!$E$7:$E$48,ドッグキャリー!$C$7:$C$48,"",0)</f>
        <v>#NAME?</v>
      </c>
      <c r="H4" s="241" t="e">
        <f ca="1">_xlfn.XLOOKUP(I4,ドッグキャリー!$E$7:$E$48,ドッグキャリー!$D$7:$D$48,"",0)</f>
        <v>#NAME?</v>
      </c>
      <c r="I4" s="242" t="str">
        <f>IFERROR(IF(J4="","",ドッグキャリー!E9),"")</f>
        <v/>
      </c>
      <c r="J4" s="240" t="str">
        <f>IFERROR(IF(ドッグキャリー!N9=0,"",ドッグキャリー!N9),"")</f>
        <v/>
      </c>
      <c r="K4" s="241"/>
      <c r="L4" s="241"/>
      <c r="M4" s="241"/>
      <c r="N4" s="241"/>
      <c r="O4" s="241"/>
      <c r="P4" s="241"/>
      <c r="Q4" s="241"/>
      <c r="R4" s="241"/>
      <c r="S4" s="237">
        <f t="shared" si="0"/>
        <v>3</v>
      </c>
      <c r="U4" s="238">
        <f>ドッグキャリー!N49+スキンタイト!N308+ベッド・マット!N42+ウエア!N442+リード・アクセサリー!N93+アイテム!N66+トイ・販促!N114</f>
        <v>0</v>
      </c>
      <c r="V4" s="975">
        <f>U4-V2</f>
        <v>0</v>
      </c>
      <c r="AA4" s="238" t="e">
        <f t="shared" si="1"/>
        <v>#VALUE!</v>
      </c>
    </row>
    <row r="5" spans="1:27" s="238" customFormat="1" ht="16.5">
      <c r="A5" s="238" t="str">
        <f>IFERROR(IF(J5&lt;&gt;"",MAX($A$1:A4)+1,""),"")</f>
        <v/>
      </c>
      <c r="B5" s="239" t="str">
        <f>IFERROR(IF(J5="","",_xlfn.CONCAT($Y$2,_xlfn.CONCAT(IF(LEN(ドッグキャリー!$K$2)=1,0,""),ドッグキャリー!$K$2,_xlfn.CONCAT(IF(LEN(ドッグキャリー!$N$2)=1,0,""),ドッグキャリー!$N$2)))),"")</f>
        <v/>
      </c>
      <c r="C5" s="240"/>
      <c r="D5" s="240"/>
      <c r="E5" s="240"/>
      <c r="F5" s="241"/>
      <c r="G5" s="241" t="e">
        <f ca="1">_xlfn.XLOOKUP(I5,ドッグキャリー!$E$7:$E$48,ドッグキャリー!$C$7:$C$48,"",0)</f>
        <v>#NAME?</v>
      </c>
      <c r="H5" s="241" t="e">
        <f ca="1">_xlfn.XLOOKUP(I5,ドッグキャリー!$E$7:$E$48,ドッグキャリー!$D$7:$D$48,"",0)</f>
        <v>#NAME?</v>
      </c>
      <c r="I5" s="242" t="str">
        <f>IFERROR(IF(J5="","",ドッグキャリー!E10),"")</f>
        <v/>
      </c>
      <c r="J5" s="240" t="str">
        <f>IFERROR(IF(ドッグキャリー!N10=0,"",ドッグキャリー!N10),"")</f>
        <v/>
      </c>
      <c r="K5" s="241"/>
      <c r="L5" s="241"/>
      <c r="M5" s="241"/>
      <c r="N5" s="241"/>
      <c r="O5" s="241"/>
      <c r="P5" s="241"/>
      <c r="Q5" s="241"/>
      <c r="R5" s="241"/>
      <c r="S5" s="237">
        <f t="shared" si="0"/>
        <v>4</v>
      </c>
      <c r="AA5" s="238" t="e">
        <f t="shared" si="1"/>
        <v>#VALUE!</v>
      </c>
    </row>
    <row r="6" spans="1:27" s="238" customFormat="1" ht="16.5">
      <c r="A6" s="238" t="str">
        <f>IFERROR(IF(J6&lt;&gt;"",MAX($A$1:A5)+1,""),"")</f>
        <v/>
      </c>
      <c r="B6" s="239" t="str">
        <f>IFERROR(IF(J6="","",_xlfn.CONCAT($Y$2,_xlfn.CONCAT(IF(LEN(ドッグキャリー!$K$2)=1,0,""),ドッグキャリー!$K$2,_xlfn.CONCAT(IF(LEN(ドッグキャリー!$N$2)=1,0,""),ドッグキャリー!$N$2)))),"")</f>
        <v/>
      </c>
      <c r="C6" s="240"/>
      <c r="D6" s="240"/>
      <c r="E6" s="240"/>
      <c r="F6" s="241"/>
      <c r="G6" s="241" t="e">
        <f ca="1">_xlfn.XLOOKUP(I6,ドッグキャリー!$E$7:$E$48,ドッグキャリー!$C$7:$C$48,"",0)</f>
        <v>#NAME?</v>
      </c>
      <c r="H6" s="241" t="e">
        <f ca="1">_xlfn.XLOOKUP(I6,ドッグキャリー!$E$7:$E$48,ドッグキャリー!$D$7:$D$48,"",0)</f>
        <v>#NAME?</v>
      </c>
      <c r="I6" s="242" t="str">
        <f>IFERROR(IF(J6="","",ドッグキャリー!E11),"")</f>
        <v/>
      </c>
      <c r="J6" s="240" t="str">
        <f>IFERROR(IF(ドッグキャリー!N11=0,"",ドッグキャリー!N11),"")</f>
        <v/>
      </c>
      <c r="K6" s="241"/>
      <c r="L6" s="241"/>
      <c r="M6" s="241"/>
      <c r="N6" s="241"/>
      <c r="O6" s="241"/>
      <c r="P6" s="241"/>
      <c r="Q6" s="241"/>
      <c r="R6" s="241"/>
      <c r="S6" s="237">
        <f t="shared" si="0"/>
        <v>5</v>
      </c>
      <c r="AA6" s="238" t="e">
        <f t="shared" si="1"/>
        <v>#VALUE!</v>
      </c>
    </row>
    <row r="7" spans="1:27" s="238" customFormat="1" ht="16.5">
      <c r="A7" s="238" t="str">
        <f>IFERROR(IF(J7&lt;&gt;"",MAX($A$1:A6)+1,""),"")</f>
        <v/>
      </c>
      <c r="B7" s="239" t="str">
        <f>IFERROR(IF(J7="","",_xlfn.CONCAT($Y$2,_xlfn.CONCAT(IF(LEN(ドッグキャリー!$K$2)=1,0,""),ドッグキャリー!$K$2,_xlfn.CONCAT(IF(LEN(ドッグキャリー!$N$2)=1,0,""),ドッグキャリー!$N$2)))),"")</f>
        <v/>
      </c>
      <c r="C7" s="240"/>
      <c r="D7" s="240"/>
      <c r="E7" s="240"/>
      <c r="F7" s="241"/>
      <c r="G7" s="241" t="e">
        <f ca="1">_xlfn.XLOOKUP(I7,ドッグキャリー!$E$7:$E$48,ドッグキャリー!$C$7:$C$48,"",0)</f>
        <v>#NAME?</v>
      </c>
      <c r="H7" s="241" t="e">
        <f ca="1">_xlfn.XLOOKUP(I7,ドッグキャリー!$E$7:$E$48,ドッグキャリー!$D$7:$D$48,"",0)</f>
        <v>#NAME?</v>
      </c>
      <c r="I7" s="242" t="str">
        <f>IFERROR(IF(J7="","",ドッグキャリー!E12),"")</f>
        <v/>
      </c>
      <c r="J7" s="240" t="str">
        <f>IFERROR(IF(ドッグキャリー!N12=0,"",ドッグキャリー!N12),"")</f>
        <v/>
      </c>
      <c r="K7" s="241"/>
      <c r="L7" s="241"/>
      <c r="M7" s="241"/>
      <c r="N7" s="241"/>
      <c r="O7" s="241"/>
      <c r="P7" s="241"/>
      <c r="Q7" s="241"/>
      <c r="R7" s="241"/>
      <c r="S7" s="237">
        <f t="shared" si="0"/>
        <v>6</v>
      </c>
      <c r="AA7" s="238" t="e">
        <f t="shared" si="1"/>
        <v>#VALUE!</v>
      </c>
    </row>
    <row r="8" spans="1:27" s="238" customFormat="1" ht="16.5">
      <c r="A8" s="238" t="str">
        <f>IFERROR(IF(J8&lt;&gt;"",MAX($A$1:A7)+1,""),"")</f>
        <v/>
      </c>
      <c r="B8" s="239" t="str">
        <f>IFERROR(IF(J8="","",_xlfn.CONCAT($Y$2,_xlfn.CONCAT(IF(LEN(ドッグキャリー!$K$2)=1,0,""),ドッグキャリー!$K$2,_xlfn.CONCAT(IF(LEN(ドッグキャリー!$N$2)=1,0,""),ドッグキャリー!$N$2)))),"")</f>
        <v/>
      </c>
      <c r="C8" s="240"/>
      <c r="D8" s="240"/>
      <c r="E8" s="240"/>
      <c r="F8" s="241"/>
      <c r="G8" s="241" t="e">
        <f ca="1">_xlfn.XLOOKUP(I8,ドッグキャリー!$E$7:$E$48,ドッグキャリー!$C$7:$C$48,"",0)</f>
        <v>#NAME?</v>
      </c>
      <c r="H8" s="241" t="e">
        <f ca="1">_xlfn.XLOOKUP(I8,ドッグキャリー!$E$7:$E$48,ドッグキャリー!$D$7:$D$48,"",0)</f>
        <v>#NAME?</v>
      </c>
      <c r="I8" s="242" t="str">
        <f>IFERROR(IF(J8="","",ドッグキャリー!E13),"")</f>
        <v/>
      </c>
      <c r="J8" s="240" t="str">
        <f>IFERROR(IF(ドッグキャリー!N13=0,"",ドッグキャリー!N13),"")</f>
        <v/>
      </c>
      <c r="K8" s="241"/>
      <c r="L8" s="241"/>
      <c r="M8" s="241"/>
      <c r="N8" s="241"/>
      <c r="O8" s="241"/>
      <c r="P8" s="241"/>
      <c r="Q8" s="241"/>
      <c r="R8" s="241"/>
      <c r="S8" s="237">
        <f t="shared" si="0"/>
        <v>7</v>
      </c>
      <c r="AA8" s="238" t="e">
        <f t="shared" si="1"/>
        <v>#VALUE!</v>
      </c>
    </row>
    <row r="9" spans="1:27" s="238" customFormat="1" ht="16.5">
      <c r="A9" s="238" t="str">
        <f>IFERROR(IF(J9&lt;&gt;"",MAX($A$1:A8)+1,""),"")</f>
        <v/>
      </c>
      <c r="B9" s="239" t="str">
        <f>IFERROR(IF(J9="","",_xlfn.CONCAT($Y$2,_xlfn.CONCAT(IF(LEN(ドッグキャリー!$K$2)=1,0,""),ドッグキャリー!$K$2,_xlfn.CONCAT(IF(LEN(ドッグキャリー!$N$2)=1,0,""),ドッグキャリー!$N$2)))),"")</f>
        <v/>
      </c>
      <c r="C9" s="240"/>
      <c r="D9" s="240"/>
      <c r="E9" s="240"/>
      <c r="F9" s="241"/>
      <c r="G9" s="241" t="e">
        <f ca="1">_xlfn.XLOOKUP(I9,ドッグキャリー!$E$7:$E$48,ドッグキャリー!$C$7:$C$48,"",0)</f>
        <v>#NAME?</v>
      </c>
      <c r="H9" s="241" t="e">
        <f ca="1">_xlfn.XLOOKUP(I9,ドッグキャリー!$E$7:$E$48,ドッグキャリー!$D$7:$D$48,"",0)</f>
        <v>#NAME?</v>
      </c>
      <c r="I9" s="242" t="str">
        <f>IFERROR(IF(J9="","",ドッグキャリー!E14),"")</f>
        <v/>
      </c>
      <c r="J9" s="240" t="str">
        <f>IFERROR(IF(ドッグキャリー!N14=0,"",ドッグキャリー!N14),"")</f>
        <v/>
      </c>
      <c r="K9" s="241"/>
      <c r="L9" s="241"/>
      <c r="M9" s="241"/>
      <c r="N9" s="241"/>
      <c r="O9" s="241"/>
      <c r="P9" s="241"/>
      <c r="Q9" s="241"/>
      <c r="R9" s="241"/>
      <c r="S9" s="237">
        <f t="shared" si="0"/>
        <v>8</v>
      </c>
      <c r="AA9" s="238" t="e">
        <f t="shared" si="1"/>
        <v>#VALUE!</v>
      </c>
    </row>
    <row r="10" spans="1:27" s="238" customFormat="1" ht="16.5">
      <c r="A10" s="238" t="str">
        <f>IFERROR(IF(J10&lt;&gt;"",MAX($A$1:A9)+1,""),"")</f>
        <v/>
      </c>
      <c r="B10" s="239" t="str">
        <f>IFERROR(IF(J10="","",_xlfn.CONCAT($Y$2,_xlfn.CONCAT(IF(LEN(ドッグキャリー!$K$2)=1,0,""),ドッグキャリー!$K$2,_xlfn.CONCAT(IF(LEN(ドッグキャリー!$N$2)=1,0,""),ドッグキャリー!$N$2)))),"")</f>
        <v/>
      </c>
      <c r="C10" s="240"/>
      <c r="D10" s="240"/>
      <c r="E10" s="240"/>
      <c r="F10" s="241"/>
      <c r="G10" s="241" t="e">
        <f ca="1">_xlfn.XLOOKUP(I10,ドッグキャリー!$E$7:$E$48,ドッグキャリー!$C$7:$C$48,"",0)</f>
        <v>#NAME?</v>
      </c>
      <c r="H10" s="241" t="e">
        <f ca="1">_xlfn.XLOOKUP(I10,ドッグキャリー!$E$7:$E$48,ドッグキャリー!$D$7:$D$48,"",0)</f>
        <v>#NAME?</v>
      </c>
      <c r="I10" s="242" t="str">
        <f>IFERROR(IF(J10="","",ドッグキャリー!E15),"")</f>
        <v/>
      </c>
      <c r="J10" s="240" t="str">
        <f>IFERROR(IF(ドッグキャリー!N15=0,"",ドッグキャリー!N15),"")</f>
        <v/>
      </c>
      <c r="K10" s="241"/>
      <c r="L10" s="241"/>
      <c r="M10" s="241"/>
      <c r="N10" s="241"/>
      <c r="O10" s="241"/>
      <c r="P10" s="241"/>
      <c r="Q10" s="241"/>
      <c r="R10" s="241"/>
      <c r="S10" s="237">
        <f t="shared" si="0"/>
        <v>9</v>
      </c>
      <c r="AA10" s="238" t="e">
        <f t="shared" si="1"/>
        <v>#VALUE!</v>
      </c>
    </row>
    <row r="11" spans="1:27" s="238" customFormat="1" ht="16.5">
      <c r="A11" s="238" t="str">
        <f>IFERROR(IF(J11&lt;&gt;"",MAX($A$1:A10)+1,""),"")</f>
        <v/>
      </c>
      <c r="B11" s="239" t="str">
        <f>IFERROR(IF(J11="","",_xlfn.CONCAT($Y$2,_xlfn.CONCAT(IF(LEN(ドッグキャリー!$K$2)=1,0,""),ドッグキャリー!$K$2,_xlfn.CONCAT(IF(LEN(ドッグキャリー!$N$2)=1,0,""),ドッグキャリー!$N$2)))),"")</f>
        <v/>
      </c>
      <c r="C11" s="240"/>
      <c r="D11" s="240"/>
      <c r="E11" s="240"/>
      <c r="F11" s="241"/>
      <c r="G11" s="241" t="e">
        <f ca="1">_xlfn.XLOOKUP(I11,ドッグキャリー!$E$7:$E$48,ドッグキャリー!$C$7:$C$48,"",0)</f>
        <v>#NAME?</v>
      </c>
      <c r="H11" s="241" t="e">
        <f ca="1">_xlfn.XLOOKUP(I11,ドッグキャリー!$E$7:$E$48,ドッグキャリー!$D$7:$D$48,"",0)</f>
        <v>#NAME?</v>
      </c>
      <c r="I11" s="242" t="str">
        <f>IFERROR(IF(J11="","",ドッグキャリー!E16),"")</f>
        <v/>
      </c>
      <c r="J11" s="240" t="str">
        <f>IFERROR(IF(ドッグキャリー!N16=0,"",ドッグキャリー!N16),"")</f>
        <v/>
      </c>
      <c r="K11" s="241"/>
      <c r="L11" s="241"/>
      <c r="M11" s="241"/>
      <c r="N11" s="241"/>
      <c r="O11" s="241"/>
      <c r="P11" s="241"/>
      <c r="Q11" s="241"/>
      <c r="R11" s="241"/>
      <c r="S11" s="237">
        <f t="shared" si="0"/>
        <v>10</v>
      </c>
      <c r="AA11" s="238" t="e">
        <f t="shared" si="1"/>
        <v>#VALUE!</v>
      </c>
    </row>
    <row r="12" spans="1:27" s="238" customFormat="1" ht="16.5">
      <c r="A12" s="238" t="str">
        <f>IFERROR(IF(J12&lt;&gt;"",MAX($A$1:A11)+1,""),"")</f>
        <v/>
      </c>
      <c r="B12" s="239" t="str">
        <f>IFERROR(IF(J12="","",_xlfn.CONCAT($Y$2,_xlfn.CONCAT(IF(LEN(ドッグキャリー!$K$2)=1,0,""),ドッグキャリー!$K$2,_xlfn.CONCAT(IF(LEN(ドッグキャリー!$N$2)=1,0,""),ドッグキャリー!$N$2)))),"")</f>
        <v/>
      </c>
      <c r="C12" s="240"/>
      <c r="D12" s="240"/>
      <c r="E12" s="240"/>
      <c r="F12" s="241"/>
      <c r="G12" s="241" t="e">
        <f ca="1">_xlfn.XLOOKUP(I12,ドッグキャリー!$E$7:$E$48,ドッグキャリー!$C$7:$C$48,"",0)</f>
        <v>#NAME?</v>
      </c>
      <c r="H12" s="241" t="e">
        <f ca="1">_xlfn.XLOOKUP(I12,ドッグキャリー!$E$7:$E$48,ドッグキャリー!$D$7:$D$48,"",0)</f>
        <v>#NAME?</v>
      </c>
      <c r="I12" s="242" t="str">
        <f>IFERROR(IF(J12="","",ドッグキャリー!E17),"")</f>
        <v/>
      </c>
      <c r="J12" s="240" t="str">
        <f>IFERROR(IF(ドッグキャリー!N17=0,"",ドッグキャリー!N17),"")</f>
        <v/>
      </c>
      <c r="K12" s="241"/>
      <c r="L12" s="241"/>
      <c r="M12" s="241"/>
      <c r="N12" s="241"/>
      <c r="O12" s="241"/>
      <c r="P12" s="241"/>
      <c r="Q12" s="241"/>
      <c r="R12" s="241"/>
      <c r="S12" s="237">
        <f t="shared" si="0"/>
        <v>11</v>
      </c>
      <c r="AA12" s="238" t="e">
        <f t="shared" si="1"/>
        <v>#VALUE!</v>
      </c>
    </row>
    <row r="13" spans="1:27" s="238" customFormat="1" ht="16.5">
      <c r="A13" s="238" t="str">
        <f>IFERROR(IF(J13&lt;&gt;"",MAX($A$1:A12)+1,""),"")</f>
        <v/>
      </c>
      <c r="B13" s="239" t="str">
        <f>IFERROR(IF(J13="","",_xlfn.CONCAT($Y$2,_xlfn.CONCAT(IF(LEN(ドッグキャリー!$K$2)=1,0,""),ドッグキャリー!$K$2,_xlfn.CONCAT(IF(LEN(ドッグキャリー!$N$2)=1,0,""),ドッグキャリー!$N$2)))),"")</f>
        <v/>
      </c>
      <c r="C13" s="240"/>
      <c r="D13" s="240"/>
      <c r="E13" s="240"/>
      <c r="F13" s="241"/>
      <c r="G13" s="241" t="e">
        <f ca="1">_xlfn.XLOOKUP(I13,ドッグキャリー!$E$7:$E$48,ドッグキャリー!$C$7:$C$48,"",0)</f>
        <v>#NAME?</v>
      </c>
      <c r="H13" s="241" t="e">
        <f ca="1">_xlfn.XLOOKUP(I13,ドッグキャリー!$E$7:$E$48,ドッグキャリー!$D$7:$D$48,"",0)</f>
        <v>#NAME?</v>
      </c>
      <c r="I13" s="242" t="str">
        <f>IFERROR(IF(J13="","",ドッグキャリー!E18),"")</f>
        <v/>
      </c>
      <c r="J13" s="240" t="str">
        <f>IFERROR(IF(ドッグキャリー!N18=0,"",ドッグキャリー!N18),"")</f>
        <v/>
      </c>
      <c r="K13" s="241"/>
      <c r="L13" s="241"/>
      <c r="M13" s="241"/>
      <c r="N13" s="241"/>
      <c r="O13" s="241"/>
      <c r="P13" s="241"/>
      <c r="Q13" s="241"/>
      <c r="R13" s="241"/>
      <c r="S13" s="237">
        <f t="shared" si="0"/>
        <v>12</v>
      </c>
      <c r="AA13" s="238" t="e">
        <f t="shared" si="1"/>
        <v>#VALUE!</v>
      </c>
    </row>
    <row r="14" spans="1:27" s="238" customFormat="1" ht="16.5">
      <c r="A14" s="238" t="str">
        <f>IFERROR(IF(J14&lt;&gt;"",MAX($A$1:A13)+1,""),"")</f>
        <v/>
      </c>
      <c r="B14" s="239" t="str">
        <f>IFERROR(IF(J14="","",_xlfn.CONCAT($Y$2,_xlfn.CONCAT(IF(LEN(ドッグキャリー!$K$2)=1,0,""),ドッグキャリー!$K$2,_xlfn.CONCAT(IF(LEN(ドッグキャリー!$N$2)=1,0,""),ドッグキャリー!$N$2)))),"")</f>
        <v/>
      </c>
      <c r="C14" s="240"/>
      <c r="D14" s="240"/>
      <c r="E14" s="240"/>
      <c r="F14" s="241"/>
      <c r="G14" s="241" t="e">
        <f ca="1">_xlfn.XLOOKUP(I14,ドッグキャリー!$E$7:$E$48,ドッグキャリー!$C$7:$C$48,"",0)</f>
        <v>#NAME?</v>
      </c>
      <c r="H14" s="241" t="e">
        <f ca="1">_xlfn.XLOOKUP(I14,ドッグキャリー!$E$7:$E$48,ドッグキャリー!$D$7:$D$48,"",0)</f>
        <v>#NAME?</v>
      </c>
      <c r="I14" s="242" t="str">
        <f>IFERROR(IF(J14="","",ドッグキャリー!E19),"")</f>
        <v/>
      </c>
      <c r="J14" s="240" t="str">
        <f>IFERROR(IF(ドッグキャリー!N19=0,"",ドッグキャリー!N19),"")</f>
        <v/>
      </c>
      <c r="K14" s="241"/>
      <c r="L14" s="241"/>
      <c r="M14" s="241"/>
      <c r="N14" s="241"/>
      <c r="O14" s="241"/>
      <c r="P14" s="241"/>
      <c r="Q14" s="241"/>
      <c r="R14" s="241"/>
      <c r="S14" s="237">
        <f t="shared" si="0"/>
        <v>13</v>
      </c>
      <c r="AA14" s="238" t="e">
        <f t="shared" si="1"/>
        <v>#VALUE!</v>
      </c>
    </row>
    <row r="15" spans="1:27" s="238" customFormat="1" ht="16.5">
      <c r="A15" s="238" t="str">
        <f>IFERROR(IF(J15&lt;&gt;"",MAX($A$1:A14)+1,""),"")</f>
        <v/>
      </c>
      <c r="B15" s="239" t="str">
        <f>IFERROR(IF(J15="","",_xlfn.CONCAT($Y$2,_xlfn.CONCAT(IF(LEN(ドッグキャリー!$K$2)=1,0,""),ドッグキャリー!$K$2,_xlfn.CONCAT(IF(LEN(ドッグキャリー!$N$2)=1,0,""),ドッグキャリー!$N$2)))),"")</f>
        <v/>
      </c>
      <c r="C15" s="240"/>
      <c r="D15" s="240"/>
      <c r="E15" s="240"/>
      <c r="F15" s="241"/>
      <c r="G15" s="241" t="e">
        <f ca="1">_xlfn.XLOOKUP(I15,ドッグキャリー!$E$7:$E$48,ドッグキャリー!$C$7:$C$48,"",0)</f>
        <v>#NAME?</v>
      </c>
      <c r="H15" s="241" t="e">
        <f ca="1">_xlfn.XLOOKUP(I15,ドッグキャリー!$E$7:$E$48,ドッグキャリー!$D$7:$D$48,"",0)</f>
        <v>#NAME?</v>
      </c>
      <c r="I15" s="242" t="str">
        <f>IFERROR(IF(J15="","",ドッグキャリー!E20),"")</f>
        <v/>
      </c>
      <c r="J15" s="240" t="str">
        <f>IFERROR(IF(ドッグキャリー!N20=0,"",ドッグキャリー!N20),"")</f>
        <v/>
      </c>
      <c r="K15" s="241"/>
      <c r="L15" s="241"/>
      <c r="M15" s="241"/>
      <c r="N15" s="241"/>
      <c r="O15" s="241"/>
      <c r="P15" s="241"/>
      <c r="Q15" s="241"/>
      <c r="R15" s="241"/>
      <c r="S15" s="237">
        <f t="shared" si="0"/>
        <v>14</v>
      </c>
      <c r="AA15" s="238" t="e">
        <f t="shared" si="1"/>
        <v>#VALUE!</v>
      </c>
    </row>
    <row r="16" spans="1:27" s="238" customFormat="1" ht="16.5">
      <c r="A16" s="238" t="str">
        <f>IFERROR(IF(J16&lt;&gt;"",MAX($A$1:A15)+1,""),"")</f>
        <v/>
      </c>
      <c r="B16" s="239" t="str">
        <f>IFERROR(IF(J16="","",_xlfn.CONCAT($Y$2,_xlfn.CONCAT(IF(LEN(ドッグキャリー!$K$2)=1,0,""),ドッグキャリー!$K$2,_xlfn.CONCAT(IF(LEN(ドッグキャリー!$N$2)=1,0,""),ドッグキャリー!$N$2)))),"")</f>
        <v/>
      </c>
      <c r="C16" s="240"/>
      <c r="D16" s="240"/>
      <c r="E16" s="240"/>
      <c r="F16" s="241"/>
      <c r="G16" s="241" t="e">
        <f ca="1">_xlfn.XLOOKUP(I16,ドッグキャリー!$E$7:$E$48,ドッグキャリー!$C$7:$C$48,"",0)</f>
        <v>#NAME?</v>
      </c>
      <c r="H16" s="241" t="e">
        <f ca="1">_xlfn.XLOOKUP(I16,ドッグキャリー!$E$7:$E$48,ドッグキャリー!$D$7:$D$48,"",0)</f>
        <v>#NAME?</v>
      </c>
      <c r="I16" s="242" t="str">
        <f>IFERROR(IF(J16="","",ドッグキャリー!E21),"")</f>
        <v/>
      </c>
      <c r="J16" s="240" t="str">
        <f>IFERROR(IF(ドッグキャリー!N21=0,"",ドッグキャリー!N21),"")</f>
        <v/>
      </c>
      <c r="K16" s="241"/>
      <c r="L16" s="241"/>
      <c r="M16" s="241"/>
      <c r="N16" s="241"/>
      <c r="O16" s="241"/>
      <c r="P16" s="241"/>
      <c r="Q16" s="241"/>
      <c r="R16" s="241"/>
      <c r="S16" s="237">
        <f t="shared" si="0"/>
        <v>15</v>
      </c>
      <c r="AA16" s="238" t="e">
        <f t="shared" si="1"/>
        <v>#VALUE!</v>
      </c>
    </row>
    <row r="17" spans="1:27" s="238" customFormat="1" ht="16.5">
      <c r="A17" s="238" t="str">
        <f>IFERROR(IF(J17&lt;&gt;"",MAX($A$1:A16)+1,""),"")</f>
        <v/>
      </c>
      <c r="B17" s="239" t="str">
        <f>IFERROR(IF(J17="","",_xlfn.CONCAT($Y$2,_xlfn.CONCAT(IF(LEN(ドッグキャリー!$K$2)=1,0,""),ドッグキャリー!$K$2,_xlfn.CONCAT(IF(LEN(ドッグキャリー!$N$2)=1,0,""),ドッグキャリー!$N$2)))),"")</f>
        <v/>
      </c>
      <c r="C17" s="240"/>
      <c r="D17" s="240"/>
      <c r="E17" s="240"/>
      <c r="F17" s="241"/>
      <c r="G17" s="241" t="e">
        <f ca="1">_xlfn.XLOOKUP(I17,ドッグキャリー!$E$7:$E$48,ドッグキャリー!$C$7:$C$48,"",0)</f>
        <v>#NAME?</v>
      </c>
      <c r="H17" s="241" t="e">
        <f ca="1">_xlfn.XLOOKUP(I17,ドッグキャリー!$E$7:$E$48,ドッグキャリー!$D$7:$D$48,"",0)</f>
        <v>#NAME?</v>
      </c>
      <c r="I17" s="242" t="str">
        <f>IFERROR(IF(J17="","",ドッグキャリー!E22),"")</f>
        <v/>
      </c>
      <c r="J17" s="240" t="str">
        <f>IFERROR(IF(ドッグキャリー!N22=0,"",ドッグキャリー!N22),"")</f>
        <v/>
      </c>
      <c r="K17" s="241"/>
      <c r="L17" s="241"/>
      <c r="M17" s="241"/>
      <c r="N17" s="241"/>
      <c r="O17" s="241"/>
      <c r="P17" s="241"/>
      <c r="Q17" s="241"/>
      <c r="R17" s="241"/>
      <c r="S17" s="237">
        <f t="shared" si="0"/>
        <v>16</v>
      </c>
      <c r="AA17" s="238" t="e">
        <f t="shared" si="1"/>
        <v>#VALUE!</v>
      </c>
    </row>
    <row r="18" spans="1:27" s="238" customFormat="1" ht="16.5">
      <c r="A18" s="238" t="str">
        <f>IFERROR(IF(J18&lt;&gt;"",MAX($A$1:A17)+1,""),"")</f>
        <v/>
      </c>
      <c r="B18" s="239" t="str">
        <f>IFERROR(IF(J18="","",_xlfn.CONCAT($Y$2,_xlfn.CONCAT(IF(LEN(ドッグキャリー!$K$2)=1,0,""),ドッグキャリー!$K$2,_xlfn.CONCAT(IF(LEN(ドッグキャリー!$N$2)=1,0,""),ドッグキャリー!$N$2)))),"")</f>
        <v/>
      </c>
      <c r="C18" s="240"/>
      <c r="D18" s="240"/>
      <c r="E18" s="240"/>
      <c r="F18" s="241"/>
      <c r="G18" s="241" t="e">
        <f ca="1">_xlfn.XLOOKUP(I18,ドッグキャリー!$E$7:$E$48,ドッグキャリー!$C$7:$C$48,"",0)</f>
        <v>#NAME?</v>
      </c>
      <c r="H18" s="241" t="e">
        <f ca="1">_xlfn.XLOOKUP(I18,ドッグキャリー!$E$7:$E$48,ドッグキャリー!$D$7:$D$48,"",0)</f>
        <v>#NAME?</v>
      </c>
      <c r="I18" s="242" t="str">
        <f>IFERROR(IF(J18="","",ドッグキャリー!E23),"")</f>
        <v/>
      </c>
      <c r="J18" s="240" t="str">
        <f>IFERROR(IF(ドッグキャリー!N23=0,"",ドッグキャリー!N23),"")</f>
        <v/>
      </c>
      <c r="K18" s="241"/>
      <c r="L18" s="241"/>
      <c r="M18" s="241"/>
      <c r="N18" s="241"/>
      <c r="O18" s="241"/>
      <c r="P18" s="241"/>
      <c r="Q18" s="241"/>
      <c r="R18" s="241"/>
      <c r="S18" s="237">
        <f t="shared" si="0"/>
        <v>17</v>
      </c>
      <c r="AA18" s="238" t="e">
        <f t="shared" si="1"/>
        <v>#VALUE!</v>
      </c>
    </row>
    <row r="19" spans="1:27" s="238" customFormat="1" ht="16.5">
      <c r="A19" s="238" t="str">
        <f>IFERROR(IF(J19&lt;&gt;"",MAX($A$1:A18)+1,""),"")</f>
        <v/>
      </c>
      <c r="B19" s="239" t="str">
        <f>IFERROR(IF(J19="","",_xlfn.CONCAT($Y$2,_xlfn.CONCAT(IF(LEN(ドッグキャリー!$K$2)=1,0,""),ドッグキャリー!$K$2,_xlfn.CONCAT(IF(LEN(ドッグキャリー!$N$2)=1,0,""),ドッグキャリー!$N$2)))),"")</f>
        <v/>
      </c>
      <c r="C19" s="240"/>
      <c r="D19" s="240"/>
      <c r="E19" s="240"/>
      <c r="F19" s="241"/>
      <c r="G19" s="241" t="e">
        <f ca="1">_xlfn.XLOOKUP(I19,ドッグキャリー!$E$7:$E$48,ドッグキャリー!$C$7:$C$48,"",0)</f>
        <v>#NAME?</v>
      </c>
      <c r="H19" s="241" t="e">
        <f ca="1">_xlfn.XLOOKUP(I19,ドッグキャリー!$E$7:$E$48,ドッグキャリー!$D$7:$D$48,"",0)</f>
        <v>#NAME?</v>
      </c>
      <c r="I19" s="242" t="str">
        <f>IFERROR(IF(J19="","",ドッグキャリー!E24),"")</f>
        <v/>
      </c>
      <c r="J19" s="240" t="str">
        <f>IFERROR(IF(ドッグキャリー!N24=0,"",ドッグキャリー!N24),"")</f>
        <v/>
      </c>
      <c r="K19" s="241"/>
      <c r="L19" s="241"/>
      <c r="M19" s="241"/>
      <c r="N19" s="241"/>
      <c r="O19" s="241"/>
      <c r="P19" s="241"/>
      <c r="Q19" s="241"/>
      <c r="R19" s="241"/>
      <c r="S19" s="237">
        <f t="shared" si="0"/>
        <v>18</v>
      </c>
      <c r="AA19" s="238" t="e">
        <f t="shared" si="1"/>
        <v>#VALUE!</v>
      </c>
    </row>
    <row r="20" spans="1:27" s="238" customFormat="1" ht="16.5">
      <c r="A20" s="238" t="str">
        <f>IFERROR(IF(J20&lt;&gt;"",MAX($A$1:A19)+1,""),"")</f>
        <v/>
      </c>
      <c r="B20" s="239" t="str">
        <f>IFERROR(IF(J20="","",_xlfn.CONCAT($Y$2,_xlfn.CONCAT(IF(LEN(ドッグキャリー!$K$2)=1,0,""),ドッグキャリー!$K$2,_xlfn.CONCAT(IF(LEN(ドッグキャリー!$N$2)=1,0,""),ドッグキャリー!$N$2)))),"")</f>
        <v/>
      </c>
      <c r="C20" s="240"/>
      <c r="D20" s="240"/>
      <c r="E20" s="240"/>
      <c r="F20" s="241"/>
      <c r="G20" s="241" t="e">
        <f ca="1">_xlfn.XLOOKUP(I20,ドッグキャリー!$E$7:$E$48,ドッグキャリー!$C$7:$C$48,"",0)</f>
        <v>#NAME?</v>
      </c>
      <c r="H20" s="241" t="e">
        <f ca="1">_xlfn.XLOOKUP(I20,ドッグキャリー!$E$7:$E$48,ドッグキャリー!$D$7:$D$48,"",0)</f>
        <v>#NAME?</v>
      </c>
      <c r="I20" s="242" t="str">
        <f>IFERROR(IF(J20="","",ドッグキャリー!E25),"")</f>
        <v/>
      </c>
      <c r="J20" s="240" t="str">
        <f>IFERROR(IF(ドッグキャリー!N25=0,"",ドッグキャリー!N25),"")</f>
        <v/>
      </c>
      <c r="K20" s="241"/>
      <c r="L20" s="241"/>
      <c r="M20" s="241"/>
      <c r="N20" s="241"/>
      <c r="O20" s="241"/>
      <c r="P20" s="241"/>
      <c r="Q20" s="241"/>
      <c r="R20" s="241"/>
      <c r="S20" s="237">
        <f t="shared" si="0"/>
        <v>19</v>
      </c>
      <c r="AA20" s="238" t="e">
        <f t="shared" si="1"/>
        <v>#VALUE!</v>
      </c>
    </row>
    <row r="21" spans="1:27" s="238" customFormat="1" ht="16.5">
      <c r="A21" s="238" t="str">
        <f>IFERROR(IF(J21&lt;&gt;"",MAX($A$1:A20)+1,""),"")</f>
        <v/>
      </c>
      <c r="B21" s="239" t="str">
        <f>IFERROR(IF(J21="","",_xlfn.CONCAT($Y$2,_xlfn.CONCAT(IF(LEN(ドッグキャリー!$K$2)=1,0,""),ドッグキャリー!$K$2,_xlfn.CONCAT(IF(LEN(ドッグキャリー!$N$2)=1,0,""),ドッグキャリー!$N$2)))),"")</f>
        <v/>
      </c>
      <c r="C21" s="240"/>
      <c r="D21" s="240"/>
      <c r="E21" s="240"/>
      <c r="F21" s="241"/>
      <c r="G21" s="241" t="e">
        <f ca="1">_xlfn.XLOOKUP(I21,ドッグキャリー!$E$7:$E$48,ドッグキャリー!$C$7:$C$48,"",0)</f>
        <v>#NAME?</v>
      </c>
      <c r="H21" s="241" t="e">
        <f ca="1">_xlfn.XLOOKUP(I21,ドッグキャリー!$E$7:$E$48,ドッグキャリー!$D$7:$D$48,"",0)</f>
        <v>#NAME?</v>
      </c>
      <c r="I21" s="242" t="str">
        <f>IFERROR(IF(J21="","",ドッグキャリー!E26),"")</f>
        <v/>
      </c>
      <c r="J21" s="240" t="str">
        <f>IFERROR(IF(ドッグキャリー!N26=0,"",ドッグキャリー!N26),"")</f>
        <v/>
      </c>
      <c r="K21" s="241"/>
      <c r="L21" s="241"/>
      <c r="M21" s="241"/>
      <c r="N21" s="241"/>
      <c r="O21" s="241"/>
      <c r="P21" s="241"/>
      <c r="Q21" s="241"/>
      <c r="R21" s="241"/>
      <c r="S21" s="237">
        <f t="shared" si="0"/>
        <v>20</v>
      </c>
      <c r="AA21" s="238" t="e">
        <f t="shared" si="1"/>
        <v>#VALUE!</v>
      </c>
    </row>
    <row r="22" spans="1:27" s="238" customFormat="1" ht="16.5">
      <c r="A22" s="238" t="str">
        <f>IFERROR(IF(J22&lt;&gt;"",MAX($A$1:A21)+1,""),"")</f>
        <v/>
      </c>
      <c r="B22" s="239" t="str">
        <f>IFERROR(IF(J22="","",_xlfn.CONCAT($Y$2,_xlfn.CONCAT(IF(LEN(ドッグキャリー!$K$2)=1,0,""),ドッグキャリー!$K$2,_xlfn.CONCAT(IF(LEN(ドッグキャリー!$N$2)=1,0,""),ドッグキャリー!$N$2)))),"")</f>
        <v/>
      </c>
      <c r="C22" s="240"/>
      <c r="D22" s="240"/>
      <c r="E22" s="240"/>
      <c r="F22" s="241"/>
      <c r="G22" s="241" t="e">
        <f ca="1">_xlfn.XLOOKUP(I22,ドッグキャリー!$E$7:$E$48,ドッグキャリー!$C$7:$C$48,"",0)</f>
        <v>#NAME?</v>
      </c>
      <c r="H22" s="241" t="e">
        <f ca="1">_xlfn.XLOOKUP(I22,ドッグキャリー!$E$7:$E$48,ドッグキャリー!$D$7:$D$48,"",0)</f>
        <v>#NAME?</v>
      </c>
      <c r="I22" s="242" t="str">
        <f>IFERROR(IF(J22="","",ドッグキャリー!E27),"")</f>
        <v/>
      </c>
      <c r="J22" s="240" t="str">
        <f>IFERROR(IF(ドッグキャリー!N27=0,"",ドッグキャリー!N27),"")</f>
        <v/>
      </c>
      <c r="K22" s="241"/>
      <c r="L22" s="241"/>
      <c r="M22" s="241"/>
      <c r="N22" s="241"/>
      <c r="O22" s="241"/>
      <c r="P22" s="241"/>
      <c r="Q22" s="241"/>
      <c r="R22" s="241"/>
      <c r="S22" s="237">
        <f t="shared" si="0"/>
        <v>21</v>
      </c>
      <c r="AA22" s="238" t="e">
        <f t="shared" si="1"/>
        <v>#VALUE!</v>
      </c>
    </row>
    <row r="23" spans="1:27" s="238" customFormat="1" ht="16.5">
      <c r="A23" s="238" t="str">
        <f>IFERROR(IF(J23&lt;&gt;"",MAX($A$1:A22)+1,""),"")</f>
        <v/>
      </c>
      <c r="B23" s="239" t="str">
        <f>IFERROR(IF(J23="","",_xlfn.CONCAT($Y$2,_xlfn.CONCAT(IF(LEN(ドッグキャリー!$K$2)=1,0,""),ドッグキャリー!$K$2,_xlfn.CONCAT(IF(LEN(ドッグキャリー!$N$2)=1,0,""),ドッグキャリー!$N$2)))),"")</f>
        <v/>
      </c>
      <c r="C23" s="240"/>
      <c r="D23" s="240"/>
      <c r="E23" s="240"/>
      <c r="F23" s="241"/>
      <c r="G23" s="241" t="e">
        <f ca="1">_xlfn.XLOOKUP(I23,ドッグキャリー!$E$7:$E$48,ドッグキャリー!$C$7:$C$48,"",0)</f>
        <v>#NAME?</v>
      </c>
      <c r="H23" s="241" t="e">
        <f ca="1">_xlfn.XLOOKUP(I23,ドッグキャリー!$E$7:$E$48,ドッグキャリー!$D$7:$D$48,"",0)</f>
        <v>#NAME?</v>
      </c>
      <c r="I23" s="242" t="str">
        <f>IFERROR(IF(J23="","",ドッグキャリー!E28),"")</f>
        <v/>
      </c>
      <c r="J23" s="240" t="str">
        <f>IFERROR(IF(ドッグキャリー!N28=0,"",ドッグキャリー!N28),"")</f>
        <v/>
      </c>
      <c r="K23" s="241"/>
      <c r="L23" s="241"/>
      <c r="M23" s="241"/>
      <c r="N23" s="241"/>
      <c r="O23" s="241"/>
      <c r="P23" s="241"/>
      <c r="Q23" s="241"/>
      <c r="R23" s="241"/>
      <c r="S23" s="237">
        <f t="shared" si="0"/>
        <v>22</v>
      </c>
      <c r="AA23" s="238" t="e">
        <f t="shared" si="1"/>
        <v>#VALUE!</v>
      </c>
    </row>
    <row r="24" spans="1:27" s="238" customFormat="1" ht="16.5">
      <c r="A24" s="238" t="str">
        <f>IFERROR(IF(J24&lt;&gt;"",MAX($A$1:A23)+1,""),"")</f>
        <v/>
      </c>
      <c r="B24" s="239" t="str">
        <f>IFERROR(IF(J24="","",_xlfn.CONCAT($Y$2,_xlfn.CONCAT(IF(LEN(ドッグキャリー!$K$2)=1,0,""),ドッグキャリー!$K$2,_xlfn.CONCAT(IF(LEN(ドッグキャリー!$N$2)=1,0,""),ドッグキャリー!$N$2)))),"")</f>
        <v/>
      </c>
      <c r="C24" s="240"/>
      <c r="D24" s="240"/>
      <c r="E24" s="240"/>
      <c r="F24" s="241"/>
      <c r="G24" s="241" t="e">
        <f ca="1">_xlfn.XLOOKUP(I24,ドッグキャリー!$E$7:$E$48,ドッグキャリー!$C$7:$C$48,"",0)</f>
        <v>#NAME?</v>
      </c>
      <c r="H24" s="241" t="e">
        <f ca="1">_xlfn.XLOOKUP(I24,ドッグキャリー!$E$7:$E$48,ドッグキャリー!$D$7:$D$48,"",0)</f>
        <v>#NAME?</v>
      </c>
      <c r="I24" s="242" t="str">
        <f>IFERROR(IF(J24="","",ドッグキャリー!E29),"")</f>
        <v/>
      </c>
      <c r="J24" s="240" t="str">
        <f>IFERROR(IF(ドッグキャリー!N29=0,"",ドッグキャリー!N29),"")</f>
        <v/>
      </c>
      <c r="K24" s="241"/>
      <c r="L24" s="241"/>
      <c r="M24" s="241"/>
      <c r="N24" s="241"/>
      <c r="O24" s="241"/>
      <c r="P24" s="241"/>
      <c r="Q24" s="241"/>
      <c r="R24" s="241"/>
      <c r="S24" s="237">
        <f t="shared" si="0"/>
        <v>23</v>
      </c>
      <c r="AA24" s="238" t="e">
        <f t="shared" si="1"/>
        <v>#VALUE!</v>
      </c>
    </row>
    <row r="25" spans="1:27" s="238" customFormat="1" ht="16.5">
      <c r="A25" s="238" t="str">
        <f>IFERROR(IF(J25&lt;&gt;"",MAX($A$1:A24)+1,""),"")</f>
        <v/>
      </c>
      <c r="B25" s="239" t="str">
        <f>IFERROR(IF(J25="","",_xlfn.CONCAT($Y$2,_xlfn.CONCAT(IF(LEN(ドッグキャリー!$K$2)=1,0,""),ドッグキャリー!$K$2,_xlfn.CONCAT(IF(LEN(ドッグキャリー!$N$2)=1,0,""),ドッグキャリー!$N$2)))),"")</f>
        <v/>
      </c>
      <c r="C25" s="240"/>
      <c r="D25" s="240"/>
      <c r="E25" s="240"/>
      <c r="F25" s="241"/>
      <c r="G25" s="241" t="e">
        <f ca="1">_xlfn.XLOOKUP(I25,ドッグキャリー!$E$7:$E$48,ドッグキャリー!$C$7:$C$48,"",0)</f>
        <v>#NAME?</v>
      </c>
      <c r="H25" s="241" t="e">
        <f ca="1">_xlfn.XLOOKUP(I25,ドッグキャリー!$E$7:$E$48,ドッグキャリー!$D$7:$D$48,"",0)</f>
        <v>#NAME?</v>
      </c>
      <c r="I25" s="242" t="str">
        <f>IFERROR(IF(J25="","",ドッグキャリー!E30),"")</f>
        <v/>
      </c>
      <c r="J25" s="240" t="str">
        <f>IFERROR(IF(ドッグキャリー!N30=0,"",ドッグキャリー!N30),"")</f>
        <v/>
      </c>
      <c r="K25" s="241"/>
      <c r="L25" s="241"/>
      <c r="M25" s="241"/>
      <c r="N25" s="241"/>
      <c r="O25" s="241"/>
      <c r="P25" s="241"/>
      <c r="Q25" s="241"/>
      <c r="R25" s="241"/>
      <c r="S25" s="237">
        <f t="shared" si="0"/>
        <v>24</v>
      </c>
      <c r="AA25" s="238" t="e">
        <f t="shared" si="1"/>
        <v>#VALUE!</v>
      </c>
    </row>
    <row r="26" spans="1:27" s="238" customFormat="1" ht="16.5">
      <c r="A26" s="238" t="str">
        <f>IFERROR(IF(J26&lt;&gt;"",MAX($A$1:A25)+1,""),"")</f>
        <v/>
      </c>
      <c r="B26" s="239" t="str">
        <f>IFERROR(IF(J26="","",_xlfn.CONCAT($Y$2,_xlfn.CONCAT(IF(LEN(ドッグキャリー!$K$2)=1,0,""),ドッグキャリー!$K$2,_xlfn.CONCAT(IF(LEN(ドッグキャリー!$N$2)=1,0,""),ドッグキャリー!$N$2)))),"")</f>
        <v/>
      </c>
      <c r="C26" s="240"/>
      <c r="D26" s="240"/>
      <c r="E26" s="240"/>
      <c r="F26" s="241"/>
      <c r="G26" s="241" t="e">
        <f ca="1">_xlfn.XLOOKUP(I26,ドッグキャリー!$E$7:$E$48,ドッグキャリー!$C$7:$C$48,"",0)</f>
        <v>#NAME?</v>
      </c>
      <c r="H26" s="241" t="e">
        <f ca="1">_xlfn.XLOOKUP(I26,ドッグキャリー!$E$7:$E$48,ドッグキャリー!$D$7:$D$48,"",0)</f>
        <v>#NAME?</v>
      </c>
      <c r="I26" s="242" t="str">
        <f>IFERROR(IF(J26="","",ドッグキャリー!E31),"")</f>
        <v/>
      </c>
      <c r="J26" s="240" t="str">
        <f>IFERROR(IF(ドッグキャリー!N31=0,"",ドッグキャリー!N31),"")</f>
        <v/>
      </c>
      <c r="K26" s="241"/>
      <c r="L26" s="241"/>
      <c r="M26" s="241"/>
      <c r="N26" s="241"/>
      <c r="O26" s="241"/>
      <c r="P26" s="241"/>
      <c r="Q26" s="241"/>
      <c r="R26" s="241"/>
      <c r="S26" s="237">
        <f t="shared" si="0"/>
        <v>25</v>
      </c>
      <c r="AA26" s="238" t="e">
        <f t="shared" si="1"/>
        <v>#VALUE!</v>
      </c>
    </row>
    <row r="27" spans="1:27" s="238" customFormat="1" ht="16.5">
      <c r="A27" s="238" t="str">
        <f>IFERROR(IF(J27&lt;&gt;"",MAX($A$1:A26)+1,""),"")</f>
        <v/>
      </c>
      <c r="B27" s="239" t="str">
        <f>IFERROR(IF(J27="","",_xlfn.CONCAT($Y$2,_xlfn.CONCAT(IF(LEN(ドッグキャリー!$K$2)=1,0,""),ドッグキャリー!$K$2,_xlfn.CONCAT(IF(LEN(ドッグキャリー!$N$2)=1,0,""),ドッグキャリー!$N$2)))),"")</f>
        <v/>
      </c>
      <c r="C27" s="240"/>
      <c r="D27" s="240"/>
      <c r="E27" s="240"/>
      <c r="F27" s="241"/>
      <c r="G27" s="241" t="e">
        <f ca="1">_xlfn.XLOOKUP(I27,ドッグキャリー!$E$7:$E$48,ドッグキャリー!$C$7:$C$48,"",0)</f>
        <v>#NAME?</v>
      </c>
      <c r="H27" s="241" t="e">
        <f ca="1">_xlfn.XLOOKUP(I27,ドッグキャリー!$E$7:$E$48,ドッグキャリー!$D$7:$D$48,"",0)</f>
        <v>#NAME?</v>
      </c>
      <c r="I27" s="242" t="str">
        <f>IFERROR(IF(J27="","",ドッグキャリー!E32),"")</f>
        <v/>
      </c>
      <c r="J27" s="240" t="str">
        <f>IFERROR(IF(ドッグキャリー!N32=0,"",ドッグキャリー!N32),"")</f>
        <v/>
      </c>
      <c r="K27" s="241"/>
      <c r="L27" s="241"/>
      <c r="M27" s="241"/>
      <c r="N27" s="241"/>
      <c r="O27" s="241"/>
      <c r="P27" s="241"/>
      <c r="Q27" s="241"/>
      <c r="R27" s="241"/>
      <c r="S27" s="237">
        <f t="shared" si="0"/>
        <v>26</v>
      </c>
      <c r="AA27" s="238" t="e">
        <f t="shared" si="1"/>
        <v>#VALUE!</v>
      </c>
    </row>
    <row r="28" spans="1:27" s="238" customFormat="1" ht="16.5">
      <c r="A28" s="238" t="str">
        <f>IFERROR(IF(J28&lt;&gt;"",MAX($A$1:A27)+1,""),"")</f>
        <v/>
      </c>
      <c r="B28" s="239" t="str">
        <f>IFERROR(IF(J28="","",_xlfn.CONCAT($Y$2,_xlfn.CONCAT(IF(LEN(ドッグキャリー!$K$2)=1,0,""),ドッグキャリー!$K$2,_xlfn.CONCAT(IF(LEN(ドッグキャリー!$N$2)=1,0,""),ドッグキャリー!$N$2)))),"")</f>
        <v/>
      </c>
      <c r="C28" s="240"/>
      <c r="D28" s="240"/>
      <c r="E28" s="240"/>
      <c r="F28" s="241"/>
      <c r="G28" s="241" t="e">
        <f ca="1">_xlfn.XLOOKUP(I28,ドッグキャリー!$E$7:$E$48,ドッグキャリー!$C$7:$C$48,"",0)</f>
        <v>#NAME?</v>
      </c>
      <c r="H28" s="241" t="e">
        <f ca="1">_xlfn.XLOOKUP(I28,ドッグキャリー!$E$7:$E$48,ドッグキャリー!$D$7:$D$48,"",0)</f>
        <v>#NAME?</v>
      </c>
      <c r="I28" s="242" t="str">
        <f>IFERROR(IF(J28="","",ドッグキャリー!E33),"")</f>
        <v/>
      </c>
      <c r="J28" s="240" t="str">
        <f>IFERROR(IF(ドッグキャリー!N33=0,"",ドッグキャリー!N33),"")</f>
        <v/>
      </c>
      <c r="K28" s="241"/>
      <c r="L28" s="241"/>
      <c r="M28" s="241"/>
      <c r="N28" s="241"/>
      <c r="O28" s="241"/>
      <c r="P28" s="241"/>
      <c r="Q28" s="241"/>
      <c r="R28" s="241"/>
      <c r="S28" s="237">
        <f t="shared" si="0"/>
        <v>27</v>
      </c>
      <c r="AA28" s="238" t="e">
        <f t="shared" si="1"/>
        <v>#VALUE!</v>
      </c>
    </row>
    <row r="29" spans="1:27" s="238" customFormat="1" ht="16.5">
      <c r="A29" s="238" t="str">
        <f>IFERROR(IF(J29&lt;&gt;"",MAX($A$1:A28)+1,""),"")</f>
        <v/>
      </c>
      <c r="B29" s="239" t="str">
        <f>IFERROR(IF(J29="","",_xlfn.CONCAT($Y$2,_xlfn.CONCAT(IF(LEN(ドッグキャリー!$K$2)=1,0,""),ドッグキャリー!$K$2,_xlfn.CONCAT(IF(LEN(ドッグキャリー!$N$2)=1,0,""),ドッグキャリー!$N$2)))),"")</f>
        <v/>
      </c>
      <c r="C29" s="240"/>
      <c r="D29" s="240"/>
      <c r="E29" s="240"/>
      <c r="F29" s="241"/>
      <c r="G29" s="241" t="e">
        <f ca="1">_xlfn.XLOOKUP(I29,ドッグキャリー!$E$7:$E$48,ドッグキャリー!$C$7:$C$48,"",0)</f>
        <v>#NAME?</v>
      </c>
      <c r="H29" s="241" t="e">
        <f ca="1">_xlfn.XLOOKUP(I29,ドッグキャリー!$E$7:$E$48,ドッグキャリー!$D$7:$D$48,"",0)</f>
        <v>#NAME?</v>
      </c>
      <c r="I29" s="242" t="str">
        <f>IFERROR(IF(J29="","",ドッグキャリー!E34),"")</f>
        <v/>
      </c>
      <c r="J29" s="240" t="str">
        <f>IFERROR(IF(ドッグキャリー!N34=0,"",ドッグキャリー!N34),"")</f>
        <v/>
      </c>
      <c r="K29" s="241"/>
      <c r="L29" s="241"/>
      <c r="M29" s="241"/>
      <c r="N29" s="241"/>
      <c r="O29" s="241"/>
      <c r="P29" s="241"/>
      <c r="Q29" s="241"/>
      <c r="R29" s="241"/>
      <c r="S29" s="237">
        <f t="shared" si="0"/>
        <v>28</v>
      </c>
      <c r="AA29" s="238" t="e">
        <f t="shared" si="1"/>
        <v>#VALUE!</v>
      </c>
    </row>
    <row r="30" spans="1:27" s="238" customFormat="1" ht="16.5">
      <c r="A30" s="238" t="str">
        <f>IFERROR(IF(J30&lt;&gt;"",MAX($A$1:A29)+1,""),"")</f>
        <v/>
      </c>
      <c r="B30" s="239" t="str">
        <f>IFERROR(IF(J30="","",_xlfn.CONCAT($Y$2,_xlfn.CONCAT(IF(LEN(ドッグキャリー!$K$2)=1,0,""),ドッグキャリー!$K$2,_xlfn.CONCAT(IF(LEN(ドッグキャリー!$N$2)=1,0,""),ドッグキャリー!$N$2)))),"")</f>
        <v/>
      </c>
      <c r="C30" s="240"/>
      <c r="D30" s="240"/>
      <c r="E30" s="240"/>
      <c r="F30" s="241"/>
      <c r="G30" s="241" t="e">
        <f ca="1">_xlfn.XLOOKUP(I30,ドッグキャリー!$E$7:$E$48,ドッグキャリー!$C$7:$C$48,"",0)</f>
        <v>#NAME?</v>
      </c>
      <c r="H30" s="241" t="e">
        <f ca="1">_xlfn.XLOOKUP(I30,ドッグキャリー!$E$7:$E$48,ドッグキャリー!$D$7:$D$48,"",0)</f>
        <v>#NAME?</v>
      </c>
      <c r="I30" s="242" t="str">
        <f>IFERROR(IF(J30="","",ドッグキャリー!E35),"")</f>
        <v/>
      </c>
      <c r="J30" s="240" t="str">
        <f>IFERROR(IF(ドッグキャリー!N35=0,"",ドッグキャリー!N35),"")</f>
        <v/>
      </c>
      <c r="K30" s="241"/>
      <c r="L30" s="241"/>
      <c r="M30" s="241"/>
      <c r="N30" s="241"/>
      <c r="O30" s="241"/>
      <c r="P30" s="241"/>
      <c r="Q30" s="241"/>
      <c r="R30" s="241"/>
      <c r="S30" s="237">
        <f t="shared" si="0"/>
        <v>29</v>
      </c>
      <c r="AA30" s="238" t="e">
        <f t="shared" si="1"/>
        <v>#VALUE!</v>
      </c>
    </row>
    <row r="31" spans="1:27" s="238" customFormat="1" ht="16.5">
      <c r="A31" s="238" t="str">
        <f>IFERROR(IF(J31&lt;&gt;"",MAX($A$1:A30)+1,""),"")</f>
        <v/>
      </c>
      <c r="B31" s="239" t="str">
        <f>IFERROR(IF(J31="","",_xlfn.CONCAT($Y$2,_xlfn.CONCAT(IF(LEN(ドッグキャリー!$K$2)=1,0,""),ドッグキャリー!$K$2,_xlfn.CONCAT(IF(LEN(ドッグキャリー!$N$2)=1,0,""),ドッグキャリー!$N$2)))),"")</f>
        <v/>
      </c>
      <c r="C31" s="240"/>
      <c r="D31" s="240"/>
      <c r="E31" s="240"/>
      <c r="F31" s="241"/>
      <c r="G31" s="241" t="e">
        <f ca="1">_xlfn.XLOOKUP(I31,ドッグキャリー!$E$7:$E$48,ドッグキャリー!$C$7:$C$48,"",0)</f>
        <v>#NAME?</v>
      </c>
      <c r="H31" s="241" t="e">
        <f ca="1">_xlfn.XLOOKUP(I31,ドッグキャリー!$E$7:$E$48,ドッグキャリー!$D$7:$D$48,"",0)</f>
        <v>#NAME?</v>
      </c>
      <c r="I31" s="242" t="str">
        <f>IFERROR(IF(J31="","",ドッグキャリー!E36),"")</f>
        <v/>
      </c>
      <c r="J31" s="240" t="str">
        <f>IFERROR(IF(ドッグキャリー!N36=0,"",ドッグキャリー!N36),"")</f>
        <v/>
      </c>
      <c r="K31" s="241"/>
      <c r="L31" s="241"/>
      <c r="M31" s="241"/>
      <c r="N31" s="241"/>
      <c r="O31" s="241"/>
      <c r="P31" s="241"/>
      <c r="Q31" s="241"/>
      <c r="R31" s="241"/>
      <c r="S31" s="237">
        <f t="shared" si="0"/>
        <v>30</v>
      </c>
      <c r="AA31" s="238" t="e">
        <f t="shared" si="1"/>
        <v>#VALUE!</v>
      </c>
    </row>
    <row r="32" spans="1:27" s="238" customFormat="1" ht="16.5">
      <c r="A32" s="238" t="str">
        <f>IFERROR(IF(J32&lt;&gt;"",MAX($A$1:A31)+1,""),"")</f>
        <v/>
      </c>
      <c r="B32" s="239" t="str">
        <f>IFERROR(IF(J32="","",_xlfn.CONCAT($Y$2,_xlfn.CONCAT(IF(LEN(ドッグキャリー!$K$2)=1,0,""),ドッグキャリー!$K$2,_xlfn.CONCAT(IF(LEN(ドッグキャリー!$N$2)=1,0,""),ドッグキャリー!$N$2)))),"")</f>
        <v/>
      </c>
      <c r="C32" s="240"/>
      <c r="D32" s="240"/>
      <c r="E32" s="240"/>
      <c r="F32" s="241"/>
      <c r="G32" s="241" t="e">
        <f ca="1">_xlfn.XLOOKUP(I32,ドッグキャリー!$E$7:$E$48,ドッグキャリー!$C$7:$C$48,"",0)</f>
        <v>#NAME?</v>
      </c>
      <c r="H32" s="241" t="e">
        <f ca="1">_xlfn.XLOOKUP(I32,ドッグキャリー!$E$7:$E$48,ドッグキャリー!$D$7:$D$48,"",0)</f>
        <v>#NAME?</v>
      </c>
      <c r="I32" s="242" t="str">
        <f>IFERROR(IF(J32="","",ドッグキャリー!E37),"")</f>
        <v/>
      </c>
      <c r="J32" s="240" t="str">
        <f>IFERROR(IF(ドッグキャリー!N37=0,"",ドッグキャリー!N37),"")</f>
        <v/>
      </c>
      <c r="K32" s="241"/>
      <c r="L32" s="241"/>
      <c r="M32" s="241"/>
      <c r="N32" s="241"/>
      <c r="O32" s="241"/>
      <c r="P32" s="241"/>
      <c r="Q32" s="241"/>
      <c r="R32" s="241"/>
      <c r="S32" s="237">
        <f t="shared" si="0"/>
        <v>31</v>
      </c>
      <c r="AA32" s="238" t="e">
        <f t="shared" si="1"/>
        <v>#VALUE!</v>
      </c>
    </row>
    <row r="33" spans="1:27" s="238" customFormat="1" ht="16.5">
      <c r="A33" s="238" t="str">
        <f>IFERROR(IF(J33&lt;&gt;"",MAX($A$1:A32)+1,""),"")</f>
        <v/>
      </c>
      <c r="B33" s="239" t="str">
        <f>IFERROR(IF(J33="","",_xlfn.CONCAT($Y$2,_xlfn.CONCAT(IF(LEN(ドッグキャリー!$K$2)=1,0,""),ドッグキャリー!$K$2,_xlfn.CONCAT(IF(LEN(ドッグキャリー!$N$2)=1,0,""),ドッグキャリー!$N$2)))),"")</f>
        <v/>
      </c>
      <c r="C33" s="240"/>
      <c r="D33" s="240"/>
      <c r="E33" s="240"/>
      <c r="F33" s="241"/>
      <c r="G33" s="241" t="e">
        <f ca="1">_xlfn.XLOOKUP(I33,ドッグキャリー!$E$7:$E$48,ドッグキャリー!$C$7:$C$48,"",0)</f>
        <v>#NAME?</v>
      </c>
      <c r="H33" s="241" t="e">
        <f ca="1">_xlfn.XLOOKUP(I33,ドッグキャリー!$E$7:$E$48,ドッグキャリー!$D$7:$D$48,"",0)</f>
        <v>#NAME?</v>
      </c>
      <c r="I33" s="242" t="str">
        <f>IFERROR(IF(J33="","",ドッグキャリー!E38),"")</f>
        <v/>
      </c>
      <c r="J33" s="240" t="str">
        <f>IFERROR(IF(ドッグキャリー!N38=0,"",ドッグキャリー!N38),"")</f>
        <v/>
      </c>
      <c r="K33" s="241"/>
      <c r="L33" s="241"/>
      <c r="M33" s="241"/>
      <c r="N33" s="241"/>
      <c r="O33" s="241"/>
      <c r="P33" s="241"/>
      <c r="Q33" s="241"/>
      <c r="R33" s="241"/>
      <c r="S33" s="237">
        <f t="shared" si="0"/>
        <v>32</v>
      </c>
      <c r="AA33" s="238" t="e">
        <f t="shared" si="1"/>
        <v>#VALUE!</v>
      </c>
    </row>
    <row r="34" spans="1:27" s="238" customFormat="1" ht="16.5">
      <c r="A34" s="238" t="str">
        <f>IFERROR(IF(J34&lt;&gt;"",MAX($A$1:A33)+1,""),"")</f>
        <v/>
      </c>
      <c r="B34" s="239" t="str">
        <f>IFERROR(IF(J34="","",_xlfn.CONCAT($Y$2,_xlfn.CONCAT(IF(LEN(ドッグキャリー!$K$2)=1,0,""),ドッグキャリー!$K$2,_xlfn.CONCAT(IF(LEN(ドッグキャリー!$N$2)=1,0,""),ドッグキャリー!$N$2)))),"")</f>
        <v/>
      </c>
      <c r="C34" s="240"/>
      <c r="D34" s="240"/>
      <c r="E34" s="240"/>
      <c r="F34" s="241"/>
      <c r="G34" s="241" t="e">
        <f ca="1">_xlfn.XLOOKUP(I34,ドッグキャリー!$E$7:$E$48,ドッグキャリー!$C$7:$C$48,"",0)</f>
        <v>#NAME?</v>
      </c>
      <c r="H34" s="241" t="e">
        <f ca="1">_xlfn.XLOOKUP(I34,ドッグキャリー!$E$7:$E$48,ドッグキャリー!$D$7:$D$48,"",0)</f>
        <v>#NAME?</v>
      </c>
      <c r="I34" s="242" t="str">
        <f>IFERROR(IF(J34="","",ドッグキャリー!E39),"")</f>
        <v/>
      </c>
      <c r="J34" s="240" t="str">
        <f>IFERROR(IF(ドッグキャリー!N39=0,"",ドッグキャリー!N39),"")</f>
        <v/>
      </c>
      <c r="K34" s="241"/>
      <c r="L34" s="241"/>
      <c r="M34" s="241"/>
      <c r="N34" s="241"/>
      <c r="O34" s="241"/>
      <c r="P34" s="241"/>
      <c r="Q34" s="241"/>
      <c r="R34" s="241"/>
      <c r="S34" s="237">
        <f t="shared" si="0"/>
        <v>33</v>
      </c>
      <c r="AA34" s="238" t="e">
        <f t="shared" si="1"/>
        <v>#VALUE!</v>
      </c>
    </row>
    <row r="35" spans="1:27" s="238" customFormat="1" ht="16.5">
      <c r="A35" s="238" t="str">
        <f>IFERROR(IF(J35&lt;&gt;"",MAX($A$1:A34)+1,""),"")</f>
        <v/>
      </c>
      <c r="B35" s="239" t="str">
        <f>IFERROR(IF(J35="","",_xlfn.CONCAT($Y$2,_xlfn.CONCAT(IF(LEN(ドッグキャリー!$K$2)=1,0,""),ドッグキャリー!$K$2,_xlfn.CONCAT(IF(LEN(ドッグキャリー!$N$2)=1,0,""),ドッグキャリー!$N$2)))),"")</f>
        <v/>
      </c>
      <c r="C35" s="240"/>
      <c r="D35" s="240"/>
      <c r="E35" s="240"/>
      <c r="F35" s="241"/>
      <c r="G35" s="241" t="e">
        <f ca="1">_xlfn.XLOOKUP(I35,ドッグキャリー!$E$7:$E$48,ドッグキャリー!$C$7:$C$48,"",0)</f>
        <v>#NAME?</v>
      </c>
      <c r="H35" s="241" t="e">
        <f ca="1">_xlfn.XLOOKUP(I35,ドッグキャリー!$E$7:$E$48,ドッグキャリー!$D$7:$D$48,"",0)</f>
        <v>#NAME?</v>
      </c>
      <c r="I35" s="242" t="str">
        <f>IFERROR(IF(J35="","",ドッグキャリー!E40),"")</f>
        <v/>
      </c>
      <c r="J35" s="240" t="str">
        <f>IFERROR(IF(ドッグキャリー!N40=0,"",ドッグキャリー!N40),"")</f>
        <v/>
      </c>
      <c r="K35" s="241"/>
      <c r="L35" s="241"/>
      <c r="M35" s="241"/>
      <c r="N35" s="241"/>
      <c r="O35" s="241"/>
      <c r="P35" s="241"/>
      <c r="Q35" s="241"/>
      <c r="R35" s="241"/>
      <c r="S35" s="237">
        <f t="shared" si="0"/>
        <v>34</v>
      </c>
      <c r="AA35" s="238" t="e">
        <f t="shared" si="1"/>
        <v>#VALUE!</v>
      </c>
    </row>
    <row r="36" spans="1:27" s="238" customFormat="1" ht="16.5">
      <c r="A36" s="238" t="str">
        <f>IFERROR(IF(J36&lt;&gt;"",MAX($A$1:A35)+1,""),"")</f>
        <v/>
      </c>
      <c r="B36" s="239" t="str">
        <f>IFERROR(IF(J36="","",_xlfn.CONCAT($Y$2,_xlfn.CONCAT(IF(LEN(ドッグキャリー!$K$2)=1,0,""),ドッグキャリー!$K$2,_xlfn.CONCAT(IF(LEN(ドッグキャリー!$N$2)=1,0,""),ドッグキャリー!$N$2)))),"")</f>
        <v/>
      </c>
      <c r="C36" s="240"/>
      <c r="D36" s="240"/>
      <c r="E36" s="240"/>
      <c r="F36" s="241"/>
      <c r="G36" s="241" t="e">
        <f ca="1">_xlfn.XLOOKUP(I36,ドッグキャリー!$E$7:$E$48,ドッグキャリー!$C$7:$C$48,"",0)</f>
        <v>#NAME?</v>
      </c>
      <c r="H36" s="241" t="e">
        <f ca="1">_xlfn.XLOOKUP(I36,ドッグキャリー!$E$7:$E$48,ドッグキャリー!$D$7:$D$48,"",0)</f>
        <v>#NAME?</v>
      </c>
      <c r="I36" s="242" t="str">
        <f>IFERROR(IF(J36="","",ドッグキャリー!E41),"")</f>
        <v/>
      </c>
      <c r="J36" s="240" t="str">
        <f>IFERROR(IF(ドッグキャリー!N41=0,"",ドッグキャリー!N41),"")</f>
        <v/>
      </c>
      <c r="K36" s="241"/>
      <c r="L36" s="241"/>
      <c r="M36" s="241"/>
      <c r="N36" s="241"/>
      <c r="O36" s="241"/>
      <c r="P36" s="241"/>
      <c r="Q36" s="241"/>
      <c r="R36" s="241"/>
      <c r="S36" s="237">
        <f t="shared" si="0"/>
        <v>35</v>
      </c>
      <c r="AA36" s="238" t="e">
        <f t="shared" si="1"/>
        <v>#VALUE!</v>
      </c>
    </row>
    <row r="37" spans="1:27" s="238" customFormat="1" ht="16.5">
      <c r="A37" s="238" t="str">
        <f>IFERROR(IF(J37&lt;&gt;"",MAX($A$1:A36)+1,""),"")</f>
        <v/>
      </c>
      <c r="B37" s="239" t="str">
        <f>IFERROR(IF(J37="","",_xlfn.CONCAT($Y$2,_xlfn.CONCAT(IF(LEN(ドッグキャリー!$K$2)=1,0,""),ドッグキャリー!$K$2,_xlfn.CONCAT(IF(LEN(ドッグキャリー!$N$2)=1,0,""),ドッグキャリー!$N$2)))),"")</f>
        <v/>
      </c>
      <c r="C37" s="240"/>
      <c r="D37" s="240"/>
      <c r="E37" s="240"/>
      <c r="F37" s="241"/>
      <c r="G37" s="241" t="e">
        <f ca="1">_xlfn.XLOOKUP(I37,ドッグキャリー!$E$7:$E$48,ドッグキャリー!$C$7:$C$48,"",0)</f>
        <v>#NAME?</v>
      </c>
      <c r="H37" s="241" t="e">
        <f ca="1">_xlfn.XLOOKUP(I37,ドッグキャリー!$E$7:$E$48,ドッグキャリー!$D$7:$D$48,"",0)</f>
        <v>#NAME?</v>
      </c>
      <c r="I37" s="242" t="str">
        <f>IFERROR(IF(J37="","",ドッグキャリー!E42),"")</f>
        <v/>
      </c>
      <c r="J37" s="240" t="str">
        <f>IFERROR(IF(ドッグキャリー!N42=0,"",ドッグキャリー!N42),"")</f>
        <v/>
      </c>
      <c r="K37" s="241"/>
      <c r="L37" s="241"/>
      <c r="M37" s="241"/>
      <c r="N37" s="241"/>
      <c r="O37" s="241"/>
      <c r="P37" s="241"/>
      <c r="Q37" s="241"/>
      <c r="R37" s="241"/>
      <c r="S37" s="237">
        <f t="shared" si="0"/>
        <v>36</v>
      </c>
      <c r="AA37" s="238" t="e">
        <f t="shared" si="1"/>
        <v>#VALUE!</v>
      </c>
    </row>
    <row r="38" spans="1:27" s="238" customFormat="1" ht="16.5">
      <c r="A38" s="238" t="str">
        <f>IFERROR(IF(J38&lt;&gt;"",MAX($A$1:A37)+1,""),"")</f>
        <v/>
      </c>
      <c r="B38" s="239" t="str">
        <f>IFERROR(IF(J38="","",_xlfn.CONCAT($Y$2,_xlfn.CONCAT(IF(LEN(ドッグキャリー!$K$2)=1,0,""),ドッグキャリー!$K$2,_xlfn.CONCAT(IF(LEN(ドッグキャリー!$N$2)=1,0,""),ドッグキャリー!$N$2)))),"")</f>
        <v/>
      </c>
      <c r="C38" s="240"/>
      <c r="D38" s="240"/>
      <c r="E38" s="240"/>
      <c r="F38" s="241"/>
      <c r="G38" s="241" t="e">
        <f ca="1">_xlfn.XLOOKUP(I38,ドッグキャリー!$E$7:$E$48,ドッグキャリー!$C$7:$C$48,"",0)</f>
        <v>#NAME?</v>
      </c>
      <c r="H38" s="241" t="e">
        <f ca="1">_xlfn.XLOOKUP(I38,ドッグキャリー!$E$7:$E$48,ドッグキャリー!$D$7:$D$48,"",0)</f>
        <v>#NAME?</v>
      </c>
      <c r="I38" s="242" t="str">
        <f>IFERROR(IF(J38="","",ドッグキャリー!E43),"")</f>
        <v/>
      </c>
      <c r="J38" s="240" t="str">
        <f>IFERROR(IF(ドッグキャリー!N43=0,"",ドッグキャリー!N43),"")</f>
        <v/>
      </c>
      <c r="K38" s="241"/>
      <c r="L38" s="241"/>
      <c r="M38" s="241"/>
      <c r="N38" s="241"/>
      <c r="O38" s="241"/>
      <c r="P38" s="241"/>
      <c r="Q38" s="241"/>
      <c r="R38" s="241"/>
      <c r="S38" s="237">
        <f t="shared" si="0"/>
        <v>37</v>
      </c>
      <c r="AA38" s="238" t="e">
        <f t="shared" si="1"/>
        <v>#VALUE!</v>
      </c>
    </row>
    <row r="39" spans="1:27" s="238" customFormat="1" ht="16.5">
      <c r="A39" s="238" t="str">
        <f>IFERROR(IF(J39&lt;&gt;"",MAX($A$1:A38)+1,""),"")</f>
        <v/>
      </c>
      <c r="B39" s="239" t="str">
        <f>IFERROR(IF(J39="","",_xlfn.CONCAT($Y$2,_xlfn.CONCAT(IF(LEN(ドッグキャリー!$K$2)=1,0,""),ドッグキャリー!$K$2,_xlfn.CONCAT(IF(LEN(ドッグキャリー!$N$2)=1,0,""),ドッグキャリー!$N$2)))),"")</f>
        <v/>
      </c>
      <c r="C39" s="240"/>
      <c r="D39" s="240"/>
      <c r="E39" s="240"/>
      <c r="F39" s="241"/>
      <c r="G39" s="241" t="e">
        <f ca="1">_xlfn.XLOOKUP(I39,ドッグキャリー!$E$7:$E$48,ドッグキャリー!$C$7:$C$48,"",0)</f>
        <v>#NAME?</v>
      </c>
      <c r="H39" s="241" t="e">
        <f ca="1">_xlfn.XLOOKUP(I39,ドッグキャリー!$E$7:$E$48,ドッグキャリー!$D$7:$D$48,"",0)</f>
        <v>#NAME?</v>
      </c>
      <c r="I39" s="242" t="str">
        <f>IFERROR(IF(J39="","",ドッグキャリー!E44),"")</f>
        <v/>
      </c>
      <c r="J39" s="240" t="str">
        <f>IFERROR(IF(ドッグキャリー!N44=0,"",ドッグキャリー!N44),"")</f>
        <v/>
      </c>
      <c r="K39" s="241"/>
      <c r="L39" s="241"/>
      <c r="M39" s="241"/>
      <c r="N39" s="241"/>
      <c r="O39" s="241"/>
      <c r="P39" s="241"/>
      <c r="Q39" s="241"/>
      <c r="R39" s="241"/>
      <c r="S39" s="237">
        <f t="shared" si="0"/>
        <v>38</v>
      </c>
      <c r="AA39" s="238" t="e">
        <f t="shared" si="1"/>
        <v>#VALUE!</v>
      </c>
    </row>
    <row r="40" spans="1:27" s="238" customFormat="1" ht="16.5">
      <c r="A40" s="238" t="str">
        <f>IFERROR(IF(J40&lt;&gt;"",MAX($A$1:A39)+1,""),"")</f>
        <v/>
      </c>
      <c r="B40" s="239" t="str">
        <f>IFERROR(IF(J40="","",_xlfn.CONCAT($Y$2,_xlfn.CONCAT(IF(LEN(ドッグキャリー!$K$2)=1,0,""),ドッグキャリー!$K$2,_xlfn.CONCAT(IF(LEN(ドッグキャリー!$N$2)=1,0,""),ドッグキャリー!$N$2)))),"")</f>
        <v/>
      </c>
      <c r="C40" s="240"/>
      <c r="D40" s="240"/>
      <c r="E40" s="240"/>
      <c r="F40" s="241"/>
      <c r="G40" s="241" t="e">
        <f ca="1">_xlfn.XLOOKUP(I40,ドッグキャリー!$E$7:$E$48,ドッグキャリー!$C$7:$C$48,"",0)</f>
        <v>#NAME?</v>
      </c>
      <c r="H40" s="241" t="e">
        <f ca="1">_xlfn.XLOOKUP(I40,ドッグキャリー!$E$7:$E$48,ドッグキャリー!$D$7:$D$48,"",0)</f>
        <v>#NAME?</v>
      </c>
      <c r="I40" s="242" t="str">
        <f>IFERROR(IF(J40="","",ドッグキャリー!E45),"")</f>
        <v/>
      </c>
      <c r="J40" s="240" t="str">
        <f>IFERROR(IF(ドッグキャリー!N45=0,"",ドッグキャリー!N45),"")</f>
        <v/>
      </c>
      <c r="K40" s="241"/>
      <c r="L40" s="241"/>
      <c r="M40" s="241"/>
      <c r="N40" s="241"/>
      <c r="O40" s="241"/>
      <c r="P40" s="241"/>
      <c r="Q40" s="241"/>
      <c r="R40" s="241"/>
      <c r="S40" s="237">
        <f t="shared" si="0"/>
        <v>39</v>
      </c>
      <c r="AA40" s="238" t="e">
        <f t="shared" si="1"/>
        <v>#VALUE!</v>
      </c>
    </row>
    <row r="41" spans="1:27" s="238" customFormat="1" ht="16.5">
      <c r="A41" s="238" t="str">
        <f>IFERROR(IF(J41&lt;&gt;"",MAX($A$1:A40)+1,""),"")</f>
        <v/>
      </c>
      <c r="B41" s="239" t="str">
        <f>IFERROR(IF(J41="","",_xlfn.CONCAT($Y$2,_xlfn.CONCAT(IF(LEN(ドッグキャリー!$K$2)=1,0,""),ドッグキャリー!$K$2,_xlfn.CONCAT(IF(LEN(ドッグキャリー!$N$2)=1,0,""),ドッグキャリー!$N$2)))),"")</f>
        <v/>
      </c>
      <c r="C41" s="240"/>
      <c r="D41" s="240"/>
      <c r="E41" s="240"/>
      <c r="F41" s="241"/>
      <c r="G41" s="241" t="e">
        <f ca="1">_xlfn.XLOOKUP(I41,ドッグキャリー!$E$7:$E$48,ドッグキャリー!$C$7:$C$48,"",0)</f>
        <v>#NAME?</v>
      </c>
      <c r="H41" s="241" t="e">
        <f ca="1">_xlfn.XLOOKUP(I41,ドッグキャリー!$E$7:$E$48,ドッグキャリー!$D$7:$D$48,"",0)</f>
        <v>#NAME?</v>
      </c>
      <c r="I41" s="242" t="str">
        <f>IFERROR(IF(J41="","",ドッグキャリー!E46),"")</f>
        <v/>
      </c>
      <c r="J41" s="240" t="str">
        <f>IFERROR(IF(ドッグキャリー!N46=0,"",ドッグキャリー!N46),"")</f>
        <v/>
      </c>
      <c r="K41" s="241"/>
      <c r="L41" s="241"/>
      <c r="M41" s="241"/>
      <c r="N41" s="241"/>
      <c r="O41" s="241"/>
      <c r="P41" s="241"/>
      <c r="Q41" s="241"/>
      <c r="R41" s="241"/>
      <c r="S41" s="237">
        <f t="shared" si="0"/>
        <v>40</v>
      </c>
      <c r="AA41" s="238" t="e">
        <f t="shared" si="1"/>
        <v>#VALUE!</v>
      </c>
    </row>
    <row r="42" spans="1:27" s="238" customFormat="1" ht="16.5">
      <c r="A42" s="238" t="str">
        <f>IFERROR(IF(J42&lt;&gt;"",MAX($A$1:A41)+1,""),"")</f>
        <v/>
      </c>
      <c r="B42" s="239" t="str">
        <f>IFERROR(IF(J42="","",_xlfn.CONCAT($Y$2,_xlfn.CONCAT(IF(LEN(ドッグキャリー!$K$2)=1,0,""),ドッグキャリー!$K$2,_xlfn.CONCAT(IF(LEN(ドッグキャリー!$N$2)=1,0,""),ドッグキャリー!$N$2)))),"")</f>
        <v/>
      </c>
      <c r="C42" s="240"/>
      <c r="D42" s="240"/>
      <c r="E42" s="240"/>
      <c r="F42" s="241"/>
      <c r="G42" s="241" t="e">
        <f ca="1">_xlfn.XLOOKUP(I42,ドッグキャリー!$E$7:$E$48,ドッグキャリー!$C$7:$C$48,"",0)</f>
        <v>#NAME?</v>
      </c>
      <c r="H42" s="241" t="e">
        <f ca="1">_xlfn.XLOOKUP(I42,ドッグキャリー!$E$7:$E$48,ドッグキャリー!$D$7:$D$48,"",0)</f>
        <v>#NAME?</v>
      </c>
      <c r="I42" s="242" t="str">
        <f>IFERROR(IF(J42="","",ドッグキャリー!E47),"")</f>
        <v/>
      </c>
      <c r="J42" s="240" t="str">
        <f>IFERROR(IF(ドッグキャリー!N47=0,"",ドッグキャリー!N47),"")</f>
        <v/>
      </c>
      <c r="K42" s="241"/>
      <c r="L42" s="241"/>
      <c r="M42" s="241"/>
      <c r="N42" s="241"/>
      <c r="O42" s="241"/>
      <c r="P42" s="241"/>
      <c r="Q42" s="241"/>
      <c r="R42" s="241"/>
      <c r="S42" s="237">
        <f t="shared" si="0"/>
        <v>41</v>
      </c>
      <c r="U42" s="238">
        <f>SUM(J2:J43)</f>
        <v>0</v>
      </c>
      <c r="AA42" s="238" t="e">
        <f t="shared" si="1"/>
        <v>#VALUE!</v>
      </c>
    </row>
    <row r="43" spans="1:27" s="238" customFormat="1" ht="16.5">
      <c r="A43" s="238" t="str">
        <f>IFERROR(IF(J43&lt;&gt;"",MAX($A$1:A42)+1,""),"")</f>
        <v/>
      </c>
      <c r="B43" s="239" t="str">
        <f>IFERROR(IF(J43="","",_xlfn.CONCAT($Y$2,_xlfn.CONCAT(IF(LEN(ドッグキャリー!$K$2)=1,0,""),ドッグキャリー!$K$2,_xlfn.CONCAT(IF(LEN(ドッグキャリー!$N$2)=1,0,""),ドッグキャリー!$N$2)))),"")</f>
        <v/>
      </c>
      <c r="C43" s="240"/>
      <c r="D43" s="240"/>
      <c r="E43" s="240"/>
      <c r="F43" s="241"/>
      <c r="G43" s="241" t="e">
        <f ca="1">_xlfn.XLOOKUP(I43,ドッグキャリー!$E$7:$E$48,ドッグキャリー!$C$7:$C$48,"",0)</f>
        <v>#NAME?</v>
      </c>
      <c r="H43" s="241" t="e">
        <f ca="1">_xlfn.XLOOKUP(I43,ドッグキャリー!$E$7:$E$48,ドッグキャリー!$D$7:$D$48,"",0)</f>
        <v>#NAME?</v>
      </c>
      <c r="I43" s="242" t="str">
        <f>IFERROR(IF(J43="","",ドッグキャリー!E48),"")</f>
        <v/>
      </c>
      <c r="J43" s="240" t="str">
        <f>IFERROR(IF(ドッグキャリー!N48=0,"",ドッグキャリー!N48),"")</f>
        <v/>
      </c>
      <c r="K43" s="241"/>
      <c r="L43" s="241"/>
      <c r="M43" s="241"/>
      <c r="N43" s="241"/>
      <c r="O43" s="241"/>
      <c r="P43" s="241"/>
      <c r="Q43" s="241"/>
      <c r="R43" s="241"/>
      <c r="S43" s="237">
        <f t="shared" si="0"/>
        <v>42</v>
      </c>
      <c r="AA43" s="238" t="e">
        <f t="shared" si="1"/>
        <v>#VALUE!</v>
      </c>
    </row>
    <row r="44" spans="1:27" s="238" customFormat="1" ht="16.5">
      <c r="A44" s="238" t="str">
        <f>IFERROR(IF(J44&lt;&gt;"",MAX($A$1:A43)+1,""),"")</f>
        <v/>
      </c>
      <c r="B44" s="239" t="str">
        <f>IFERROR(IF(J44="","",_xlfn.CONCAT($Y$2,_xlfn.CONCAT(IF(LEN(ドッグキャリー!$K$2)=1,0,""),ドッグキャリー!$K$2,_xlfn.CONCAT(IF(LEN(ドッグキャリー!$N$2)=1,0,""),ドッグキャリー!$N$2)))),"")</f>
        <v/>
      </c>
      <c r="C44" s="240"/>
      <c r="D44" s="240"/>
      <c r="E44" s="240"/>
      <c r="F44" s="241"/>
      <c r="G44" s="241" t="e">
        <f ca="1">_xlfn.XLOOKUP(I44,ドッグキャリー!$E$7:$E$48,ドッグキャリー!$C$7:$C$48,"",0)</f>
        <v>#NAME?</v>
      </c>
      <c r="H44" s="241" t="e">
        <f ca="1">_xlfn.XLOOKUP(I44,ドッグキャリー!$E$7:$E$48,ドッグキャリー!$D$7:$D$48,"",0)</f>
        <v>#NAME?</v>
      </c>
      <c r="I44" s="242"/>
      <c r="J44" s="240"/>
      <c r="K44" s="241"/>
      <c r="L44" s="241"/>
      <c r="M44" s="241"/>
      <c r="N44" s="241"/>
      <c r="O44" s="241"/>
      <c r="P44" s="241"/>
      <c r="Q44" s="241"/>
      <c r="R44" s="241"/>
      <c r="S44" s="237">
        <f t="shared" si="0"/>
        <v>43</v>
      </c>
      <c r="AA44" s="238" t="e">
        <f t="shared" si="1"/>
        <v>#VALUE!</v>
      </c>
    </row>
    <row r="45" spans="1:27" s="238" customFormat="1" ht="16.5">
      <c r="A45" s="238" t="str">
        <f>IFERROR(IF(J45&lt;&gt;"",MAX($A$1:A44)+1,""),"")</f>
        <v/>
      </c>
      <c r="B45" s="239" t="str">
        <f>IFERROR(IF(J45="","",_xlfn.CONCAT($Y$2,_xlfn.CONCAT(IF(LEN(ドッグキャリー!$K$2)=1,0,""),ドッグキャリー!$K$2,_xlfn.CONCAT(IF(LEN(ドッグキャリー!$N$2)=1,0,""),ドッグキャリー!$N$2)))),"")</f>
        <v/>
      </c>
      <c r="C45" s="240"/>
      <c r="D45" s="240"/>
      <c r="E45" s="240"/>
      <c r="F45" s="241"/>
      <c r="G45" s="241" t="e">
        <f ca="1">_xlfn.XLOOKUP(I45,ドッグキャリー!$E$15:$E$48,ドッグキャリー!$C$15:$C$48,"",0)</f>
        <v>#NAME?</v>
      </c>
      <c r="H45" s="241" t="e">
        <f ca="1">_xlfn.XLOOKUP(I45,ドッグキャリー!$E$15:$E$48,ドッグキャリー!$D$15:$D$48,"",0)</f>
        <v>#NAME?</v>
      </c>
      <c r="I45" s="242"/>
      <c r="J45" s="240"/>
      <c r="K45" s="241"/>
      <c r="L45" s="241"/>
      <c r="M45" s="241"/>
      <c r="N45" s="241"/>
      <c r="O45" s="241"/>
      <c r="P45" s="241"/>
      <c r="Q45" s="241"/>
      <c r="R45" s="241"/>
      <c r="S45" s="237">
        <f t="shared" si="0"/>
        <v>44</v>
      </c>
      <c r="AA45" s="238">
        <f t="shared" si="1"/>
        <v>1</v>
      </c>
    </row>
    <row r="46" spans="1:27" s="238" customFormat="1" ht="16.5">
      <c r="A46" s="238" t="str">
        <f>IFERROR(IF(J46&lt;&gt;"",MAX($A$1:A45)+1,""),"")</f>
        <v/>
      </c>
      <c r="B46" s="239" t="str">
        <f>IFERROR(IF(J46="","",_xlfn.CONCAT($Y$2,_xlfn.CONCAT(IF(LEN(ドッグキャリー!$K$2)=1,0,""),ドッグキャリー!$K$2,_xlfn.CONCAT(IF(LEN(ドッグキャリー!$N$2)=1,0,""),ドッグキャリー!$N$2)))),"")</f>
        <v/>
      </c>
      <c r="C46" s="240"/>
      <c r="D46" s="240"/>
      <c r="E46" s="240"/>
      <c r="F46" s="241"/>
      <c r="G46" s="241" t="e">
        <f ca="1">_xlfn.XLOOKUP(I46,ドッグキャリー!$E$15:$E$48,ドッグキャリー!$C$15:$C$48,"",0)</f>
        <v>#NAME?</v>
      </c>
      <c r="H46" s="241" t="e">
        <f ca="1">_xlfn.XLOOKUP(I46,ドッグキャリー!$E$15:$E$48,ドッグキャリー!$D$15:$D$48,"",0)</f>
        <v>#NAME?</v>
      </c>
      <c r="I46" s="242"/>
      <c r="J46" s="240"/>
      <c r="K46" s="241"/>
      <c r="L46" s="241"/>
      <c r="M46" s="241"/>
      <c r="N46" s="241"/>
      <c r="O46" s="241"/>
      <c r="P46" s="241"/>
      <c r="Q46" s="241"/>
      <c r="R46" s="241"/>
      <c r="S46" s="237">
        <f t="shared" si="0"/>
        <v>45</v>
      </c>
      <c r="AA46" s="238">
        <f t="shared" si="1"/>
        <v>1</v>
      </c>
    </row>
    <row r="47" spans="1:27" s="238" customFormat="1" ht="16.5">
      <c r="A47" s="238" t="str">
        <f>IFERROR(IF(J47&lt;&gt;"",MAX($A$1:A46)+1,""),"")</f>
        <v/>
      </c>
      <c r="B47" s="239" t="str">
        <f>IFERROR(IF(J47="","",_xlfn.CONCAT($Y$2,_xlfn.CONCAT(IF(LEN(ドッグキャリー!$K$2)=1,0,""),ドッグキャリー!$K$2,_xlfn.CONCAT(IF(LEN(ドッグキャリー!$N$2)=1,0,""),ドッグキャリー!$N$2)))),"")</f>
        <v/>
      </c>
      <c r="C47" s="240"/>
      <c r="D47" s="240"/>
      <c r="E47" s="240"/>
      <c r="F47" s="241"/>
      <c r="G47" s="241"/>
      <c r="H47" s="241"/>
      <c r="I47" s="242"/>
      <c r="J47" s="240"/>
      <c r="K47" s="241"/>
      <c r="L47" s="241"/>
      <c r="M47" s="241"/>
      <c r="N47" s="241"/>
      <c r="O47" s="241"/>
      <c r="P47" s="241"/>
      <c r="Q47" s="241"/>
      <c r="R47" s="241"/>
      <c r="S47" s="237">
        <f t="shared" si="0"/>
        <v>46</v>
      </c>
      <c r="AA47" s="238">
        <f t="shared" si="1"/>
        <v>1</v>
      </c>
    </row>
    <row r="48" spans="1:27" s="238" customFormat="1" ht="16.5">
      <c r="A48" s="238" t="str">
        <f>IFERROR(IF(J48&lt;&gt;"",MAX($A$1:A47)+1,""),"")</f>
        <v/>
      </c>
      <c r="B48" s="239" t="str">
        <f>IFERROR(IF(J48="","",_xlfn.CONCAT($Y$2,_xlfn.CONCAT(IF(LEN(ドッグキャリー!$K$2)=1,0,""),ドッグキャリー!$K$2,_xlfn.CONCAT(IF(LEN(ドッグキャリー!$N$2)=1,0,""),ドッグキャリー!$N$2)))),"")</f>
        <v/>
      </c>
      <c r="C48" s="240"/>
      <c r="D48" s="240"/>
      <c r="E48" s="240"/>
      <c r="F48" s="241"/>
      <c r="G48" s="241"/>
      <c r="H48" s="241"/>
      <c r="I48" s="242"/>
      <c r="J48" s="240"/>
      <c r="K48" s="241"/>
      <c r="L48" s="241"/>
      <c r="M48" s="241"/>
      <c r="N48" s="241"/>
      <c r="O48" s="241"/>
      <c r="P48" s="241"/>
      <c r="Q48" s="241"/>
      <c r="R48" s="241"/>
      <c r="S48" s="237">
        <f t="shared" si="0"/>
        <v>47</v>
      </c>
      <c r="AA48" s="238">
        <f t="shared" si="1"/>
        <v>1</v>
      </c>
    </row>
    <row r="49" spans="1:27" s="244" customFormat="1" ht="16.5">
      <c r="A49" s="238" t="str">
        <f>IFERROR(IF(J49&lt;&gt;"",MAX($A$1:A48)+1,""),"")</f>
        <v/>
      </c>
      <c r="B49" s="239" t="str">
        <f>IFERROR(IF(J49="","",_xlfn.CONCAT($Y$2,_xlfn.CONCAT(IF(LEN(ドッグキャリー!$K$2)=1,0,""),ドッグキャリー!$K$2,_xlfn.CONCAT(IF(LEN(ドッグキャリー!$N$2)=1,0,""),ドッグキャリー!$N$2)))),"")</f>
        <v/>
      </c>
      <c r="C49" s="240"/>
      <c r="D49" s="240"/>
      <c r="E49" s="240"/>
      <c r="F49" s="241"/>
      <c r="G49" s="241"/>
      <c r="H49" s="241"/>
      <c r="I49" s="242"/>
      <c r="J49" s="240"/>
      <c r="K49" s="241"/>
      <c r="L49" s="241"/>
      <c r="M49" s="241"/>
      <c r="N49" s="241"/>
      <c r="O49" s="241"/>
      <c r="P49" s="241"/>
      <c r="Q49" s="241"/>
      <c r="R49" s="241"/>
      <c r="S49" s="237">
        <f t="shared" si="0"/>
        <v>48</v>
      </c>
      <c r="AA49" s="238">
        <f t="shared" si="1"/>
        <v>1</v>
      </c>
    </row>
    <row r="50" spans="1:27" s="244" customFormat="1" ht="16.5">
      <c r="A50" s="238" t="str">
        <f>IFERROR(IF(J50&lt;&gt;"",MAX($A$1:A49)+1,""),"")</f>
        <v/>
      </c>
      <c r="B50" s="239" t="str">
        <f>IFERROR(IF(J50="","",_xlfn.CONCAT($Y$2,_xlfn.CONCAT(IF(LEN(ドッグキャリー!$K$2)=1,0,""),ドッグキャリー!$K$2,_xlfn.CONCAT(IF(LEN(ドッグキャリー!$N$2)=1,0,""),ドッグキャリー!$N$2)))),"")</f>
        <v/>
      </c>
      <c r="C50" s="240"/>
      <c r="D50" s="240"/>
      <c r="E50" s="240"/>
      <c r="F50" s="241"/>
      <c r="G50" s="241"/>
      <c r="H50" s="241"/>
      <c r="I50" s="242"/>
      <c r="J50" s="240"/>
      <c r="K50" s="241"/>
      <c r="L50" s="241"/>
      <c r="M50" s="241"/>
      <c r="N50" s="241"/>
      <c r="O50" s="241"/>
      <c r="P50" s="241"/>
      <c r="Q50" s="241"/>
      <c r="R50" s="241"/>
      <c r="S50" s="237">
        <f t="shared" si="0"/>
        <v>49</v>
      </c>
      <c r="AA50" s="238">
        <f t="shared" si="1"/>
        <v>1</v>
      </c>
    </row>
    <row r="51" spans="1:27" s="244" customFormat="1" ht="16.5">
      <c r="A51" s="238" t="str">
        <f>IFERROR(IF(J51&lt;&gt;"",MAX($A$1:A50)+1,""),"")</f>
        <v/>
      </c>
      <c r="B51" s="239" t="str">
        <f>IFERROR(IF(J51="","",_xlfn.CONCAT($Y$2,_xlfn.CONCAT(IF(LEN(ドッグキャリー!$K$2)=1,0,""),ドッグキャリー!$K$2,_xlfn.CONCAT(IF(LEN(ドッグキャリー!$N$2)=1,0,""),ドッグキャリー!$N$2)))),"")</f>
        <v/>
      </c>
      <c r="C51" s="240"/>
      <c r="D51" s="240"/>
      <c r="E51" s="240"/>
      <c r="F51" s="241"/>
      <c r="G51" s="241"/>
      <c r="H51" s="241"/>
      <c r="I51" s="242"/>
      <c r="J51" s="240"/>
      <c r="K51" s="241"/>
      <c r="L51" s="241"/>
      <c r="M51" s="241"/>
      <c r="N51" s="241"/>
      <c r="O51" s="241"/>
      <c r="P51" s="241"/>
      <c r="Q51" s="241"/>
      <c r="R51" s="241"/>
      <c r="S51" s="237">
        <f t="shared" si="0"/>
        <v>50</v>
      </c>
      <c r="AA51" s="238">
        <f t="shared" si="1"/>
        <v>1</v>
      </c>
    </row>
    <row r="52" spans="1:27" s="244" customFormat="1">
      <c r="A52" s="238" t="str">
        <f>IFERROR(IF(J52&lt;&gt;"",MAX($A$1:A51)+1,""),"")</f>
        <v/>
      </c>
      <c r="B52" s="239" t="str">
        <f>IFERROR(IF(J52="","",_xlfn.CONCAT($Y$2,_xlfn.CONCAT(IF(LEN(ドッグキャリー!$K$2)=1,0,""),ドッグキャリー!$K$2,_xlfn.CONCAT(IF(LEN(ドッグキャリー!$N$2)=1,0,""),ドッグキャリー!$N$2)))),"")</f>
        <v/>
      </c>
      <c r="C52" s="243"/>
      <c r="D52" s="243"/>
      <c r="E52" s="243"/>
      <c r="I52" s="245" t="str">
        <f>IFERROR(IF(スキンタイト!N7=0,"",スキンタイト!E7),"")</f>
        <v/>
      </c>
      <c r="J52" s="244" t="str">
        <f>IFERROR(IF(スキンタイト!N7=0,"",スキンタイト!N7),"")</f>
        <v/>
      </c>
      <c r="S52" s="237">
        <f t="shared" si="0"/>
        <v>51</v>
      </c>
      <c r="U52" s="244">
        <f>SUM(J52:J352)</f>
        <v>0</v>
      </c>
      <c r="AA52" s="238" t="e">
        <f t="shared" si="1"/>
        <v>#VALUE!</v>
      </c>
    </row>
    <row r="53" spans="1:27" s="244" customFormat="1">
      <c r="A53" s="238" t="str">
        <f>IFERROR(IF(J53&lt;&gt;"",MAX($A$1:A52)+1,""),"")</f>
        <v/>
      </c>
      <c r="B53" s="239" t="str">
        <f>IFERROR(IF(J53="","",_xlfn.CONCAT($Y$2,_xlfn.CONCAT(IF(LEN(ドッグキャリー!$K$2)=1,0,""),ドッグキャリー!$K$2,_xlfn.CONCAT(IF(LEN(ドッグキャリー!$N$2)=1,0,""),ドッグキャリー!$N$2)))),"")</f>
        <v/>
      </c>
      <c r="C53" s="243"/>
      <c r="D53" s="243"/>
      <c r="E53" s="243"/>
      <c r="I53" s="245" t="str">
        <f>IFERROR(IF(スキンタイト!N8=0,"",スキンタイト!E8),"")</f>
        <v/>
      </c>
      <c r="J53" s="244" t="str">
        <f>IFERROR(IF(スキンタイト!N8=0,"",スキンタイト!N8),"")</f>
        <v/>
      </c>
      <c r="S53" s="237">
        <f t="shared" si="0"/>
        <v>52</v>
      </c>
      <c r="AA53" s="238" t="e">
        <f t="shared" si="1"/>
        <v>#VALUE!</v>
      </c>
    </row>
    <row r="54" spans="1:27" s="244" customFormat="1">
      <c r="A54" s="238" t="str">
        <f>IFERROR(IF(J54&lt;&gt;"",MAX($A$1:A53)+1,""),"")</f>
        <v/>
      </c>
      <c r="B54" s="239" t="str">
        <f>IFERROR(IF(J54="","",_xlfn.CONCAT($Y$2,_xlfn.CONCAT(IF(LEN(ドッグキャリー!$K$2)=1,0,""),ドッグキャリー!$K$2,_xlfn.CONCAT(IF(LEN(ドッグキャリー!$N$2)=1,0,""),ドッグキャリー!$N$2)))),"")</f>
        <v/>
      </c>
      <c r="C54" s="243"/>
      <c r="D54" s="243"/>
      <c r="E54" s="243"/>
      <c r="I54" s="245" t="str">
        <f>IFERROR(IF(スキンタイト!N9=0,"",スキンタイト!E9),"")</f>
        <v/>
      </c>
      <c r="J54" s="244" t="str">
        <f>IFERROR(IF(スキンタイト!N9=0,"",スキンタイト!N9),"")</f>
        <v/>
      </c>
      <c r="S54" s="237">
        <f t="shared" si="0"/>
        <v>53</v>
      </c>
      <c r="AA54" s="238" t="e">
        <f t="shared" si="1"/>
        <v>#VALUE!</v>
      </c>
    </row>
    <row r="55" spans="1:27" s="244" customFormat="1">
      <c r="A55" s="238" t="str">
        <f>IFERROR(IF(J55&lt;&gt;"",MAX($A$1:A54)+1,""),"")</f>
        <v/>
      </c>
      <c r="B55" s="239" t="str">
        <f>IFERROR(IF(J55="","",_xlfn.CONCAT($Y$2,_xlfn.CONCAT(IF(LEN(ドッグキャリー!$K$2)=1,0,""),ドッグキャリー!$K$2,_xlfn.CONCAT(IF(LEN(ドッグキャリー!$N$2)=1,0,""),ドッグキャリー!$N$2)))),"")</f>
        <v/>
      </c>
      <c r="C55" s="243"/>
      <c r="D55" s="243"/>
      <c r="E55" s="243"/>
      <c r="I55" s="245" t="str">
        <f>IFERROR(IF(スキンタイト!N10=0,"",スキンタイト!E10),"")</f>
        <v/>
      </c>
      <c r="J55" s="244" t="str">
        <f>IFERROR(IF(スキンタイト!N10=0,"",スキンタイト!N10),"")</f>
        <v/>
      </c>
      <c r="S55" s="237">
        <f t="shared" si="0"/>
        <v>54</v>
      </c>
      <c r="AA55" s="238" t="e">
        <f t="shared" si="1"/>
        <v>#VALUE!</v>
      </c>
    </row>
    <row r="56" spans="1:27" s="244" customFormat="1">
      <c r="A56" s="238" t="str">
        <f>IFERROR(IF(J56&lt;&gt;"",MAX($A$1:A55)+1,""),"")</f>
        <v/>
      </c>
      <c r="B56" s="239" t="str">
        <f>IFERROR(IF(J56="","",_xlfn.CONCAT($Y$2,_xlfn.CONCAT(IF(LEN(ドッグキャリー!$K$2)=1,0,""),ドッグキャリー!$K$2,_xlfn.CONCAT(IF(LEN(ドッグキャリー!$N$2)=1,0,""),ドッグキャリー!$N$2)))),"")</f>
        <v/>
      </c>
      <c r="C56" s="243"/>
      <c r="D56" s="243"/>
      <c r="E56" s="243"/>
      <c r="I56" s="245" t="str">
        <f>IFERROR(IF(スキンタイト!N11=0,"",スキンタイト!E11),"")</f>
        <v/>
      </c>
      <c r="J56" s="244" t="str">
        <f>IFERROR(IF(スキンタイト!N11=0,"",スキンタイト!N11),"")</f>
        <v/>
      </c>
      <c r="S56" s="237">
        <f t="shared" si="0"/>
        <v>55</v>
      </c>
      <c r="AA56" s="238" t="e">
        <f t="shared" si="1"/>
        <v>#VALUE!</v>
      </c>
    </row>
    <row r="57" spans="1:27" s="244" customFormat="1">
      <c r="A57" s="238" t="str">
        <f>IFERROR(IF(J57&lt;&gt;"",MAX($A$1:A56)+1,""),"")</f>
        <v/>
      </c>
      <c r="B57" s="239" t="str">
        <f>IFERROR(IF(J57="","",_xlfn.CONCAT($Y$2,_xlfn.CONCAT(IF(LEN(ドッグキャリー!$K$2)=1,0,""),ドッグキャリー!$K$2,_xlfn.CONCAT(IF(LEN(ドッグキャリー!$N$2)=1,0,""),ドッグキャリー!$N$2)))),"")</f>
        <v/>
      </c>
      <c r="C57" s="243"/>
      <c r="D57" s="243"/>
      <c r="E57" s="243"/>
      <c r="I57" s="245" t="str">
        <f>IFERROR(IF(スキンタイト!N12=0,"",スキンタイト!E12),"")</f>
        <v/>
      </c>
      <c r="J57" s="244" t="str">
        <f>IFERROR(IF(スキンタイト!N12=0,"",スキンタイト!N12),"")</f>
        <v/>
      </c>
      <c r="S57" s="237">
        <f t="shared" si="0"/>
        <v>56</v>
      </c>
      <c r="AA57" s="238" t="e">
        <f t="shared" si="1"/>
        <v>#VALUE!</v>
      </c>
    </row>
    <row r="58" spans="1:27" s="244" customFormat="1">
      <c r="A58" s="238" t="str">
        <f>IFERROR(IF(J58&lt;&gt;"",MAX($A$1:A57)+1,""),"")</f>
        <v/>
      </c>
      <c r="B58" s="239" t="str">
        <f>IFERROR(IF(J58="","",_xlfn.CONCAT($Y$2,_xlfn.CONCAT(IF(LEN(ドッグキャリー!$K$2)=1,0,""),ドッグキャリー!$K$2,_xlfn.CONCAT(IF(LEN(ドッグキャリー!$N$2)=1,0,""),ドッグキャリー!$N$2)))),"")</f>
        <v/>
      </c>
      <c r="C58" s="243"/>
      <c r="D58" s="243"/>
      <c r="E58" s="243"/>
      <c r="I58" s="245" t="str">
        <f>IFERROR(IF(スキンタイト!N13=0,"",スキンタイト!E13),"")</f>
        <v/>
      </c>
      <c r="J58" s="244" t="str">
        <f>IFERROR(IF(スキンタイト!N13=0,"",スキンタイト!N13),"")</f>
        <v/>
      </c>
      <c r="S58" s="237">
        <f t="shared" si="0"/>
        <v>57</v>
      </c>
      <c r="AA58" s="238" t="e">
        <f t="shared" si="1"/>
        <v>#VALUE!</v>
      </c>
    </row>
    <row r="59" spans="1:27" s="244" customFormat="1">
      <c r="A59" s="238" t="str">
        <f>IFERROR(IF(J59&lt;&gt;"",MAX($A$1:A58)+1,""),"")</f>
        <v/>
      </c>
      <c r="B59" s="239" t="str">
        <f>IFERROR(IF(J59="","",_xlfn.CONCAT($Y$2,_xlfn.CONCAT(IF(LEN(ドッグキャリー!$K$2)=1,0,""),ドッグキャリー!$K$2,_xlfn.CONCAT(IF(LEN(ドッグキャリー!$N$2)=1,0,""),ドッグキャリー!$N$2)))),"")</f>
        <v/>
      </c>
      <c r="C59" s="243"/>
      <c r="D59" s="243"/>
      <c r="E59" s="243"/>
      <c r="I59" s="245" t="str">
        <f>IFERROR(IF(スキンタイト!N14=0,"",スキンタイト!E14),"")</f>
        <v/>
      </c>
      <c r="J59" s="244" t="str">
        <f>IFERROR(IF(スキンタイト!N14=0,"",スキンタイト!N14),"")</f>
        <v/>
      </c>
      <c r="S59" s="237">
        <f t="shared" si="0"/>
        <v>58</v>
      </c>
      <c r="AA59" s="238" t="e">
        <f t="shared" si="1"/>
        <v>#VALUE!</v>
      </c>
    </row>
    <row r="60" spans="1:27" s="244" customFormat="1">
      <c r="A60" s="238" t="str">
        <f>IFERROR(IF(J60&lt;&gt;"",MAX($A$1:A59)+1,""),"")</f>
        <v/>
      </c>
      <c r="B60" s="239" t="str">
        <f>IFERROR(IF(J60="","",_xlfn.CONCAT($Y$2,_xlfn.CONCAT(IF(LEN(ドッグキャリー!$K$2)=1,0,""),ドッグキャリー!$K$2,_xlfn.CONCAT(IF(LEN(ドッグキャリー!$N$2)=1,0,""),ドッグキャリー!$N$2)))),"")</f>
        <v/>
      </c>
      <c r="C60" s="243"/>
      <c r="D60" s="243"/>
      <c r="E60" s="243"/>
      <c r="I60" s="245" t="str">
        <f>IFERROR(IF(スキンタイト!N15=0,"",スキンタイト!E15),"")</f>
        <v/>
      </c>
      <c r="J60" s="244" t="str">
        <f>IFERROR(IF(スキンタイト!N15=0,"",スキンタイト!N15),"")</f>
        <v/>
      </c>
      <c r="S60" s="237">
        <f t="shared" si="0"/>
        <v>59</v>
      </c>
      <c r="AA60" s="238" t="e">
        <f t="shared" si="1"/>
        <v>#VALUE!</v>
      </c>
    </row>
    <row r="61" spans="1:27" s="244" customFormat="1">
      <c r="A61" s="238" t="str">
        <f>IFERROR(IF(J61&lt;&gt;"",MAX($A$1:A60)+1,""),"")</f>
        <v/>
      </c>
      <c r="B61" s="239" t="str">
        <f>IFERROR(IF(J61="","",_xlfn.CONCAT($Y$2,_xlfn.CONCAT(IF(LEN(ドッグキャリー!$K$2)=1,0,""),ドッグキャリー!$K$2,_xlfn.CONCAT(IF(LEN(ドッグキャリー!$N$2)=1,0,""),ドッグキャリー!$N$2)))),"")</f>
        <v/>
      </c>
      <c r="C61" s="243"/>
      <c r="D61" s="243"/>
      <c r="E61" s="243"/>
      <c r="I61" s="245" t="str">
        <f>IFERROR(IF(スキンタイト!N16=0,"",スキンタイト!E16),"")</f>
        <v/>
      </c>
      <c r="J61" s="244" t="str">
        <f>IFERROR(IF(スキンタイト!N16=0,"",スキンタイト!N16),"")</f>
        <v/>
      </c>
      <c r="S61" s="237">
        <f t="shared" si="0"/>
        <v>60</v>
      </c>
      <c r="AA61" s="238" t="e">
        <f t="shared" si="1"/>
        <v>#VALUE!</v>
      </c>
    </row>
    <row r="62" spans="1:27" s="244" customFormat="1">
      <c r="A62" s="238" t="str">
        <f>IFERROR(IF(J62&lt;&gt;"",MAX($A$1:A61)+1,""),"")</f>
        <v/>
      </c>
      <c r="B62" s="239" t="str">
        <f>IFERROR(IF(J62="","",_xlfn.CONCAT($Y$2,_xlfn.CONCAT(IF(LEN(ドッグキャリー!$K$2)=1,0,""),ドッグキャリー!$K$2,_xlfn.CONCAT(IF(LEN(ドッグキャリー!$N$2)=1,0,""),ドッグキャリー!$N$2)))),"")</f>
        <v/>
      </c>
      <c r="C62" s="243"/>
      <c r="D62" s="243"/>
      <c r="E62" s="243"/>
      <c r="I62" s="245" t="str">
        <f>IFERROR(IF(スキンタイト!N17=0,"",スキンタイト!E17),"")</f>
        <v/>
      </c>
      <c r="J62" s="244" t="str">
        <f>IFERROR(IF(スキンタイト!N17=0,"",スキンタイト!N17),"")</f>
        <v/>
      </c>
      <c r="S62" s="237">
        <f t="shared" si="0"/>
        <v>61</v>
      </c>
      <c r="AA62" s="238" t="e">
        <f t="shared" si="1"/>
        <v>#VALUE!</v>
      </c>
    </row>
    <row r="63" spans="1:27" s="244" customFormat="1">
      <c r="A63" s="238" t="str">
        <f>IFERROR(IF(J63&lt;&gt;"",MAX($A$1:A62)+1,""),"")</f>
        <v/>
      </c>
      <c r="B63" s="239" t="str">
        <f>IFERROR(IF(J63="","",_xlfn.CONCAT($Y$2,_xlfn.CONCAT(IF(LEN(ドッグキャリー!$K$2)=1,0,""),ドッグキャリー!$K$2,_xlfn.CONCAT(IF(LEN(ドッグキャリー!$N$2)=1,0,""),ドッグキャリー!$N$2)))),"")</f>
        <v/>
      </c>
      <c r="C63" s="243"/>
      <c r="D63" s="243"/>
      <c r="E63" s="243"/>
      <c r="I63" s="245" t="str">
        <f>IFERROR(IF(スキンタイト!N18=0,"",スキンタイト!E18),"")</f>
        <v/>
      </c>
      <c r="J63" s="244" t="str">
        <f>IFERROR(IF(スキンタイト!N18=0,"",スキンタイト!N18),"")</f>
        <v/>
      </c>
      <c r="S63" s="237">
        <f t="shared" si="0"/>
        <v>62</v>
      </c>
      <c r="AA63" s="238" t="e">
        <f t="shared" si="1"/>
        <v>#VALUE!</v>
      </c>
    </row>
    <row r="64" spans="1:27" s="244" customFormat="1">
      <c r="A64" s="238" t="str">
        <f>IFERROR(IF(J64&lt;&gt;"",MAX($A$1:A63)+1,""),"")</f>
        <v/>
      </c>
      <c r="B64" s="239" t="str">
        <f>IFERROR(IF(J64="","",_xlfn.CONCAT($Y$2,_xlfn.CONCAT(IF(LEN(ドッグキャリー!$K$2)=1,0,""),ドッグキャリー!$K$2,_xlfn.CONCAT(IF(LEN(ドッグキャリー!$N$2)=1,0,""),ドッグキャリー!$N$2)))),"")</f>
        <v/>
      </c>
      <c r="C64" s="243"/>
      <c r="D64" s="243"/>
      <c r="E64" s="243"/>
      <c r="I64" s="245" t="str">
        <f>IFERROR(IF(スキンタイト!N19=0,"",スキンタイト!E19),"")</f>
        <v/>
      </c>
      <c r="J64" s="244" t="str">
        <f>IFERROR(IF(スキンタイト!N19=0,"",スキンタイト!N19),"")</f>
        <v/>
      </c>
      <c r="S64" s="237">
        <f t="shared" si="0"/>
        <v>63</v>
      </c>
      <c r="AA64" s="238" t="e">
        <f t="shared" si="1"/>
        <v>#VALUE!</v>
      </c>
    </row>
    <row r="65" spans="1:27" s="244" customFormat="1">
      <c r="A65" s="238" t="str">
        <f>IFERROR(IF(J65&lt;&gt;"",MAX($A$1:A64)+1,""),"")</f>
        <v/>
      </c>
      <c r="B65" s="239" t="str">
        <f>IFERROR(IF(J65="","",_xlfn.CONCAT($Y$2,_xlfn.CONCAT(IF(LEN(ドッグキャリー!$K$2)=1,0,""),ドッグキャリー!$K$2,_xlfn.CONCAT(IF(LEN(ドッグキャリー!$N$2)=1,0,""),ドッグキャリー!$N$2)))),"")</f>
        <v/>
      </c>
      <c r="C65" s="243"/>
      <c r="D65" s="243"/>
      <c r="E65" s="243"/>
      <c r="I65" s="245" t="str">
        <f>IFERROR(IF(スキンタイト!N20=0,"",スキンタイト!E20),"")</f>
        <v/>
      </c>
      <c r="J65" s="244" t="str">
        <f>IFERROR(IF(スキンタイト!N20=0,"",スキンタイト!N20),"")</f>
        <v/>
      </c>
      <c r="S65" s="237">
        <f t="shared" si="0"/>
        <v>64</v>
      </c>
      <c r="AA65" s="238" t="e">
        <f t="shared" si="1"/>
        <v>#VALUE!</v>
      </c>
    </row>
    <row r="66" spans="1:27" s="244" customFormat="1">
      <c r="A66" s="238" t="str">
        <f>IFERROR(IF(J66&lt;&gt;"",MAX($A$1:A65)+1,""),"")</f>
        <v/>
      </c>
      <c r="B66" s="239" t="str">
        <f>IFERROR(IF(J66="","",_xlfn.CONCAT($Y$2,_xlfn.CONCAT(IF(LEN(ドッグキャリー!$K$2)=1,0,""),ドッグキャリー!$K$2,_xlfn.CONCAT(IF(LEN(ドッグキャリー!$N$2)=1,0,""),ドッグキャリー!$N$2)))),"")</f>
        <v/>
      </c>
      <c r="C66" s="243"/>
      <c r="D66" s="243"/>
      <c r="E66" s="243"/>
      <c r="I66" s="245" t="str">
        <f>IFERROR(IF(スキンタイト!N21=0,"",スキンタイト!E21),"")</f>
        <v/>
      </c>
      <c r="J66" s="244" t="str">
        <f>IFERROR(IF(スキンタイト!N21=0,"",スキンタイト!N21),"")</f>
        <v/>
      </c>
      <c r="S66" s="237">
        <f t="shared" si="0"/>
        <v>65</v>
      </c>
      <c r="AA66" s="238" t="e">
        <f t="shared" si="1"/>
        <v>#VALUE!</v>
      </c>
    </row>
    <row r="67" spans="1:27" s="244" customFormat="1">
      <c r="A67" s="238" t="str">
        <f>IFERROR(IF(J67&lt;&gt;"",MAX($A$1:A66)+1,""),"")</f>
        <v/>
      </c>
      <c r="B67" s="239" t="str">
        <f>IFERROR(IF(J67="","",_xlfn.CONCAT($Y$2,_xlfn.CONCAT(IF(LEN(ドッグキャリー!$K$2)=1,0,""),ドッグキャリー!$K$2,_xlfn.CONCAT(IF(LEN(ドッグキャリー!$N$2)=1,0,""),ドッグキャリー!$N$2)))),"")</f>
        <v/>
      </c>
      <c r="C67" s="243"/>
      <c r="D67" s="243"/>
      <c r="E67" s="243"/>
      <c r="I67" s="245" t="str">
        <f>IFERROR(IF(スキンタイト!N22=0,"",スキンタイト!E22),"")</f>
        <v/>
      </c>
      <c r="J67" s="244" t="str">
        <f>IFERROR(IF(スキンタイト!N22=0,"",スキンタイト!N22),"")</f>
        <v/>
      </c>
      <c r="S67" s="237">
        <f t="shared" ref="S67:S130" si="2">+ROW()-ROW($B$1)</f>
        <v>66</v>
      </c>
      <c r="AA67" s="238" t="e">
        <f t="shared" ref="AA67:AA130" si="3">IF(J67-J66=1,0,1)</f>
        <v>#VALUE!</v>
      </c>
    </row>
    <row r="68" spans="1:27" s="244" customFormat="1">
      <c r="A68" s="238" t="str">
        <f>IFERROR(IF(J68&lt;&gt;"",MAX($A$1:A67)+1,""),"")</f>
        <v/>
      </c>
      <c r="B68" s="239" t="str">
        <f>IFERROR(IF(J68="","",_xlfn.CONCAT($Y$2,_xlfn.CONCAT(IF(LEN(ドッグキャリー!$K$2)=1,0,""),ドッグキャリー!$K$2,_xlfn.CONCAT(IF(LEN(ドッグキャリー!$N$2)=1,0,""),ドッグキャリー!$N$2)))),"")</f>
        <v/>
      </c>
      <c r="C68" s="243"/>
      <c r="D68" s="243"/>
      <c r="E68" s="243"/>
      <c r="I68" s="245" t="str">
        <f>IFERROR(IF(スキンタイト!N23=0,"",スキンタイト!E23),"")</f>
        <v/>
      </c>
      <c r="J68" s="244" t="str">
        <f>IFERROR(IF(スキンタイト!N23=0,"",スキンタイト!N23),"")</f>
        <v/>
      </c>
      <c r="S68" s="237">
        <f t="shared" si="2"/>
        <v>67</v>
      </c>
      <c r="AA68" s="238" t="e">
        <f t="shared" si="3"/>
        <v>#VALUE!</v>
      </c>
    </row>
    <row r="69" spans="1:27" s="244" customFormat="1">
      <c r="A69" s="238" t="str">
        <f>IFERROR(IF(J69&lt;&gt;"",MAX($A$1:A68)+1,""),"")</f>
        <v/>
      </c>
      <c r="B69" s="239" t="str">
        <f>IFERROR(IF(J69="","",_xlfn.CONCAT($Y$2,_xlfn.CONCAT(IF(LEN(ドッグキャリー!$K$2)=1,0,""),ドッグキャリー!$K$2,_xlfn.CONCAT(IF(LEN(ドッグキャリー!$N$2)=1,0,""),ドッグキャリー!$N$2)))),"")</f>
        <v/>
      </c>
      <c r="C69" s="243"/>
      <c r="D69" s="243"/>
      <c r="E69" s="243"/>
      <c r="I69" s="245" t="str">
        <f>IFERROR(IF(スキンタイト!N24=0,"",スキンタイト!E24),"")</f>
        <v/>
      </c>
      <c r="J69" s="244" t="str">
        <f>IFERROR(IF(スキンタイト!N24=0,"",スキンタイト!N24),"")</f>
        <v/>
      </c>
      <c r="S69" s="237">
        <f t="shared" si="2"/>
        <v>68</v>
      </c>
      <c r="AA69" s="238" t="e">
        <f t="shared" si="3"/>
        <v>#VALUE!</v>
      </c>
    </row>
    <row r="70" spans="1:27" s="244" customFormat="1">
      <c r="A70" s="238" t="str">
        <f>IFERROR(IF(J70&lt;&gt;"",MAX($A$1:A69)+1,""),"")</f>
        <v/>
      </c>
      <c r="B70" s="239" t="str">
        <f>IFERROR(IF(J70="","",_xlfn.CONCAT($Y$2,_xlfn.CONCAT(IF(LEN(ドッグキャリー!$K$2)=1,0,""),ドッグキャリー!$K$2,_xlfn.CONCAT(IF(LEN(ドッグキャリー!$N$2)=1,0,""),ドッグキャリー!$N$2)))),"")</f>
        <v/>
      </c>
      <c r="C70" s="243"/>
      <c r="D70" s="243"/>
      <c r="E70" s="243"/>
      <c r="I70" s="245" t="str">
        <f>IFERROR(IF(スキンタイト!N25=0,"",スキンタイト!E25),"")</f>
        <v/>
      </c>
      <c r="J70" s="244" t="str">
        <f>IFERROR(IF(スキンタイト!N25=0,"",スキンタイト!N25),"")</f>
        <v/>
      </c>
      <c r="S70" s="237">
        <f t="shared" si="2"/>
        <v>69</v>
      </c>
      <c r="AA70" s="238" t="e">
        <f t="shared" si="3"/>
        <v>#VALUE!</v>
      </c>
    </row>
    <row r="71" spans="1:27" s="244" customFormat="1">
      <c r="A71" s="238" t="str">
        <f>IFERROR(IF(J71&lt;&gt;"",MAX($A$1:A70)+1,""),"")</f>
        <v/>
      </c>
      <c r="B71" s="239" t="str">
        <f>IFERROR(IF(J71="","",_xlfn.CONCAT($Y$2,_xlfn.CONCAT(IF(LEN(ドッグキャリー!$K$2)=1,0,""),ドッグキャリー!$K$2,_xlfn.CONCAT(IF(LEN(ドッグキャリー!$N$2)=1,0,""),ドッグキャリー!$N$2)))),"")</f>
        <v/>
      </c>
      <c r="C71" s="243"/>
      <c r="D71" s="243"/>
      <c r="E71" s="243"/>
      <c r="I71" s="245" t="str">
        <f>IFERROR(IF(スキンタイト!N26=0,"",スキンタイト!E26),"")</f>
        <v/>
      </c>
      <c r="J71" s="244" t="str">
        <f>IFERROR(IF(スキンタイト!N26=0,"",スキンタイト!N26),"")</f>
        <v/>
      </c>
      <c r="S71" s="237">
        <f t="shared" si="2"/>
        <v>70</v>
      </c>
      <c r="AA71" s="238" t="e">
        <f t="shared" si="3"/>
        <v>#VALUE!</v>
      </c>
    </row>
    <row r="72" spans="1:27" s="244" customFormat="1">
      <c r="A72" s="238" t="str">
        <f>IFERROR(IF(J72&lt;&gt;"",MAX($A$1:A71)+1,""),"")</f>
        <v/>
      </c>
      <c r="B72" s="239" t="str">
        <f>IFERROR(IF(J72="","",_xlfn.CONCAT($Y$2,_xlfn.CONCAT(IF(LEN(ドッグキャリー!$K$2)=1,0,""),ドッグキャリー!$K$2,_xlfn.CONCAT(IF(LEN(ドッグキャリー!$N$2)=1,0,""),ドッグキャリー!$N$2)))),"")</f>
        <v/>
      </c>
      <c r="C72" s="243"/>
      <c r="D72" s="243"/>
      <c r="E72" s="243"/>
      <c r="I72" s="245" t="str">
        <f>IFERROR(IF(スキンタイト!N27=0,"",スキンタイト!E27),"")</f>
        <v/>
      </c>
      <c r="J72" s="244" t="str">
        <f>IFERROR(IF(スキンタイト!N27=0,"",スキンタイト!N27),"")</f>
        <v/>
      </c>
      <c r="S72" s="237">
        <f t="shared" si="2"/>
        <v>71</v>
      </c>
      <c r="AA72" s="238" t="e">
        <f t="shared" si="3"/>
        <v>#VALUE!</v>
      </c>
    </row>
    <row r="73" spans="1:27" s="244" customFormat="1">
      <c r="A73" s="238" t="str">
        <f>IFERROR(IF(J73&lt;&gt;"",MAX($A$1:A72)+1,""),"")</f>
        <v/>
      </c>
      <c r="B73" s="239" t="str">
        <f>IFERROR(IF(J73="","",_xlfn.CONCAT($Y$2,_xlfn.CONCAT(IF(LEN(ドッグキャリー!$K$2)=1,0,""),ドッグキャリー!$K$2,_xlfn.CONCAT(IF(LEN(ドッグキャリー!$N$2)=1,0,""),ドッグキャリー!$N$2)))),"")</f>
        <v/>
      </c>
      <c r="C73" s="243"/>
      <c r="D73" s="243"/>
      <c r="E73" s="243"/>
      <c r="I73" s="245" t="str">
        <f>IFERROR(IF(スキンタイト!N28=0,"",スキンタイト!E28),"")</f>
        <v/>
      </c>
      <c r="J73" s="244" t="str">
        <f>IFERROR(IF(スキンタイト!N28=0,"",スキンタイト!N28),"")</f>
        <v/>
      </c>
      <c r="S73" s="237">
        <f t="shared" si="2"/>
        <v>72</v>
      </c>
      <c r="AA73" s="238" t="e">
        <f t="shared" si="3"/>
        <v>#VALUE!</v>
      </c>
    </row>
    <row r="74" spans="1:27" s="244" customFormat="1">
      <c r="A74" s="238" t="str">
        <f>IFERROR(IF(J74&lt;&gt;"",MAX($A$1:A73)+1,""),"")</f>
        <v/>
      </c>
      <c r="B74" s="239" t="str">
        <f>IFERROR(IF(J74="","",_xlfn.CONCAT($Y$2,_xlfn.CONCAT(IF(LEN(ドッグキャリー!$K$2)=1,0,""),ドッグキャリー!$K$2,_xlfn.CONCAT(IF(LEN(ドッグキャリー!$N$2)=1,0,""),ドッグキャリー!$N$2)))),"")</f>
        <v/>
      </c>
      <c r="C74" s="243"/>
      <c r="D74" s="243"/>
      <c r="E74" s="243"/>
      <c r="I74" s="245" t="str">
        <f>IFERROR(IF(スキンタイト!N29=0,"",スキンタイト!E29),"")</f>
        <v/>
      </c>
      <c r="J74" s="244" t="str">
        <f>IFERROR(IF(スキンタイト!N29=0,"",スキンタイト!N29),"")</f>
        <v/>
      </c>
      <c r="S74" s="237">
        <f t="shared" si="2"/>
        <v>73</v>
      </c>
      <c r="AA74" s="238" t="e">
        <f t="shared" si="3"/>
        <v>#VALUE!</v>
      </c>
    </row>
    <row r="75" spans="1:27" s="244" customFormat="1">
      <c r="A75" s="238" t="str">
        <f>IFERROR(IF(J75&lt;&gt;"",MAX($A$1:A74)+1,""),"")</f>
        <v/>
      </c>
      <c r="B75" s="239" t="str">
        <f>IFERROR(IF(J75="","",_xlfn.CONCAT($Y$2,_xlfn.CONCAT(IF(LEN(ドッグキャリー!$K$2)=1,0,""),ドッグキャリー!$K$2,_xlfn.CONCAT(IF(LEN(ドッグキャリー!$N$2)=1,0,""),ドッグキャリー!$N$2)))),"")</f>
        <v/>
      </c>
      <c r="C75" s="243"/>
      <c r="D75" s="243"/>
      <c r="E75" s="243"/>
      <c r="I75" s="245" t="str">
        <f>IFERROR(IF(スキンタイト!N30=0,"",スキンタイト!E30),"")</f>
        <v/>
      </c>
      <c r="J75" s="244" t="str">
        <f>IFERROR(IF(スキンタイト!N30=0,"",スキンタイト!N30),"")</f>
        <v/>
      </c>
      <c r="S75" s="237">
        <f t="shared" si="2"/>
        <v>74</v>
      </c>
      <c r="AA75" s="238" t="e">
        <f t="shared" si="3"/>
        <v>#VALUE!</v>
      </c>
    </row>
    <row r="76" spans="1:27" s="244" customFormat="1">
      <c r="A76" s="238" t="str">
        <f>IFERROR(IF(J76&lt;&gt;"",MAX($A$1:A75)+1,""),"")</f>
        <v/>
      </c>
      <c r="B76" s="239" t="str">
        <f>IFERROR(IF(J76="","",_xlfn.CONCAT($Y$2,_xlfn.CONCAT(IF(LEN(ドッグキャリー!$K$2)=1,0,""),ドッグキャリー!$K$2,_xlfn.CONCAT(IF(LEN(ドッグキャリー!$N$2)=1,0,""),ドッグキャリー!$N$2)))),"")</f>
        <v/>
      </c>
      <c r="C76" s="243"/>
      <c r="D76" s="243"/>
      <c r="E76" s="243"/>
      <c r="I76" s="245" t="str">
        <f>IFERROR(IF(スキンタイト!N31=0,"",スキンタイト!E31),"")</f>
        <v/>
      </c>
      <c r="J76" s="244" t="str">
        <f>IFERROR(IF(スキンタイト!N31=0,"",スキンタイト!N31),"")</f>
        <v/>
      </c>
      <c r="S76" s="237">
        <f t="shared" si="2"/>
        <v>75</v>
      </c>
      <c r="AA76" s="238" t="e">
        <f t="shared" si="3"/>
        <v>#VALUE!</v>
      </c>
    </row>
    <row r="77" spans="1:27" s="244" customFormat="1">
      <c r="A77" s="238" t="str">
        <f>IFERROR(IF(J77&lt;&gt;"",MAX($A$1:A76)+1,""),"")</f>
        <v/>
      </c>
      <c r="B77" s="239" t="str">
        <f>IFERROR(IF(J77="","",_xlfn.CONCAT($Y$2,_xlfn.CONCAT(IF(LEN(ドッグキャリー!$K$2)=1,0,""),ドッグキャリー!$K$2,_xlfn.CONCAT(IF(LEN(ドッグキャリー!$N$2)=1,0,""),ドッグキャリー!$N$2)))),"")</f>
        <v/>
      </c>
      <c r="C77" s="243"/>
      <c r="D77" s="243"/>
      <c r="E77" s="243"/>
      <c r="I77" s="245" t="str">
        <f>IFERROR(IF(スキンタイト!N32=0,"",スキンタイト!E32),"")</f>
        <v/>
      </c>
      <c r="J77" s="244" t="str">
        <f>IFERROR(IF(スキンタイト!N32=0,"",スキンタイト!N32),"")</f>
        <v/>
      </c>
      <c r="S77" s="237">
        <f t="shared" si="2"/>
        <v>76</v>
      </c>
      <c r="AA77" s="238" t="e">
        <f t="shared" si="3"/>
        <v>#VALUE!</v>
      </c>
    </row>
    <row r="78" spans="1:27" s="244" customFormat="1">
      <c r="A78" s="238" t="str">
        <f>IFERROR(IF(J78&lt;&gt;"",MAX($A$1:A77)+1,""),"")</f>
        <v/>
      </c>
      <c r="B78" s="239" t="str">
        <f>IFERROR(IF(J78="","",_xlfn.CONCAT($Y$2,_xlfn.CONCAT(IF(LEN(ドッグキャリー!$K$2)=1,0,""),ドッグキャリー!$K$2,_xlfn.CONCAT(IF(LEN(ドッグキャリー!$N$2)=1,0,""),ドッグキャリー!$N$2)))),"")</f>
        <v/>
      </c>
      <c r="C78" s="243"/>
      <c r="D78" s="243"/>
      <c r="E78" s="243"/>
      <c r="I78" s="245" t="str">
        <f>IFERROR(IF(スキンタイト!N33=0,"",スキンタイト!E33),"")</f>
        <v/>
      </c>
      <c r="J78" s="244" t="str">
        <f>IFERROR(IF(スキンタイト!N33=0,"",スキンタイト!N33),"")</f>
        <v/>
      </c>
      <c r="S78" s="237">
        <f t="shared" si="2"/>
        <v>77</v>
      </c>
      <c r="AA78" s="238" t="e">
        <f t="shared" si="3"/>
        <v>#VALUE!</v>
      </c>
    </row>
    <row r="79" spans="1:27" s="244" customFormat="1">
      <c r="A79" s="238" t="str">
        <f>IFERROR(IF(J79&lt;&gt;"",MAX($A$1:A78)+1,""),"")</f>
        <v/>
      </c>
      <c r="B79" s="239" t="str">
        <f>IFERROR(IF(J79="","",_xlfn.CONCAT($Y$2,_xlfn.CONCAT(IF(LEN(ドッグキャリー!$K$2)=1,0,""),ドッグキャリー!$K$2,_xlfn.CONCAT(IF(LEN(ドッグキャリー!$N$2)=1,0,""),ドッグキャリー!$N$2)))),"")</f>
        <v/>
      </c>
      <c r="C79" s="243"/>
      <c r="D79" s="243"/>
      <c r="E79" s="243"/>
      <c r="I79" s="245" t="str">
        <f>IFERROR(IF(スキンタイト!N34=0,"",スキンタイト!E34),"")</f>
        <v/>
      </c>
      <c r="J79" s="244" t="str">
        <f>IFERROR(IF(スキンタイト!N34=0,"",スキンタイト!N34),"")</f>
        <v/>
      </c>
      <c r="S79" s="237">
        <f t="shared" si="2"/>
        <v>78</v>
      </c>
      <c r="AA79" s="238" t="e">
        <f t="shared" si="3"/>
        <v>#VALUE!</v>
      </c>
    </row>
    <row r="80" spans="1:27" s="244" customFormat="1">
      <c r="A80" s="238" t="str">
        <f>IFERROR(IF(J80&lt;&gt;"",MAX($A$1:A79)+1,""),"")</f>
        <v/>
      </c>
      <c r="B80" s="239" t="str">
        <f>IFERROR(IF(J80="","",_xlfn.CONCAT($Y$2,_xlfn.CONCAT(IF(LEN(ドッグキャリー!$K$2)=1,0,""),ドッグキャリー!$K$2,_xlfn.CONCAT(IF(LEN(ドッグキャリー!$N$2)=1,0,""),ドッグキャリー!$N$2)))),"")</f>
        <v/>
      </c>
      <c r="C80" s="243"/>
      <c r="D80" s="243"/>
      <c r="E80" s="243"/>
      <c r="I80" s="245" t="str">
        <f>IFERROR(IF(スキンタイト!N35=0,"",スキンタイト!E35),"")</f>
        <v/>
      </c>
      <c r="J80" s="244" t="str">
        <f>IFERROR(IF(スキンタイト!N35=0,"",スキンタイト!N35),"")</f>
        <v/>
      </c>
      <c r="S80" s="237">
        <f t="shared" si="2"/>
        <v>79</v>
      </c>
      <c r="AA80" s="238" t="e">
        <f t="shared" si="3"/>
        <v>#VALUE!</v>
      </c>
    </row>
    <row r="81" spans="1:27" s="244" customFormat="1">
      <c r="A81" s="238" t="str">
        <f>IFERROR(IF(J81&lt;&gt;"",MAX($A$1:A80)+1,""),"")</f>
        <v/>
      </c>
      <c r="B81" s="239" t="str">
        <f>IFERROR(IF(J81="","",_xlfn.CONCAT($Y$2,_xlfn.CONCAT(IF(LEN(ドッグキャリー!$K$2)=1,0,""),ドッグキャリー!$K$2,_xlfn.CONCAT(IF(LEN(ドッグキャリー!$N$2)=1,0,""),ドッグキャリー!$N$2)))),"")</f>
        <v/>
      </c>
      <c r="C81" s="243"/>
      <c r="D81" s="243"/>
      <c r="E81" s="243"/>
      <c r="I81" s="245" t="str">
        <f>IFERROR(IF(スキンタイト!N36=0,"",スキンタイト!E36),"")</f>
        <v/>
      </c>
      <c r="J81" s="244" t="str">
        <f>IFERROR(IF(スキンタイト!N36=0,"",スキンタイト!N36),"")</f>
        <v/>
      </c>
      <c r="S81" s="237">
        <f t="shared" si="2"/>
        <v>80</v>
      </c>
      <c r="AA81" s="238" t="e">
        <f t="shared" si="3"/>
        <v>#VALUE!</v>
      </c>
    </row>
    <row r="82" spans="1:27" s="244" customFormat="1">
      <c r="A82" s="238" t="str">
        <f>IFERROR(IF(J82&lt;&gt;"",MAX($A$1:A81)+1,""),"")</f>
        <v/>
      </c>
      <c r="B82" s="239" t="str">
        <f>IFERROR(IF(J82="","",_xlfn.CONCAT($Y$2,_xlfn.CONCAT(IF(LEN(ドッグキャリー!$K$2)=1,0,""),ドッグキャリー!$K$2,_xlfn.CONCAT(IF(LEN(ドッグキャリー!$N$2)=1,0,""),ドッグキャリー!$N$2)))),"")</f>
        <v/>
      </c>
      <c r="C82" s="243"/>
      <c r="D82" s="243"/>
      <c r="E82" s="243"/>
      <c r="I82" s="245" t="str">
        <f>IFERROR(IF(スキンタイト!N37=0,"",スキンタイト!E37),"")</f>
        <v/>
      </c>
      <c r="J82" s="244" t="str">
        <f>IFERROR(IF(スキンタイト!N37=0,"",スキンタイト!N37),"")</f>
        <v/>
      </c>
      <c r="S82" s="237">
        <f t="shared" si="2"/>
        <v>81</v>
      </c>
      <c r="AA82" s="238" t="e">
        <f t="shared" si="3"/>
        <v>#VALUE!</v>
      </c>
    </row>
    <row r="83" spans="1:27" s="244" customFormat="1">
      <c r="A83" s="238" t="str">
        <f>IFERROR(IF(J83&lt;&gt;"",MAX($A$1:A82)+1,""),"")</f>
        <v/>
      </c>
      <c r="B83" s="239" t="str">
        <f>IFERROR(IF(J83="","",_xlfn.CONCAT($Y$2,_xlfn.CONCAT(IF(LEN(ドッグキャリー!$K$2)=1,0,""),ドッグキャリー!$K$2,_xlfn.CONCAT(IF(LEN(ドッグキャリー!$N$2)=1,0,""),ドッグキャリー!$N$2)))),"")</f>
        <v/>
      </c>
      <c r="C83" s="243"/>
      <c r="D83" s="243"/>
      <c r="E83" s="243"/>
      <c r="I83" s="245" t="str">
        <f>IFERROR(IF(スキンタイト!N38=0,"",スキンタイト!E38),"")</f>
        <v/>
      </c>
      <c r="J83" s="244" t="str">
        <f>IFERROR(IF(スキンタイト!N38=0,"",スキンタイト!N38),"")</f>
        <v/>
      </c>
      <c r="S83" s="237">
        <f t="shared" si="2"/>
        <v>82</v>
      </c>
      <c r="AA83" s="238" t="e">
        <f t="shared" si="3"/>
        <v>#VALUE!</v>
      </c>
    </row>
    <row r="84" spans="1:27" s="244" customFormat="1">
      <c r="A84" s="238" t="str">
        <f>IFERROR(IF(J84&lt;&gt;"",MAX($A$1:A83)+1,""),"")</f>
        <v/>
      </c>
      <c r="B84" s="239" t="str">
        <f>IFERROR(IF(J84="","",_xlfn.CONCAT($Y$2,_xlfn.CONCAT(IF(LEN(ドッグキャリー!$K$2)=1,0,""),ドッグキャリー!$K$2,_xlfn.CONCAT(IF(LEN(ドッグキャリー!$N$2)=1,0,""),ドッグキャリー!$N$2)))),"")</f>
        <v/>
      </c>
      <c r="C84" s="243"/>
      <c r="D84" s="243"/>
      <c r="E84" s="243"/>
      <c r="I84" s="245" t="str">
        <f>IFERROR(IF(スキンタイト!N39=0,"",スキンタイト!E39),"")</f>
        <v/>
      </c>
      <c r="J84" s="244" t="str">
        <f>IFERROR(IF(スキンタイト!N39=0,"",スキンタイト!N39),"")</f>
        <v/>
      </c>
      <c r="S84" s="237">
        <f t="shared" si="2"/>
        <v>83</v>
      </c>
      <c r="AA84" s="238" t="e">
        <f t="shared" si="3"/>
        <v>#VALUE!</v>
      </c>
    </row>
    <row r="85" spans="1:27" s="244" customFormat="1">
      <c r="A85" s="238" t="str">
        <f>IFERROR(IF(J85&lt;&gt;"",MAX($A$1:A84)+1,""),"")</f>
        <v/>
      </c>
      <c r="B85" s="239" t="str">
        <f>IFERROR(IF(J85="","",_xlfn.CONCAT($Y$2,_xlfn.CONCAT(IF(LEN(ドッグキャリー!$K$2)=1,0,""),ドッグキャリー!$K$2,_xlfn.CONCAT(IF(LEN(ドッグキャリー!$N$2)=1,0,""),ドッグキャリー!$N$2)))),"")</f>
        <v/>
      </c>
      <c r="C85" s="243"/>
      <c r="D85" s="243"/>
      <c r="E85" s="243"/>
      <c r="I85" s="245" t="str">
        <f>IFERROR(IF(スキンタイト!N40=0,"",スキンタイト!E40),"")</f>
        <v/>
      </c>
      <c r="J85" s="244" t="str">
        <f>IFERROR(IF(スキンタイト!N40=0,"",スキンタイト!N40),"")</f>
        <v/>
      </c>
      <c r="S85" s="237">
        <f t="shared" si="2"/>
        <v>84</v>
      </c>
      <c r="AA85" s="238" t="e">
        <f t="shared" si="3"/>
        <v>#VALUE!</v>
      </c>
    </row>
    <row r="86" spans="1:27" s="244" customFormat="1">
      <c r="A86" s="238" t="str">
        <f>IFERROR(IF(J86&lt;&gt;"",MAX($A$1:A85)+1,""),"")</f>
        <v/>
      </c>
      <c r="B86" s="239" t="str">
        <f>IFERROR(IF(J86="","",_xlfn.CONCAT($Y$2,_xlfn.CONCAT(IF(LEN(ドッグキャリー!$K$2)=1,0,""),ドッグキャリー!$K$2,_xlfn.CONCAT(IF(LEN(ドッグキャリー!$N$2)=1,0,""),ドッグキャリー!$N$2)))),"")</f>
        <v/>
      </c>
      <c r="C86" s="243"/>
      <c r="D86" s="243"/>
      <c r="E86" s="243"/>
      <c r="I86" s="245" t="str">
        <f>IFERROR(IF(スキンタイト!N41=0,"",スキンタイト!E41),"")</f>
        <v/>
      </c>
      <c r="J86" s="244" t="str">
        <f>IFERROR(IF(スキンタイト!N41=0,"",スキンタイト!N41),"")</f>
        <v/>
      </c>
      <c r="S86" s="237">
        <f t="shared" si="2"/>
        <v>85</v>
      </c>
      <c r="AA86" s="238" t="e">
        <f t="shared" si="3"/>
        <v>#VALUE!</v>
      </c>
    </row>
    <row r="87" spans="1:27" s="244" customFormat="1">
      <c r="A87" s="238" t="str">
        <f>IFERROR(IF(J87&lt;&gt;"",MAX($A$1:A86)+1,""),"")</f>
        <v/>
      </c>
      <c r="B87" s="239" t="str">
        <f>IFERROR(IF(J87="","",_xlfn.CONCAT($Y$2,_xlfn.CONCAT(IF(LEN(ドッグキャリー!$K$2)=1,0,""),ドッグキャリー!$K$2,_xlfn.CONCAT(IF(LEN(ドッグキャリー!$N$2)=1,0,""),ドッグキャリー!$N$2)))),"")</f>
        <v/>
      </c>
      <c r="C87" s="243"/>
      <c r="D87" s="243"/>
      <c r="E87" s="243"/>
      <c r="I87" s="245" t="str">
        <f>IFERROR(IF(スキンタイト!N42=0,"",スキンタイト!E42),"")</f>
        <v/>
      </c>
      <c r="J87" s="244" t="str">
        <f>IFERROR(IF(スキンタイト!N42=0,"",スキンタイト!N42),"")</f>
        <v/>
      </c>
      <c r="S87" s="237">
        <f t="shared" si="2"/>
        <v>86</v>
      </c>
      <c r="AA87" s="238" t="e">
        <f t="shared" si="3"/>
        <v>#VALUE!</v>
      </c>
    </row>
    <row r="88" spans="1:27" s="244" customFormat="1">
      <c r="A88" s="238" t="str">
        <f>IFERROR(IF(J88&lt;&gt;"",MAX($A$1:A87)+1,""),"")</f>
        <v/>
      </c>
      <c r="B88" s="239" t="str">
        <f>IFERROR(IF(J88="","",_xlfn.CONCAT($Y$2,_xlfn.CONCAT(IF(LEN(ドッグキャリー!$K$2)=1,0,""),ドッグキャリー!$K$2,_xlfn.CONCAT(IF(LEN(ドッグキャリー!$N$2)=1,0,""),ドッグキャリー!$N$2)))),"")</f>
        <v/>
      </c>
      <c r="C88" s="243"/>
      <c r="D88" s="243"/>
      <c r="E88" s="243"/>
      <c r="I88" s="245" t="str">
        <f>IFERROR(IF(スキンタイト!N43=0,"",スキンタイト!E43),"")</f>
        <v/>
      </c>
      <c r="J88" s="244" t="str">
        <f>IFERROR(IF(スキンタイト!N43=0,"",スキンタイト!N43),"")</f>
        <v/>
      </c>
      <c r="S88" s="237">
        <f t="shared" si="2"/>
        <v>87</v>
      </c>
      <c r="AA88" s="238" t="e">
        <f t="shared" si="3"/>
        <v>#VALUE!</v>
      </c>
    </row>
    <row r="89" spans="1:27" s="244" customFormat="1">
      <c r="A89" s="238" t="str">
        <f>IFERROR(IF(J89&lt;&gt;"",MAX($A$1:A88)+1,""),"")</f>
        <v/>
      </c>
      <c r="B89" s="239" t="str">
        <f>IFERROR(IF(J89="","",_xlfn.CONCAT($Y$2,_xlfn.CONCAT(IF(LEN(ドッグキャリー!$K$2)=1,0,""),ドッグキャリー!$K$2,_xlfn.CONCAT(IF(LEN(ドッグキャリー!$N$2)=1,0,""),ドッグキャリー!$N$2)))),"")</f>
        <v/>
      </c>
      <c r="C89" s="243"/>
      <c r="D89" s="243"/>
      <c r="E89" s="243"/>
      <c r="I89" s="245" t="str">
        <f>IFERROR(IF(スキンタイト!N44=0,"",スキンタイト!E44),"")</f>
        <v/>
      </c>
      <c r="J89" s="244" t="str">
        <f>IFERROR(IF(スキンタイト!N44=0,"",スキンタイト!N44),"")</f>
        <v/>
      </c>
      <c r="S89" s="237">
        <f t="shared" si="2"/>
        <v>88</v>
      </c>
      <c r="AA89" s="238" t="e">
        <f t="shared" si="3"/>
        <v>#VALUE!</v>
      </c>
    </row>
    <row r="90" spans="1:27" s="244" customFormat="1">
      <c r="A90" s="238" t="str">
        <f>IFERROR(IF(J90&lt;&gt;"",MAX($A$1:A89)+1,""),"")</f>
        <v/>
      </c>
      <c r="B90" s="239" t="str">
        <f>IFERROR(IF(J90="","",_xlfn.CONCAT($Y$2,_xlfn.CONCAT(IF(LEN(ドッグキャリー!$K$2)=1,0,""),ドッグキャリー!$K$2,_xlfn.CONCAT(IF(LEN(ドッグキャリー!$N$2)=1,0,""),ドッグキャリー!$N$2)))),"")</f>
        <v/>
      </c>
      <c r="C90" s="243"/>
      <c r="D90" s="243"/>
      <c r="E90" s="243"/>
      <c r="I90" s="245" t="str">
        <f>IFERROR(IF(スキンタイト!N45=0,"",スキンタイト!E45),"")</f>
        <v/>
      </c>
      <c r="J90" s="244" t="str">
        <f>IFERROR(IF(スキンタイト!N45=0,"",スキンタイト!N45),"")</f>
        <v/>
      </c>
      <c r="S90" s="237">
        <f t="shared" si="2"/>
        <v>89</v>
      </c>
      <c r="AA90" s="238" t="e">
        <f t="shared" si="3"/>
        <v>#VALUE!</v>
      </c>
    </row>
    <row r="91" spans="1:27" s="244" customFormat="1">
      <c r="A91" s="238" t="str">
        <f>IFERROR(IF(J91&lt;&gt;"",MAX($A$1:A90)+1,""),"")</f>
        <v/>
      </c>
      <c r="B91" s="239" t="str">
        <f>IFERROR(IF(J91="","",_xlfn.CONCAT($Y$2,_xlfn.CONCAT(IF(LEN(ドッグキャリー!$K$2)=1,0,""),ドッグキャリー!$K$2,_xlfn.CONCAT(IF(LEN(ドッグキャリー!$N$2)=1,0,""),ドッグキャリー!$N$2)))),"")</f>
        <v/>
      </c>
      <c r="C91" s="243"/>
      <c r="D91" s="243"/>
      <c r="E91" s="243"/>
      <c r="I91" s="245" t="str">
        <f>IFERROR(IF(スキンタイト!N46=0,"",スキンタイト!E46),"")</f>
        <v/>
      </c>
      <c r="J91" s="244" t="str">
        <f>IFERROR(IF(スキンタイト!N46=0,"",スキンタイト!N46),"")</f>
        <v/>
      </c>
      <c r="S91" s="237">
        <f t="shared" si="2"/>
        <v>90</v>
      </c>
      <c r="AA91" s="238" t="e">
        <f t="shared" si="3"/>
        <v>#VALUE!</v>
      </c>
    </row>
    <row r="92" spans="1:27" s="244" customFormat="1">
      <c r="A92" s="238" t="str">
        <f>IFERROR(IF(J92&lt;&gt;"",MAX($A$1:A91)+1,""),"")</f>
        <v/>
      </c>
      <c r="B92" s="239" t="str">
        <f>IFERROR(IF(J92="","",_xlfn.CONCAT($Y$2,_xlfn.CONCAT(IF(LEN(ドッグキャリー!$K$2)=1,0,""),ドッグキャリー!$K$2,_xlfn.CONCAT(IF(LEN(ドッグキャリー!$N$2)=1,0,""),ドッグキャリー!$N$2)))),"")</f>
        <v/>
      </c>
      <c r="C92" s="243"/>
      <c r="D92" s="243"/>
      <c r="E92" s="243"/>
      <c r="I92" s="245" t="str">
        <f>IFERROR(IF(スキンタイト!N47=0,"",スキンタイト!E47),"")</f>
        <v/>
      </c>
      <c r="J92" s="244" t="str">
        <f>IFERROR(IF(スキンタイト!N47=0,"",スキンタイト!N47),"")</f>
        <v/>
      </c>
      <c r="S92" s="237">
        <f t="shared" si="2"/>
        <v>91</v>
      </c>
      <c r="AA92" s="238" t="e">
        <f t="shared" si="3"/>
        <v>#VALUE!</v>
      </c>
    </row>
    <row r="93" spans="1:27" s="244" customFormat="1">
      <c r="A93" s="238" t="str">
        <f>IFERROR(IF(J93&lt;&gt;"",MAX($A$1:A92)+1,""),"")</f>
        <v/>
      </c>
      <c r="B93" s="239" t="str">
        <f>IFERROR(IF(J93="","",_xlfn.CONCAT($Y$2,_xlfn.CONCAT(IF(LEN(ドッグキャリー!$K$2)=1,0,""),ドッグキャリー!$K$2,_xlfn.CONCAT(IF(LEN(ドッグキャリー!$N$2)=1,0,""),ドッグキャリー!$N$2)))),"")</f>
        <v/>
      </c>
      <c r="C93" s="243"/>
      <c r="D93" s="243"/>
      <c r="E93" s="243"/>
      <c r="I93" s="245" t="str">
        <f>IFERROR(IF(スキンタイト!N48=0,"",スキンタイト!E48),"")</f>
        <v/>
      </c>
      <c r="J93" s="244" t="str">
        <f>IFERROR(IF(スキンタイト!N48=0,"",スキンタイト!N48),"")</f>
        <v/>
      </c>
      <c r="S93" s="237">
        <f t="shared" si="2"/>
        <v>92</v>
      </c>
      <c r="AA93" s="238" t="e">
        <f t="shared" si="3"/>
        <v>#VALUE!</v>
      </c>
    </row>
    <row r="94" spans="1:27" s="244" customFormat="1">
      <c r="A94" s="238" t="str">
        <f>IFERROR(IF(J94&lt;&gt;"",MAX($A$1:A93)+1,""),"")</f>
        <v/>
      </c>
      <c r="B94" s="239" t="str">
        <f>IFERROR(IF(J94="","",_xlfn.CONCAT($Y$2,_xlfn.CONCAT(IF(LEN(ドッグキャリー!$K$2)=1,0,""),ドッグキャリー!$K$2,_xlfn.CONCAT(IF(LEN(ドッグキャリー!$N$2)=1,0,""),ドッグキャリー!$N$2)))),"")</f>
        <v/>
      </c>
      <c r="C94" s="243"/>
      <c r="D94" s="243"/>
      <c r="E94" s="243"/>
      <c r="I94" s="245" t="str">
        <f>IFERROR(IF(スキンタイト!N49=0,"",スキンタイト!E49),"")</f>
        <v/>
      </c>
      <c r="J94" s="244" t="str">
        <f>IFERROR(IF(スキンタイト!N49=0,"",スキンタイト!N49),"")</f>
        <v/>
      </c>
      <c r="S94" s="237">
        <f t="shared" si="2"/>
        <v>93</v>
      </c>
      <c r="AA94" s="238" t="e">
        <f t="shared" si="3"/>
        <v>#VALUE!</v>
      </c>
    </row>
    <row r="95" spans="1:27" s="244" customFormat="1">
      <c r="A95" s="238" t="str">
        <f>IFERROR(IF(J95&lt;&gt;"",MAX($A$1:A94)+1,""),"")</f>
        <v/>
      </c>
      <c r="B95" s="239" t="str">
        <f>IFERROR(IF(J95="","",_xlfn.CONCAT($Y$2,_xlfn.CONCAT(IF(LEN(ドッグキャリー!$K$2)=1,0,""),ドッグキャリー!$K$2,_xlfn.CONCAT(IF(LEN(ドッグキャリー!$N$2)=1,0,""),ドッグキャリー!$N$2)))),"")</f>
        <v/>
      </c>
      <c r="C95" s="243"/>
      <c r="D95" s="243"/>
      <c r="E95" s="243"/>
      <c r="I95" s="245" t="str">
        <f>IFERROR(IF(スキンタイト!N50=0,"",スキンタイト!E50),"")</f>
        <v/>
      </c>
      <c r="J95" s="244" t="str">
        <f>IFERROR(IF(スキンタイト!N50=0,"",スキンタイト!N50),"")</f>
        <v/>
      </c>
      <c r="S95" s="237">
        <f t="shared" si="2"/>
        <v>94</v>
      </c>
      <c r="AA95" s="238" t="e">
        <f t="shared" si="3"/>
        <v>#VALUE!</v>
      </c>
    </row>
    <row r="96" spans="1:27" s="244" customFormat="1">
      <c r="A96" s="238" t="str">
        <f>IFERROR(IF(J96&lt;&gt;"",MAX($A$1:A95)+1,""),"")</f>
        <v/>
      </c>
      <c r="B96" s="239" t="str">
        <f>IFERROR(IF(J96="","",_xlfn.CONCAT($Y$2,_xlfn.CONCAT(IF(LEN(ドッグキャリー!$K$2)=1,0,""),ドッグキャリー!$K$2,_xlfn.CONCAT(IF(LEN(ドッグキャリー!$N$2)=1,0,""),ドッグキャリー!$N$2)))),"")</f>
        <v/>
      </c>
      <c r="C96" s="243"/>
      <c r="D96" s="243"/>
      <c r="E96" s="243"/>
      <c r="I96" s="245" t="str">
        <f>IFERROR(IF(スキンタイト!N51=0,"",スキンタイト!E51),"")</f>
        <v/>
      </c>
      <c r="J96" s="244" t="str">
        <f>IFERROR(IF(スキンタイト!N51=0,"",スキンタイト!N51),"")</f>
        <v/>
      </c>
      <c r="S96" s="237">
        <f t="shared" si="2"/>
        <v>95</v>
      </c>
      <c r="AA96" s="238" t="e">
        <f t="shared" si="3"/>
        <v>#VALUE!</v>
      </c>
    </row>
    <row r="97" spans="1:27" s="244" customFormat="1">
      <c r="A97" s="238" t="str">
        <f>IFERROR(IF(J97&lt;&gt;"",MAX($A$1:A96)+1,""),"")</f>
        <v/>
      </c>
      <c r="B97" s="239" t="str">
        <f>IFERROR(IF(J97="","",_xlfn.CONCAT($Y$2,_xlfn.CONCAT(IF(LEN(ドッグキャリー!$K$2)=1,0,""),ドッグキャリー!$K$2,_xlfn.CONCAT(IF(LEN(ドッグキャリー!$N$2)=1,0,""),ドッグキャリー!$N$2)))),"")</f>
        <v/>
      </c>
      <c r="C97" s="243"/>
      <c r="D97" s="243"/>
      <c r="E97" s="243"/>
      <c r="I97" s="245" t="str">
        <f>IFERROR(IF(スキンタイト!N52=0,"",スキンタイト!E52),"")</f>
        <v/>
      </c>
      <c r="J97" s="244" t="str">
        <f>IFERROR(IF(スキンタイト!N52=0,"",スキンタイト!N52),"")</f>
        <v/>
      </c>
      <c r="S97" s="237">
        <f t="shared" si="2"/>
        <v>96</v>
      </c>
      <c r="AA97" s="238" t="e">
        <f t="shared" si="3"/>
        <v>#VALUE!</v>
      </c>
    </row>
    <row r="98" spans="1:27" s="244" customFormat="1">
      <c r="A98" s="238" t="str">
        <f>IFERROR(IF(J98&lt;&gt;"",MAX($A$1:A97)+1,""),"")</f>
        <v/>
      </c>
      <c r="B98" s="239" t="str">
        <f>IFERROR(IF(J98="","",_xlfn.CONCAT($Y$2,_xlfn.CONCAT(IF(LEN(ドッグキャリー!$K$2)=1,0,""),ドッグキャリー!$K$2,_xlfn.CONCAT(IF(LEN(ドッグキャリー!$N$2)=1,0,""),ドッグキャリー!$N$2)))),"")</f>
        <v/>
      </c>
      <c r="C98" s="243"/>
      <c r="D98" s="243"/>
      <c r="E98" s="243"/>
      <c r="I98" s="245" t="str">
        <f>IFERROR(IF(スキンタイト!N53=0,"",スキンタイト!E53),"")</f>
        <v/>
      </c>
      <c r="J98" s="244" t="str">
        <f>IFERROR(IF(スキンタイト!N53=0,"",スキンタイト!N53),"")</f>
        <v/>
      </c>
      <c r="S98" s="237">
        <f t="shared" si="2"/>
        <v>97</v>
      </c>
      <c r="AA98" s="238" t="e">
        <f t="shared" si="3"/>
        <v>#VALUE!</v>
      </c>
    </row>
    <row r="99" spans="1:27" s="244" customFormat="1">
      <c r="A99" s="238" t="str">
        <f>IFERROR(IF(J99&lt;&gt;"",MAX($A$1:A98)+1,""),"")</f>
        <v/>
      </c>
      <c r="B99" s="239" t="str">
        <f>IFERROR(IF(J99="","",_xlfn.CONCAT($Y$2,_xlfn.CONCAT(IF(LEN(ドッグキャリー!$K$2)=1,0,""),ドッグキャリー!$K$2,_xlfn.CONCAT(IF(LEN(ドッグキャリー!$N$2)=1,0,""),ドッグキャリー!$N$2)))),"")</f>
        <v/>
      </c>
      <c r="C99" s="243"/>
      <c r="D99" s="243"/>
      <c r="E99" s="243"/>
      <c r="I99" s="245" t="str">
        <f>IFERROR(IF(スキンタイト!N54=0,"",スキンタイト!E54),"")</f>
        <v/>
      </c>
      <c r="J99" s="244" t="str">
        <f>IFERROR(IF(スキンタイト!N54=0,"",スキンタイト!N54),"")</f>
        <v/>
      </c>
      <c r="S99" s="237">
        <f t="shared" si="2"/>
        <v>98</v>
      </c>
      <c r="AA99" s="238" t="e">
        <f t="shared" si="3"/>
        <v>#VALUE!</v>
      </c>
    </row>
    <row r="100" spans="1:27" s="244" customFormat="1">
      <c r="A100" s="238" t="str">
        <f>IFERROR(IF(J100&lt;&gt;"",MAX($A$1:A99)+1,""),"")</f>
        <v/>
      </c>
      <c r="B100" s="239" t="str">
        <f>IFERROR(IF(J100="","",_xlfn.CONCAT($Y$2,_xlfn.CONCAT(IF(LEN(ドッグキャリー!$K$2)=1,0,""),ドッグキャリー!$K$2,_xlfn.CONCAT(IF(LEN(ドッグキャリー!$N$2)=1,0,""),ドッグキャリー!$N$2)))),"")</f>
        <v/>
      </c>
      <c r="C100" s="243"/>
      <c r="D100" s="243"/>
      <c r="E100" s="243"/>
      <c r="I100" s="245" t="str">
        <f>IFERROR(IF(スキンタイト!N55=0,"",スキンタイト!E55),"")</f>
        <v/>
      </c>
      <c r="J100" s="244" t="str">
        <f>IFERROR(IF(スキンタイト!N55=0,"",スキンタイト!N55),"")</f>
        <v/>
      </c>
      <c r="S100" s="237">
        <f t="shared" si="2"/>
        <v>99</v>
      </c>
      <c r="AA100" s="238" t="e">
        <f t="shared" si="3"/>
        <v>#VALUE!</v>
      </c>
    </row>
    <row r="101" spans="1:27" s="244" customFormat="1">
      <c r="A101" s="238" t="str">
        <f>IFERROR(IF(J101&lt;&gt;"",MAX($A$1:A100)+1,""),"")</f>
        <v/>
      </c>
      <c r="B101" s="239" t="str">
        <f>IFERROR(IF(J101="","",_xlfn.CONCAT($Y$2,_xlfn.CONCAT(IF(LEN(ドッグキャリー!$K$2)=1,0,""),ドッグキャリー!$K$2,_xlfn.CONCAT(IF(LEN(ドッグキャリー!$N$2)=1,0,""),ドッグキャリー!$N$2)))),"")</f>
        <v/>
      </c>
      <c r="C101" s="243"/>
      <c r="D101" s="243"/>
      <c r="E101" s="243"/>
      <c r="I101" s="245" t="str">
        <f>IFERROR(IF(スキンタイト!N56=0,"",スキンタイト!E56),"")</f>
        <v/>
      </c>
      <c r="J101" s="244" t="str">
        <f>IFERROR(IF(スキンタイト!N56=0,"",スキンタイト!N56),"")</f>
        <v/>
      </c>
      <c r="S101" s="237">
        <f t="shared" si="2"/>
        <v>100</v>
      </c>
      <c r="AA101" s="238" t="e">
        <f t="shared" si="3"/>
        <v>#VALUE!</v>
      </c>
    </row>
    <row r="102" spans="1:27" s="244" customFormat="1">
      <c r="A102" s="238" t="str">
        <f>IFERROR(IF(J102&lt;&gt;"",MAX($A$1:A101)+1,""),"")</f>
        <v/>
      </c>
      <c r="B102" s="239" t="str">
        <f>IFERROR(IF(J102="","",_xlfn.CONCAT($Y$2,_xlfn.CONCAT(IF(LEN(ドッグキャリー!$K$2)=1,0,""),ドッグキャリー!$K$2,_xlfn.CONCAT(IF(LEN(ドッグキャリー!$N$2)=1,0,""),ドッグキャリー!$N$2)))),"")</f>
        <v/>
      </c>
      <c r="C102" s="243"/>
      <c r="D102" s="243"/>
      <c r="E102" s="243"/>
      <c r="I102" s="245" t="str">
        <f>IFERROR(IF(スキンタイト!N57=0,"",スキンタイト!E57),"")</f>
        <v/>
      </c>
      <c r="J102" s="244" t="str">
        <f>IFERROR(IF(スキンタイト!N57=0,"",スキンタイト!N57),"")</f>
        <v/>
      </c>
      <c r="S102" s="237">
        <f t="shared" si="2"/>
        <v>101</v>
      </c>
      <c r="AA102" s="238" t="e">
        <f t="shared" si="3"/>
        <v>#VALUE!</v>
      </c>
    </row>
    <row r="103" spans="1:27" s="244" customFormat="1">
      <c r="A103" s="238" t="str">
        <f>IFERROR(IF(J103&lt;&gt;"",MAX($A$1:A102)+1,""),"")</f>
        <v/>
      </c>
      <c r="B103" s="239" t="str">
        <f>IFERROR(IF(J103="","",_xlfn.CONCAT($Y$2,_xlfn.CONCAT(IF(LEN(ドッグキャリー!$K$2)=1,0,""),ドッグキャリー!$K$2,_xlfn.CONCAT(IF(LEN(ドッグキャリー!$N$2)=1,0,""),ドッグキャリー!$N$2)))),"")</f>
        <v/>
      </c>
      <c r="C103" s="243"/>
      <c r="D103" s="243"/>
      <c r="E103" s="243"/>
      <c r="I103" s="245" t="str">
        <f>IFERROR(IF(スキンタイト!N58=0,"",スキンタイト!E58),"")</f>
        <v/>
      </c>
      <c r="J103" s="244" t="str">
        <f>IFERROR(IF(スキンタイト!N58=0,"",スキンタイト!N58),"")</f>
        <v/>
      </c>
      <c r="S103" s="237">
        <f t="shared" si="2"/>
        <v>102</v>
      </c>
      <c r="AA103" s="238" t="e">
        <f t="shared" si="3"/>
        <v>#VALUE!</v>
      </c>
    </row>
    <row r="104" spans="1:27" s="244" customFormat="1">
      <c r="A104" s="238" t="str">
        <f>IFERROR(IF(J104&lt;&gt;"",MAX($A$1:A103)+1,""),"")</f>
        <v/>
      </c>
      <c r="B104" s="239" t="str">
        <f>IFERROR(IF(J104="","",_xlfn.CONCAT($Y$2,_xlfn.CONCAT(IF(LEN(ドッグキャリー!$K$2)=1,0,""),ドッグキャリー!$K$2,_xlfn.CONCAT(IF(LEN(ドッグキャリー!$N$2)=1,0,""),ドッグキャリー!$N$2)))),"")</f>
        <v/>
      </c>
      <c r="C104" s="243"/>
      <c r="D104" s="243"/>
      <c r="E104" s="243"/>
      <c r="I104" s="245" t="str">
        <f>IFERROR(IF(スキンタイト!N59=0,"",スキンタイト!E59),"")</f>
        <v/>
      </c>
      <c r="J104" s="244" t="str">
        <f>IFERROR(IF(スキンタイト!N59=0,"",スキンタイト!N59),"")</f>
        <v/>
      </c>
      <c r="S104" s="237">
        <f t="shared" si="2"/>
        <v>103</v>
      </c>
      <c r="AA104" s="238" t="e">
        <f t="shared" si="3"/>
        <v>#VALUE!</v>
      </c>
    </row>
    <row r="105" spans="1:27" s="244" customFormat="1">
      <c r="A105" s="238" t="str">
        <f>IFERROR(IF(J105&lt;&gt;"",MAX($A$1:A104)+1,""),"")</f>
        <v/>
      </c>
      <c r="B105" s="239" t="str">
        <f>IFERROR(IF(J105="","",_xlfn.CONCAT($Y$2,_xlfn.CONCAT(IF(LEN(ドッグキャリー!$K$2)=1,0,""),ドッグキャリー!$K$2,_xlfn.CONCAT(IF(LEN(ドッグキャリー!$N$2)=1,0,""),ドッグキャリー!$N$2)))),"")</f>
        <v/>
      </c>
      <c r="C105" s="243"/>
      <c r="D105" s="243"/>
      <c r="E105" s="243"/>
      <c r="I105" s="245" t="str">
        <f>IFERROR(IF(スキンタイト!N60=0,"",スキンタイト!E60),"")</f>
        <v/>
      </c>
      <c r="J105" s="244" t="str">
        <f>IFERROR(IF(スキンタイト!N60=0,"",スキンタイト!N60),"")</f>
        <v/>
      </c>
      <c r="S105" s="237">
        <f t="shared" si="2"/>
        <v>104</v>
      </c>
      <c r="AA105" s="238" t="e">
        <f t="shared" si="3"/>
        <v>#VALUE!</v>
      </c>
    </row>
    <row r="106" spans="1:27" s="244" customFormat="1">
      <c r="A106" s="238" t="str">
        <f>IFERROR(IF(J106&lt;&gt;"",MAX($A$1:A105)+1,""),"")</f>
        <v/>
      </c>
      <c r="B106" s="239" t="str">
        <f>IFERROR(IF(J106="","",_xlfn.CONCAT($Y$2,_xlfn.CONCAT(IF(LEN(ドッグキャリー!$K$2)=1,0,""),ドッグキャリー!$K$2,_xlfn.CONCAT(IF(LEN(ドッグキャリー!$N$2)=1,0,""),ドッグキャリー!$N$2)))),"")</f>
        <v/>
      </c>
      <c r="C106" s="243"/>
      <c r="D106" s="243"/>
      <c r="E106" s="243"/>
      <c r="I106" s="245" t="str">
        <f>IFERROR(IF(スキンタイト!N61=0,"",スキンタイト!E61),"")</f>
        <v/>
      </c>
      <c r="J106" s="244" t="str">
        <f>IFERROR(IF(スキンタイト!N61=0,"",スキンタイト!N61),"")</f>
        <v/>
      </c>
      <c r="S106" s="237">
        <f t="shared" si="2"/>
        <v>105</v>
      </c>
      <c r="AA106" s="238" t="e">
        <f t="shared" si="3"/>
        <v>#VALUE!</v>
      </c>
    </row>
    <row r="107" spans="1:27" s="244" customFormat="1">
      <c r="A107" s="238" t="str">
        <f>IFERROR(IF(J107&lt;&gt;"",MAX($A$1:A106)+1,""),"")</f>
        <v/>
      </c>
      <c r="B107" s="239" t="str">
        <f>IFERROR(IF(J107="","",_xlfn.CONCAT($Y$2,_xlfn.CONCAT(IF(LEN(ドッグキャリー!$K$2)=1,0,""),ドッグキャリー!$K$2,_xlfn.CONCAT(IF(LEN(ドッグキャリー!$N$2)=1,0,""),ドッグキャリー!$N$2)))),"")</f>
        <v/>
      </c>
      <c r="C107" s="243"/>
      <c r="D107" s="243"/>
      <c r="E107" s="243"/>
      <c r="I107" s="245" t="str">
        <f>IFERROR(IF(スキンタイト!N62=0,"",スキンタイト!E62),"")</f>
        <v/>
      </c>
      <c r="J107" s="244" t="str">
        <f>IFERROR(IF(スキンタイト!N62=0,"",スキンタイト!N62),"")</f>
        <v/>
      </c>
      <c r="S107" s="237">
        <f t="shared" si="2"/>
        <v>106</v>
      </c>
      <c r="AA107" s="238" t="e">
        <f t="shared" si="3"/>
        <v>#VALUE!</v>
      </c>
    </row>
    <row r="108" spans="1:27" s="244" customFormat="1">
      <c r="A108" s="238" t="str">
        <f>IFERROR(IF(J108&lt;&gt;"",MAX($A$1:A107)+1,""),"")</f>
        <v/>
      </c>
      <c r="B108" s="239" t="str">
        <f>IFERROR(IF(J108="","",_xlfn.CONCAT($Y$2,_xlfn.CONCAT(IF(LEN(ドッグキャリー!$K$2)=1,0,""),ドッグキャリー!$K$2,_xlfn.CONCAT(IF(LEN(ドッグキャリー!$N$2)=1,0,""),ドッグキャリー!$N$2)))),"")</f>
        <v/>
      </c>
      <c r="C108" s="243"/>
      <c r="D108" s="243"/>
      <c r="E108" s="243"/>
      <c r="I108" s="245" t="str">
        <f>IFERROR(IF(スキンタイト!N63=0,"",スキンタイト!E63),"")</f>
        <v/>
      </c>
      <c r="J108" s="244" t="str">
        <f>IFERROR(IF(スキンタイト!N63=0,"",スキンタイト!N63),"")</f>
        <v/>
      </c>
      <c r="S108" s="237">
        <f t="shared" si="2"/>
        <v>107</v>
      </c>
      <c r="AA108" s="238" t="e">
        <f t="shared" si="3"/>
        <v>#VALUE!</v>
      </c>
    </row>
    <row r="109" spans="1:27" s="244" customFormat="1">
      <c r="A109" s="238" t="str">
        <f>IFERROR(IF(J109&lt;&gt;"",MAX($A$1:A108)+1,""),"")</f>
        <v/>
      </c>
      <c r="B109" s="239" t="str">
        <f>IFERROR(IF(J109="","",_xlfn.CONCAT($Y$2,_xlfn.CONCAT(IF(LEN(ドッグキャリー!$K$2)=1,0,""),ドッグキャリー!$K$2,_xlfn.CONCAT(IF(LEN(ドッグキャリー!$N$2)=1,0,""),ドッグキャリー!$N$2)))),"")</f>
        <v/>
      </c>
      <c r="C109" s="243"/>
      <c r="D109" s="243"/>
      <c r="E109" s="243"/>
      <c r="I109" s="245" t="str">
        <f>IFERROR(IF(スキンタイト!N64=0,"",スキンタイト!E64),"")</f>
        <v/>
      </c>
      <c r="J109" s="244" t="str">
        <f>IFERROR(IF(スキンタイト!N64=0,"",スキンタイト!N64),"")</f>
        <v/>
      </c>
      <c r="S109" s="237">
        <f t="shared" si="2"/>
        <v>108</v>
      </c>
      <c r="AA109" s="238" t="e">
        <f t="shared" si="3"/>
        <v>#VALUE!</v>
      </c>
    </row>
    <row r="110" spans="1:27" s="244" customFormat="1">
      <c r="A110" s="238" t="str">
        <f>IFERROR(IF(J110&lt;&gt;"",MAX($A$1:A109)+1,""),"")</f>
        <v/>
      </c>
      <c r="B110" s="239" t="str">
        <f>IFERROR(IF(J110="","",_xlfn.CONCAT($Y$2,_xlfn.CONCAT(IF(LEN(ドッグキャリー!$K$2)=1,0,""),ドッグキャリー!$K$2,_xlfn.CONCAT(IF(LEN(ドッグキャリー!$N$2)=1,0,""),ドッグキャリー!$N$2)))),"")</f>
        <v/>
      </c>
      <c r="C110" s="243"/>
      <c r="D110" s="243"/>
      <c r="E110" s="243"/>
      <c r="I110" s="245" t="str">
        <f>IFERROR(IF(スキンタイト!N65=0,"",スキンタイト!E65),"")</f>
        <v/>
      </c>
      <c r="J110" s="244" t="str">
        <f>IFERROR(IF(スキンタイト!N65=0,"",スキンタイト!N65),"")</f>
        <v/>
      </c>
      <c r="S110" s="237">
        <f t="shared" si="2"/>
        <v>109</v>
      </c>
      <c r="AA110" s="238" t="e">
        <f t="shared" si="3"/>
        <v>#VALUE!</v>
      </c>
    </row>
    <row r="111" spans="1:27" s="244" customFormat="1">
      <c r="A111" s="238" t="str">
        <f>IFERROR(IF(J111&lt;&gt;"",MAX($A$1:A110)+1,""),"")</f>
        <v/>
      </c>
      <c r="B111" s="239" t="str">
        <f>IFERROR(IF(J111="","",_xlfn.CONCAT($Y$2,_xlfn.CONCAT(IF(LEN(ドッグキャリー!$K$2)=1,0,""),ドッグキャリー!$K$2,_xlfn.CONCAT(IF(LEN(ドッグキャリー!$N$2)=1,0,""),ドッグキャリー!$N$2)))),"")</f>
        <v/>
      </c>
      <c r="C111" s="243"/>
      <c r="D111" s="243"/>
      <c r="E111" s="243"/>
      <c r="I111" s="245" t="str">
        <f>IFERROR(IF(スキンタイト!N66=0,"",スキンタイト!E66),"")</f>
        <v/>
      </c>
      <c r="J111" s="244" t="str">
        <f>IFERROR(IF(スキンタイト!N66=0,"",スキンタイト!N66),"")</f>
        <v/>
      </c>
      <c r="S111" s="237">
        <f t="shared" si="2"/>
        <v>110</v>
      </c>
      <c r="AA111" s="238" t="e">
        <f t="shared" si="3"/>
        <v>#VALUE!</v>
      </c>
    </row>
    <row r="112" spans="1:27" s="244" customFormat="1">
      <c r="A112" s="238" t="str">
        <f>IFERROR(IF(J112&lt;&gt;"",MAX($A$1:A111)+1,""),"")</f>
        <v/>
      </c>
      <c r="B112" s="239" t="str">
        <f>IFERROR(IF(J112="","",_xlfn.CONCAT($Y$2,_xlfn.CONCAT(IF(LEN(ドッグキャリー!$K$2)=1,0,""),ドッグキャリー!$K$2,_xlfn.CONCAT(IF(LEN(ドッグキャリー!$N$2)=1,0,""),ドッグキャリー!$N$2)))),"")</f>
        <v/>
      </c>
      <c r="C112" s="243"/>
      <c r="D112" s="243"/>
      <c r="E112" s="243"/>
      <c r="I112" s="245" t="str">
        <f>IFERROR(IF(スキンタイト!N67=0,"",スキンタイト!E67),"")</f>
        <v/>
      </c>
      <c r="J112" s="244" t="str">
        <f>IFERROR(IF(スキンタイト!N67=0,"",スキンタイト!N67),"")</f>
        <v/>
      </c>
      <c r="S112" s="237">
        <f t="shared" si="2"/>
        <v>111</v>
      </c>
      <c r="AA112" s="238" t="e">
        <f t="shared" si="3"/>
        <v>#VALUE!</v>
      </c>
    </row>
    <row r="113" spans="1:27" s="244" customFormat="1">
      <c r="A113" s="238" t="str">
        <f>IFERROR(IF(J113&lt;&gt;"",MAX($A$1:A112)+1,""),"")</f>
        <v/>
      </c>
      <c r="B113" s="239" t="str">
        <f>IFERROR(IF(J113="","",_xlfn.CONCAT($Y$2,_xlfn.CONCAT(IF(LEN(ドッグキャリー!$K$2)=1,0,""),ドッグキャリー!$K$2,_xlfn.CONCAT(IF(LEN(ドッグキャリー!$N$2)=1,0,""),ドッグキャリー!$N$2)))),"")</f>
        <v/>
      </c>
      <c r="C113" s="243"/>
      <c r="D113" s="243"/>
      <c r="E113" s="243"/>
      <c r="I113" s="245" t="str">
        <f>IFERROR(IF(スキンタイト!N68=0,"",スキンタイト!E68),"")</f>
        <v/>
      </c>
      <c r="J113" s="244" t="str">
        <f>IFERROR(IF(スキンタイト!N68=0,"",スキンタイト!N68),"")</f>
        <v/>
      </c>
      <c r="S113" s="237">
        <f t="shared" si="2"/>
        <v>112</v>
      </c>
      <c r="AA113" s="238" t="e">
        <f t="shared" si="3"/>
        <v>#VALUE!</v>
      </c>
    </row>
    <row r="114" spans="1:27" s="244" customFormat="1">
      <c r="A114" s="238" t="str">
        <f>IFERROR(IF(J114&lt;&gt;"",MAX($A$1:A113)+1,""),"")</f>
        <v/>
      </c>
      <c r="B114" s="239" t="str">
        <f>IFERROR(IF(J114="","",_xlfn.CONCAT($Y$2,_xlfn.CONCAT(IF(LEN(ドッグキャリー!$K$2)=1,0,""),ドッグキャリー!$K$2,_xlfn.CONCAT(IF(LEN(ドッグキャリー!$N$2)=1,0,""),ドッグキャリー!$N$2)))),"")</f>
        <v/>
      </c>
      <c r="C114" s="243"/>
      <c r="D114" s="243"/>
      <c r="E114" s="243"/>
      <c r="I114" s="245" t="str">
        <f>IFERROR(IF(スキンタイト!N69=0,"",スキンタイト!E69),"")</f>
        <v/>
      </c>
      <c r="J114" s="244" t="str">
        <f>IFERROR(IF(スキンタイト!N69=0,"",スキンタイト!N69),"")</f>
        <v/>
      </c>
      <c r="S114" s="237">
        <f t="shared" si="2"/>
        <v>113</v>
      </c>
      <c r="AA114" s="238" t="e">
        <f t="shared" si="3"/>
        <v>#VALUE!</v>
      </c>
    </row>
    <row r="115" spans="1:27" s="244" customFormat="1">
      <c r="A115" s="238" t="str">
        <f>IFERROR(IF(J115&lt;&gt;"",MAX($A$1:A114)+1,""),"")</f>
        <v/>
      </c>
      <c r="B115" s="239" t="str">
        <f>IFERROR(IF(J115="","",_xlfn.CONCAT($Y$2,_xlfn.CONCAT(IF(LEN(ドッグキャリー!$K$2)=1,0,""),ドッグキャリー!$K$2,_xlfn.CONCAT(IF(LEN(ドッグキャリー!$N$2)=1,0,""),ドッグキャリー!$N$2)))),"")</f>
        <v/>
      </c>
      <c r="C115" s="243"/>
      <c r="D115" s="243"/>
      <c r="E115" s="243"/>
      <c r="I115" s="245" t="str">
        <f>IFERROR(IF(スキンタイト!N70=0,"",スキンタイト!E70),"")</f>
        <v/>
      </c>
      <c r="J115" s="244" t="str">
        <f>IFERROR(IF(スキンタイト!N70=0,"",スキンタイト!N70),"")</f>
        <v/>
      </c>
      <c r="S115" s="237">
        <f t="shared" si="2"/>
        <v>114</v>
      </c>
      <c r="AA115" s="238" t="e">
        <f t="shared" si="3"/>
        <v>#VALUE!</v>
      </c>
    </row>
    <row r="116" spans="1:27" s="244" customFormat="1">
      <c r="A116" s="238" t="str">
        <f>IFERROR(IF(J116&lt;&gt;"",MAX($A$1:A115)+1,""),"")</f>
        <v/>
      </c>
      <c r="B116" s="239" t="str">
        <f>IFERROR(IF(J116="","",_xlfn.CONCAT($Y$2,_xlfn.CONCAT(IF(LEN(ドッグキャリー!$K$2)=1,0,""),ドッグキャリー!$K$2,_xlfn.CONCAT(IF(LEN(ドッグキャリー!$N$2)=1,0,""),ドッグキャリー!$N$2)))),"")</f>
        <v/>
      </c>
      <c r="C116" s="243"/>
      <c r="D116" s="243"/>
      <c r="E116" s="243"/>
      <c r="I116" s="245" t="str">
        <f>IFERROR(IF(スキンタイト!N71=0,"",スキンタイト!E71),"")</f>
        <v/>
      </c>
      <c r="J116" s="244" t="str">
        <f>IFERROR(IF(スキンタイト!N71=0,"",スキンタイト!N71),"")</f>
        <v/>
      </c>
      <c r="S116" s="237">
        <f t="shared" si="2"/>
        <v>115</v>
      </c>
      <c r="AA116" s="238" t="e">
        <f t="shared" si="3"/>
        <v>#VALUE!</v>
      </c>
    </row>
    <row r="117" spans="1:27" s="244" customFormat="1">
      <c r="A117" s="238" t="str">
        <f>IFERROR(IF(J117&lt;&gt;"",MAX($A$1:A116)+1,""),"")</f>
        <v/>
      </c>
      <c r="B117" s="239" t="str">
        <f>IFERROR(IF(J117="","",_xlfn.CONCAT($Y$2,_xlfn.CONCAT(IF(LEN(ドッグキャリー!$K$2)=1,0,""),ドッグキャリー!$K$2,_xlfn.CONCAT(IF(LEN(ドッグキャリー!$N$2)=1,0,""),ドッグキャリー!$N$2)))),"")</f>
        <v/>
      </c>
      <c r="C117" s="243"/>
      <c r="D117" s="243"/>
      <c r="E117" s="243"/>
      <c r="I117" s="245" t="str">
        <f>IFERROR(IF(スキンタイト!N72=0,"",スキンタイト!E72),"")</f>
        <v/>
      </c>
      <c r="J117" s="244" t="str">
        <f>IFERROR(IF(スキンタイト!N72=0,"",スキンタイト!N72),"")</f>
        <v/>
      </c>
      <c r="S117" s="237">
        <f t="shared" si="2"/>
        <v>116</v>
      </c>
      <c r="AA117" s="238" t="e">
        <f t="shared" si="3"/>
        <v>#VALUE!</v>
      </c>
    </row>
    <row r="118" spans="1:27" s="244" customFormat="1">
      <c r="A118" s="238" t="str">
        <f>IFERROR(IF(J118&lt;&gt;"",MAX($A$1:A117)+1,""),"")</f>
        <v/>
      </c>
      <c r="B118" s="239" t="str">
        <f>IFERROR(IF(J118="","",_xlfn.CONCAT($Y$2,_xlfn.CONCAT(IF(LEN(ドッグキャリー!$K$2)=1,0,""),ドッグキャリー!$K$2,_xlfn.CONCAT(IF(LEN(ドッグキャリー!$N$2)=1,0,""),ドッグキャリー!$N$2)))),"")</f>
        <v/>
      </c>
      <c r="C118" s="243"/>
      <c r="D118" s="243"/>
      <c r="E118" s="243"/>
      <c r="I118" s="245" t="str">
        <f>IFERROR(IF(スキンタイト!N73=0,"",スキンタイト!E73),"")</f>
        <v/>
      </c>
      <c r="J118" s="244" t="str">
        <f>IFERROR(IF(スキンタイト!N73=0,"",スキンタイト!N73),"")</f>
        <v/>
      </c>
      <c r="S118" s="237">
        <f t="shared" si="2"/>
        <v>117</v>
      </c>
      <c r="AA118" s="238" t="e">
        <f t="shared" si="3"/>
        <v>#VALUE!</v>
      </c>
    </row>
    <row r="119" spans="1:27" s="244" customFormat="1">
      <c r="A119" s="238" t="str">
        <f>IFERROR(IF(J119&lt;&gt;"",MAX($A$1:A118)+1,""),"")</f>
        <v/>
      </c>
      <c r="B119" s="239" t="str">
        <f>IFERROR(IF(J119="","",_xlfn.CONCAT($Y$2,_xlfn.CONCAT(IF(LEN(ドッグキャリー!$K$2)=1,0,""),ドッグキャリー!$K$2,_xlfn.CONCAT(IF(LEN(ドッグキャリー!$N$2)=1,0,""),ドッグキャリー!$N$2)))),"")</f>
        <v/>
      </c>
      <c r="C119" s="243"/>
      <c r="D119" s="243"/>
      <c r="E119" s="243"/>
      <c r="I119" s="245" t="str">
        <f>IFERROR(IF(スキンタイト!N74=0,"",スキンタイト!E74),"")</f>
        <v/>
      </c>
      <c r="J119" s="244" t="str">
        <f>IFERROR(IF(スキンタイト!N74=0,"",スキンタイト!N74),"")</f>
        <v/>
      </c>
      <c r="S119" s="237">
        <f t="shared" si="2"/>
        <v>118</v>
      </c>
      <c r="AA119" s="238" t="e">
        <f t="shared" si="3"/>
        <v>#VALUE!</v>
      </c>
    </row>
    <row r="120" spans="1:27" s="244" customFormat="1">
      <c r="A120" s="238" t="str">
        <f>IFERROR(IF(J120&lt;&gt;"",MAX($A$1:A119)+1,""),"")</f>
        <v/>
      </c>
      <c r="B120" s="239" t="str">
        <f>IFERROR(IF(J120="","",_xlfn.CONCAT($Y$2,_xlfn.CONCAT(IF(LEN(ドッグキャリー!$K$2)=1,0,""),ドッグキャリー!$K$2,_xlfn.CONCAT(IF(LEN(ドッグキャリー!$N$2)=1,0,""),ドッグキャリー!$N$2)))),"")</f>
        <v/>
      </c>
      <c r="C120" s="243"/>
      <c r="D120" s="243"/>
      <c r="E120" s="243"/>
      <c r="I120" s="245" t="str">
        <f>IFERROR(IF(スキンタイト!N75=0,"",スキンタイト!E75),"")</f>
        <v/>
      </c>
      <c r="J120" s="244" t="str">
        <f>IFERROR(IF(スキンタイト!N75=0,"",スキンタイト!N75),"")</f>
        <v/>
      </c>
      <c r="S120" s="237">
        <f t="shared" si="2"/>
        <v>119</v>
      </c>
      <c r="AA120" s="238" t="e">
        <f t="shared" si="3"/>
        <v>#VALUE!</v>
      </c>
    </row>
    <row r="121" spans="1:27" s="244" customFormat="1">
      <c r="A121" s="238" t="str">
        <f>IFERROR(IF(J121&lt;&gt;"",MAX($A$1:A120)+1,""),"")</f>
        <v/>
      </c>
      <c r="B121" s="239" t="str">
        <f>IFERROR(IF(J121="","",_xlfn.CONCAT($Y$2,_xlfn.CONCAT(IF(LEN(ドッグキャリー!$K$2)=1,0,""),ドッグキャリー!$K$2,_xlfn.CONCAT(IF(LEN(ドッグキャリー!$N$2)=1,0,""),ドッグキャリー!$N$2)))),"")</f>
        <v/>
      </c>
      <c r="C121" s="243"/>
      <c r="D121" s="243"/>
      <c r="E121" s="243"/>
      <c r="I121" s="245" t="str">
        <f>IFERROR(IF(スキンタイト!N76=0,"",スキンタイト!E76),"")</f>
        <v/>
      </c>
      <c r="J121" s="244" t="str">
        <f>IFERROR(IF(スキンタイト!N76=0,"",スキンタイト!N76),"")</f>
        <v/>
      </c>
      <c r="S121" s="237">
        <f t="shared" si="2"/>
        <v>120</v>
      </c>
      <c r="AA121" s="238" t="e">
        <f t="shared" si="3"/>
        <v>#VALUE!</v>
      </c>
    </row>
    <row r="122" spans="1:27" s="244" customFormat="1">
      <c r="A122" s="238" t="str">
        <f>IFERROR(IF(J122&lt;&gt;"",MAX($A$1:A121)+1,""),"")</f>
        <v/>
      </c>
      <c r="B122" s="239" t="str">
        <f>IFERROR(IF(J122="","",_xlfn.CONCAT($Y$2,_xlfn.CONCAT(IF(LEN(ドッグキャリー!$K$2)=1,0,""),ドッグキャリー!$K$2,_xlfn.CONCAT(IF(LEN(ドッグキャリー!$N$2)=1,0,""),ドッグキャリー!$N$2)))),"")</f>
        <v/>
      </c>
      <c r="C122" s="243"/>
      <c r="D122" s="243"/>
      <c r="E122" s="243"/>
      <c r="I122" s="245" t="str">
        <f>IFERROR(IF(スキンタイト!N77=0,"",スキンタイト!E77),"")</f>
        <v/>
      </c>
      <c r="J122" s="244" t="str">
        <f>IFERROR(IF(スキンタイト!N77=0,"",スキンタイト!N77),"")</f>
        <v/>
      </c>
      <c r="S122" s="237">
        <f t="shared" si="2"/>
        <v>121</v>
      </c>
      <c r="AA122" s="238" t="e">
        <f t="shared" si="3"/>
        <v>#VALUE!</v>
      </c>
    </row>
    <row r="123" spans="1:27" s="244" customFormat="1">
      <c r="A123" s="238" t="str">
        <f>IFERROR(IF(J123&lt;&gt;"",MAX($A$1:A122)+1,""),"")</f>
        <v/>
      </c>
      <c r="B123" s="239" t="str">
        <f>IFERROR(IF(J123="","",_xlfn.CONCAT($Y$2,_xlfn.CONCAT(IF(LEN(ドッグキャリー!$K$2)=1,0,""),ドッグキャリー!$K$2,_xlfn.CONCAT(IF(LEN(ドッグキャリー!$N$2)=1,0,""),ドッグキャリー!$N$2)))),"")</f>
        <v/>
      </c>
      <c r="C123" s="243"/>
      <c r="D123" s="243"/>
      <c r="E123" s="243"/>
      <c r="I123" s="245" t="str">
        <f>IFERROR(IF(スキンタイト!N78=0,"",スキンタイト!E78),"")</f>
        <v/>
      </c>
      <c r="J123" s="244" t="str">
        <f>IFERROR(IF(スキンタイト!N78=0,"",スキンタイト!N78),"")</f>
        <v/>
      </c>
      <c r="S123" s="237">
        <f t="shared" si="2"/>
        <v>122</v>
      </c>
      <c r="AA123" s="238" t="e">
        <f t="shared" si="3"/>
        <v>#VALUE!</v>
      </c>
    </row>
    <row r="124" spans="1:27" s="244" customFormat="1">
      <c r="A124" s="238" t="str">
        <f>IFERROR(IF(J124&lt;&gt;"",MAX($A$1:A123)+1,""),"")</f>
        <v/>
      </c>
      <c r="B124" s="239" t="str">
        <f>IFERROR(IF(J124="","",_xlfn.CONCAT($Y$2,_xlfn.CONCAT(IF(LEN(ドッグキャリー!$K$2)=1,0,""),ドッグキャリー!$K$2,_xlfn.CONCAT(IF(LEN(ドッグキャリー!$N$2)=1,0,""),ドッグキャリー!$N$2)))),"")</f>
        <v/>
      </c>
      <c r="C124" s="243"/>
      <c r="D124" s="243"/>
      <c r="E124" s="243"/>
      <c r="I124" s="245" t="str">
        <f>IFERROR(IF(スキンタイト!N79=0,"",スキンタイト!E79),"")</f>
        <v/>
      </c>
      <c r="J124" s="244" t="str">
        <f>IFERROR(IF(スキンタイト!N79=0,"",スキンタイト!N79),"")</f>
        <v/>
      </c>
      <c r="S124" s="237">
        <f t="shared" si="2"/>
        <v>123</v>
      </c>
      <c r="AA124" s="238" t="e">
        <f t="shared" si="3"/>
        <v>#VALUE!</v>
      </c>
    </row>
    <row r="125" spans="1:27" s="244" customFormat="1">
      <c r="A125" s="238" t="str">
        <f>IFERROR(IF(J125&lt;&gt;"",MAX($A$1:A124)+1,""),"")</f>
        <v/>
      </c>
      <c r="B125" s="239" t="str">
        <f>IFERROR(IF(J125="","",_xlfn.CONCAT($Y$2,_xlfn.CONCAT(IF(LEN(ドッグキャリー!$K$2)=1,0,""),ドッグキャリー!$K$2,_xlfn.CONCAT(IF(LEN(ドッグキャリー!$N$2)=1,0,""),ドッグキャリー!$N$2)))),"")</f>
        <v/>
      </c>
      <c r="C125" s="243"/>
      <c r="D125" s="243"/>
      <c r="E125" s="243"/>
      <c r="I125" s="245" t="str">
        <f>IFERROR(IF(スキンタイト!N80=0,"",スキンタイト!E80),"")</f>
        <v/>
      </c>
      <c r="J125" s="244" t="str">
        <f>IFERROR(IF(スキンタイト!N80=0,"",スキンタイト!N80),"")</f>
        <v/>
      </c>
      <c r="S125" s="237">
        <f t="shared" si="2"/>
        <v>124</v>
      </c>
      <c r="AA125" s="238" t="e">
        <f t="shared" si="3"/>
        <v>#VALUE!</v>
      </c>
    </row>
    <row r="126" spans="1:27" s="244" customFormat="1">
      <c r="A126" s="238" t="str">
        <f>IFERROR(IF(J126&lt;&gt;"",MAX($A$1:A125)+1,""),"")</f>
        <v/>
      </c>
      <c r="B126" s="239" t="str">
        <f>IFERROR(IF(J126="","",_xlfn.CONCAT($Y$2,_xlfn.CONCAT(IF(LEN(ドッグキャリー!$K$2)=1,0,""),ドッグキャリー!$K$2,_xlfn.CONCAT(IF(LEN(ドッグキャリー!$N$2)=1,0,""),ドッグキャリー!$N$2)))),"")</f>
        <v/>
      </c>
      <c r="C126" s="243"/>
      <c r="D126" s="243"/>
      <c r="E126" s="243"/>
      <c r="I126" s="245" t="str">
        <f>IFERROR(IF(スキンタイト!N81=0,"",スキンタイト!E81),"")</f>
        <v/>
      </c>
      <c r="J126" s="244" t="str">
        <f>IFERROR(IF(スキンタイト!N81=0,"",スキンタイト!N81),"")</f>
        <v/>
      </c>
      <c r="S126" s="237">
        <f t="shared" si="2"/>
        <v>125</v>
      </c>
      <c r="AA126" s="238" t="e">
        <f t="shared" si="3"/>
        <v>#VALUE!</v>
      </c>
    </row>
    <row r="127" spans="1:27" s="244" customFormat="1">
      <c r="A127" s="238" t="str">
        <f>IFERROR(IF(J127&lt;&gt;"",MAX($A$1:A126)+1,""),"")</f>
        <v/>
      </c>
      <c r="B127" s="239" t="str">
        <f>IFERROR(IF(J127="","",_xlfn.CONCAT($Y$2,_xlfn.CONCAT(IF(LEN(ドッグキャリー!$K$2)=1,0,""),ドッグキャリー!$K$2,_xlfn.CONCAT(IF(LEN(ドッグキャリー!$N$2)=1,0,""),ドッグキャリー!$N$2)))),"")</f>
        <v/>
      </c>
      <c r="C127" s="243"/>
      <c r="D127" s="243"/>
      <c r="E127" s="243"/>
      <c r="I127" s="245" t="str">
        <f>IFERROR(IF(スキンタイト!N82=0,"",スキンタイト!E82),"")</f>
        <v/>
      </c>
      <c r="J127" s="244" t="str">
        <f>IFERROR(IF(スキンタイト!N82=0,"",スキンタイト!N82),"")</f>
        <v/>
      </c>
      <c r="S127" s="237">
        <f t="shared" si="2"/>
        <v>126</v>
      </c>
      <c r="AA127" s="238" t="e">
        <f t="shared" si="3"/>
        <v>#VALUE!</v>
      </c>
    </row>
    <row r="128" spans="1:27" s="244" customFormat="1">
      <c r="A128" s="238" t="str">
        <f>IFERROR(IF(J128&lt;&gt;"",MAX($A$1:A127)+1,""),"")</f>
        <v/>
      </c>
      <c r="B128" s="239" t="str">
        <f>IFERROR(IF(J128="","",_xlfn.CONCAT($Y$2,_xlfn.CONCAT(IF(LEN(ドッグキャリー!$K$2)=1,0,""),ドッグキャリー!$K$2,_xlfn.CONCAT(IF(LEN(ドッグキャリー!$N$2)=1,0,""),ドッグキャリー!$N$2)))),"")</f>
        <v/>
      </c>
      <c r="C128" s="243"/>
      <c r="D128" s="243"/>
      <c r="E128" s="243"/>
      <c r="I128" s="245" t="str">
        <f>IFERROR(IF(スキンタイト!N83=0,"",スキンタイト!E83),"")</f>
        <v/>
      </c>
      <c r="J128" s="244" t="str">
        <f>IFERROR(IF(スキンタイト!N83=0,"",スキンタイト!N83),"")</f>
        <v/>
      </c>
      <c r="S128" s="237">
        <f t="shared" si="2"/>
        <v>127</v>
      </c>
      <c r="AA128" s="238" t="e">
        <f t="shared" si="3"/>
        <v>#VALUE!</v>
      </c>
    </row>
    <row r="129" spans="1:27" s="244" customFormat="1">
      <c r="A129" s="238" t="str">
        <f>IFERROR(IF(J129&lt;&gt;"",MAX($A$1:A128)+1,""),"")</f>
        <v/>
      </c>
      <c r="B129" s="239" t="str">
        <f>IFERROR(IF(J129="","",_xlfn.CONCAT($Y$2,_xlfn.CONCAT(IF(LEN(ドッグキャリー!$K$2)=1,0,""),ドッグキャリー!$K$2,_xlfn.CONCAT(IF(LEN(ドッグキャリー!$N$2)=1,0,""),ドッグキャリー!$N$2)))),"")</f>
        <v/>
      </c>
      <c r="C129" s="243"/>
      <c r="D129" s="243"/>
      <c r="E129" s="243"/>
      <c r="I129" s="245" t="str">
        <f>IFERROR(IF(スキンタイト!N84=0,"",スキンタイト!E84),"")</f>
        <v/>
      </c>
      <c r="J129" s="244" t="str">
        <f>IFERROR(IF(スキンタイト!N84=0,"",スキンタイト!N84),"")</f>
        <v/>
      </c>
      <c r="S129" s="237">
        <f t="shared" si="2"/>
        <v>128</v>
      </c>
      <c r="AA129" s="238" t="e">
        <f t="shared" si="3"/>
        <v>#VALUE!</v>
      </c>
    </row>
    <row r="130" spans="1:27" s="244" customFormat="1">
      <c r="A130" s="238" t="str">
        <f>IFERROR(IF(J130&lt;&gt;"",MAX($A$1:A129)+1,""),"")</f>
        <v/>
      </c>
      <c r="B130" s="239" t="str">
        <f>IFERROR(IF(J130="","",_xlfn.CONCAT($Y$2,_xlfn.CONCAT(IF(LEN(ドッグキャリー!$K$2)=1,0,""),ドッグキャリー!$K$2,_xlfn.CONCAT(IF(LEN(ドッグキャリー!$N$2)=1,0,""),ドッグキャリー!$N$2)))),"")</f>
        <v/>
      </c>
      <c r="C130" s="243"/>
      <c r="D130" s="243"/>
      <c r="E130" s="243"/>
      <c r="I130" s="245" t="str">
        <f>IFERROR(IF(スキンタイト!N85=0,"",スキンタイト!E85),"")</f>
        <v/>
      </c>
      <c r="J130" s="244" t="str">
        <f>IFERROR(IF(スキンタイト!N85=0,"",スキンタイト!N85),"")</f>
        <v/>
      </c>
      <c r="S130" s="237">
        <f t="shared" si="2"/>
        <v>129</v>
      </c>
      <c r="AA130" s="238" t="e">
        <f t="shared" si="3"/>
        <v>#VALUE!</v>
      </c>
    </row>
    <row r="131" spans="1:27" s="244" customFormat="1">
      <c r="A131" s="238" t="str">
        <f>IFERROR(IF(J131&lt;&gt;"",MAX($A$1:A130)+1,""),"")</f>
        <v/>
      </c>
      <c r="B131" s="239" t="str">
        <f>IFERROR(IF(J131="","",_xlfn.CONCAT($Y$2,_xlfn.CONCAT(IF(LEN(ドッグキャリー!$K$2)=1,0,""),ドッグキャリー!$K$2,_xlfn.CONCAT(IF(LEN(ドッグキャリー!$N$2)=1,0,""),ドッグキャリー!$N$2)))),"")</f>
        <v/>
      </c>
      <c r="C131" s="243"/>
      <c r="D131" s="243"/>
      <c r="E131" s="243"/>
      <c r="I131" s="245" t="str">
        <f>IFERROR(IF(スキンタイト!N86=0,"",スキンタイト!E86),"")</f>
        <v/>
      </c>
      <c r="J131" s="244" t="str">
        <f>IFERROR(IF(スキンタイト!N86=0,"",スキンタイト!N86),"")</f>
        <v/>
      </c>
      <c r="S131" s="237">
        <f t="shared" ref="S131:S194" si="4">+ROW()-ROW($B$1)</f>
        <v>130</v>
      </c>
      <c r="AA131" s="238" t="e">
        <f t="shared" ref="AA131:AA194" si="5">IF(J131-J130=1,0,1)</f>
        <v>#VALUE!</v>
      </c>
    </row>
    <row r="132" spans="1:27" s="244" customFormat="1">
      <c r="A132" s="238" t="str">
        <f>IFERROR(IF(J132&lt;&gt;"",MAX($A$1:A131)+1,""),"")</f>
        <v/>
      </c>
      <c r="B132" s="239" t="str">
        <f>IFERROR(IF(J132="","",_xlfn.CONCAT($Y$2,_xlfn.CONCAT(IF(LEN(ドッグキャリー!$K$2)=1,0,""),ドッグキャリー!$K$2,_xlfn.CONCAT(IF(LEN(ドッグキャリー!$N$2)=1,0,""),ドッグキャリー!$N$2)))),"")</f>
        <v/>
      </c>
      <c r="C132" s="243"/>
      <c r="D132" s="243"/>
      <c r="E132" s="243"/>
      <c r="I132" s="245" t="str">
        <f>IFERROR(IF(スキンタイト!N87=0,"",スキンタイト!E87),"")</f>
        <v/>
      </c>
      <c r="J132" s="244" t="str">
        <f>IFERROR(IF(スキンタイト!N87=0,"",スキンタイト!N87),"")</f>
        <v/>
      </c>
      <c r="S132" s="237">
        <f t="shared" si="4"/>
        <v>131</v>
      </c>
      <c r="AA132" s="238" t="e">
        <f t="shared" si="5"/>
        <v>#VALUE!</v>
      </c>
    </row>
    <row r="133" spans="1:27" s="244" customFormat="1">
      <c r="A133" s="238" t="str">
        <f>IFERROR(IF(J133&lt;&gt;"",MAX($A$1:A132)+1,""),"")</f>
        <v/>
      </c>
      <c r="B133" s="239" t="str">
        <f>IFERROR(IF(J133="","",_xlfn.CONCAT($Y$2,_xlfn.CONCAT(IF(LEN(ドッグキャリー!$K$2)=1,0,""),ドッグキャリー!$K$2,_xlfn.CONCAT(IF(LEN(ドッグキャリー!$N$2)=1,0,""),ドッグキャリー!$N$2)))),"")</f>
        <v/>
      </c>
      <c r="C133" s="243"/>
      <c r="D133" s="243"/>
      <c r="E133" s="243"/>
      <c r="I133" s="245" t="str">
        <f>IFERROR(IF(スキンタイト!N88=0,"",スキンタイト!E88),"")</f>
        <v/>
      </c>
      <c r="J133" s="244" t="str">
        <f>IFERROR(IF(スキンタイト!N88=0,"",スキンタイト!N88),"")</f>
        <v/>
      </c>
      <c r="S133" s="237">
        <f t="shared" si="4"/>
        <v>132</v>
      </c>
      <c r="AA133" s="238" t="e">
        <f t="shared" si="5"/>
        <v>#VALUE!</v>
      </c>
    </row>
    <row r="134" spans="1:27" s="244" customFormat="1">
      <c r="A134" s="238" t="str">
        <f>IFERROR(IF(J134&lt;&gt;"",MAX($A$1:A133)+1,""),"")</f>
        <v/>
      </c>
      <c r="B134" s="239" t="str">
        <f>IFERROR(IF(J134="","",_xlfn.CONCAT($Y$2,_xlfn.CONCAT(IF(LEN(ドッグキャリー!$K$2)=1,0,""),ドッグキャリー!$K$2,_xlfn.CONCAT(IF(LEN(ドッグキャリー!$N$2)=1,0,""),ドッグキャリー!$N$2)))),"")</f>
        <v/>
      </c>
      <c r="C134" s="243"/>
      <c r="D134" s="243"/>
      <c r="E134" s="243"/>
      <c r="I134" s="245" t="str">
        <f>IFERROR(IF(スキンタイト!N89=0,"",スキンタイト!E89),"")</f>
        <v/>
      </c>
      <c r="J134" s="244" t="str">
        <f>IFERROR(IF(スキンタイト!N89=0,"",スキンタイト!N89),"")</f>
        <v/>
      </c>
      <c r="S134" s="237">
        <f t="shared" si="4"/>
        <v>133</v>
      </c>
      <c r="AA134" s="238" t="e">
        <f t="shared" si="5"/>
        <v>#VALUE!</v>
      </c>
    </row>
    <row r="135" spans="1:27" s="244" customFormat="1">
      <c r="A135" s="238" t="str">
        <f>IFERROR(IF(J135&lt;&gt;"",MAX($A$1:A134)+1,""),"")</f>
        <v/>
      </c>
      <c r="B135" s="239" t="str">
        <f>IFERROR(IF(J135="","",_xlfn.CONCAT($Y$2,_xlfn.CONCAT(IF(LEN(ドッグキャリー!$K$2)=1,0,""),ドッグキャリー!$K$2,_xlfn.CONCAT(IF(LEN(ドッグキャリー!$N$2)=1,0,""),ドッグキャリー!$N$2)))),"")</f>
        <v/>
      </c>
      <c r="C135" s="243"/>
      <c r="D135" s="243"/>
      <c r="E135" s="243"/>
      <c r="I135" s="245" t="str">
        <f>IFERROR(IF(スキンタイト!N90=0,"",スキンタイト!E90),"")</f>
        <v/>
      </c>
      <c r="J135" s="244" t="str">
        <f>IFERROR(IF(スキンタイト!N90=0,"",スキンタイト!N90),"")</f>
        <v/>
      </c>
      <c r="S135" s="237">
        <f t="shared" si="4"/>
        <v>134</v>
      </c>
      <c r="AA135" s="238" t="e">
        <f t="shared" si="5"/>
        <v>#VALUE!</v>
      </c>
    </row>
    <row r="136" spans="1:27" s="244" customFormat="1">
      <c r="A136" s="238" t="str">
        <f>IFERROR(IF(J136&lt;&gt;"",MAX($A$1:A135)+1,""),"")</f>
        <v/>
      </c>
      <c r="B136" s="239" t="str">
        <f>IFERROR(IF(J136="","",_xlfn.CONCAT($Y$2,_xlfn.CONCAT(IF(LEN(ドッグキャリー!$K$2)=1,0,""),ドッグキャリー!$K$2,_xlfn.CONCAT(IF(LEN(ドッグキャリー!$N$2)=1,0,""),ドッグキャリー!$N$2)))),"")</f>
        <v/>
      </c>
      <c r="C136" s="243"/>
      <c r="D136" s="243"/>
      <c r="E136" s="243"/>
      <c r="I136" s="245" t="str">
        <f>IFERROR(IF(スキンタイト!N91=0,"",スキンタイト!E91),"")</f>
        <v/>
      </c>
      <c r="J136" s="244" t="str">
        <f>IFERROR(IF(スキンタイト!N91=0,"",スキンタイト!N91),"")</f>
        <v/>
      </c>
      <c r="S136" s="237">
        <f t="shared" si="4"/>
        <v>135</v>
      </c>
      <c r="AA136" s="238" t="e">
        <f t="shared" si="5"/>
        <v>#VALUE!</v>
      </c>
    </row>
    <row r="137" spans="1:27" s="244" customFormat="1">
      <c r="A137" s="238" t="str">
        <f>IFERROR(IF(J137&lt;&gt;"",MAX($A$1:A136)+1,""),"")</f>
        <v/>
      </c>
      <c r="B137" s="239" t="str">
        <f>IFERROR(IF(J137="","",_xlfn.CONCAT($Y$2,_xlfn.CONCAT(IF(LEN(ドッグキャリー!$K$2)=1,0,""),ドッグキャリー!$K$2,_xlfn.CONCAT(IF(LEN(ドッグキャリー!$N$2)=1,0,""),ドッグキャリー!$N$2)))),"")</f>
        <v/>
      </c>
      <c r="C137" s="243"/>
      <c r="D137" s="243"/>
      <c r="E137" s="243"/>
      <c r="I137" s="245" t="str">
        <f>IFERROR(IF(スキンタイト!N92=0,"",スキンタイト!E92),"")</f>
        <v/>
      </c>
      <c r="J137" s="244" t="str">
        <f>IFERROR(IF(スキンタイト!N92=0,"",スキンタイト!N92),"")</f>
        <v/>
      </c>
      <c r="S137" s="237">
        <f t="shared" si="4"/>
        <v>136</v>
      </c>
      <c r="AA137" s="238" t="e">
        <f t="shared" si="5"/>
        <v>#VALUE!</v>
      </c>
    </row>
    <row r="138" spans="1:27" s="244" customFormat="1">
      <c r="A138" s="238" t="str">
        <f>IFERROR(IF(J138&lt;&gt;"",MAX($A$1:A137)+1,""),"")</f>
        <v/>
      </c>
      <c r="B138" s="239" t="str">
        <f>IFERROR(IF(J138="","",_xlfn.CONCAT($Y$2,_xlfn.CONCAT(IF(LEN(ドッグキャリー!$K$2)=1,0,""),ドッグキャリー!$K$2,_xlfn.CONCAT(IF(LEN(ドッグキャリー!$N$2)=1,0,""),ドッグキャリー!$N$2)))),"")</f>
        <v/>
      </c>
      <c r="C138" s="243"/>
      <c r="D138" s="243"/>
      <c r="E138" s="243"/>
      <c r="I138" s="245" t="str">
        <f>IFERROR(IF(スキンタイト!N93=0,"",スキンタイト!E93),"")</f>
        <v/>
      </c>
      <c r="J138" s="244" t="str">
        <f>IFERROR(IF(スキンタイト!N93=0,"",スキンタイト!N93),"")</f>
        <v/>
      </c>
      <c r="S138" s="237">
        <f t="shared" si="4"/>
        <v>137</v>
      </c>
      <c r="AA138" s="238" t="e">
        <f t="shared" si="5"/>
        <v>#VALUE!</v>
      </c>
    </row>
    <row r="139" spans="1:27" s="244" customFormat="1">
      <c r="A139" s="238" t="str">
        <f>IFERROR(IF(J139&lt;&gt;"",MAX($A$1:A138)+1,""),"")</f>
        <v/>
      </c>
      <c r="B139" s="239" t="str">
        <f>IFERROR(IF(J139="","",_xlfn.CONCAT($Y$2,_xlfn.CONCAT(IF(LEN(ドッグキャリー!$K$2)=1,0,""),ドッグキャリー!$K$2,_xlfn.CONCAT(IF(LEN(ドッグキャリー!$N$2)=1,0,""),ドッグキャリー!$N$2)))),"")</f>
        <v/>
      </c>
      <c r="C139" s="243"/>
      <c r="D139" s="243"/>
      <c r="E139" s="243"/>
      <c r="I139" s="245" t="str">
        <f>IFERROR(IF(スキンタイト!N94=0,"",スキンタイト!E94),"")</f>
        <v/>
      </c>
      <c r="J139" s="244" t="str">
        <f>IFERROR(IF(スキンタイト!N94=0,"",スキンタイト!N94),"")</f>
        <v/>
      </c>
      <c r="S139" s="237">
        <f t="shared" si="4"/>
        <v>138</v>
      </c>
      <c r="AA139" s="238" t="e">
        <f t="shared" si="5"/>
        <v>#VALUE!</v>
      </c>
    </row>
    <row r="140" spans="1:27" s="244" customFormat="1">
      <c r="A140" s="238" t="str">
        <f>IFERROR(IF(J140&lt;&gt;"",MAX($A$1:A139)+1,""),"")</f>
        <v/>
      </c>
      <c r="B140" s="239" t="str">
        <f>IFERROR(IF(J140="","",_xlfn.CONCAT($Y$2,_xlfn.CONCAT(IF(LEN(ドッグキャリー!$K$2)=1,0,""),ドッグキャリー!$K$2,_xlfn.CONCAT(IF(LEN(ドッグキャリー!$N$2)=1,0,""),ドッグキャリー!$N$2)))),"")</f>
        <v/>
      </c>
      <c r="C140" s="243"/>
      <c r="D140" s="243"/>
      <c r="E140" s="243"/>
      <c r="I140" s="245" t="str">
        <f>IFERROR(IF(スキンタイト!N95=0,"",スキンタイト!E95),"")</f>
        <v/>
      </c>
      <c r="J140" s="244" t="str">
        <f>IFERROR(IF(スキンタイト!N95=0,"",スキンタイト!N95),"")</f>
        <v/>
      </c>
      <c r="S140" s="237">
        <f t="shared" si="4"/>
        <v>139</v>
      </c>
      <c r="AA140" s="238" t="e">
        <f t="shared" si="5"/>
        <v>#VALUE!</v>
      </c>
    </row>
    <row r="141" spans="1:27" s="244" customFormat="1">
      <c r="A141" s="238" t="str">
        <f>IFERROR(IF(J141&lt;&gt;"",MAX($A$1:A140)+1,""),"")</f>
        <v/>
      </c>
      <c r="B141" s="239" t="str">
        <f>IFERROR(IF(J141="","",_xlfn.CONCAT($Y$2,_xlfn.CONCAT(IF(LEN(ドッグキャリー!$K$2)=1,0,""),ドッグキャリー!$K$2,_xlfn.CONCAT(IF(LEN(ドッグキャリー!$N$2)=1,0,""),ドッグキャリー!$N$2)))),"")</f>
        <v/>
      </c>
      <c r="C141" s="243"/>
      <c r="D141" s="243"/>
      <c r="E141" s="243"/>
      <c r="I141" s="245" t="str">
        <f>IFERROR(IF(スキンタイト!N96=0,"",スキンタイト!E96),"")</f>
        <v/>
      </c>
      <c r="J141" s="244" t="str">
        <f>IFERROR(IF(スキンタイト!N96=0,"",スキンタイト!N96),"")</f>
        <v/>
      </c>
      <c r="S141" s="237">
        <f t="shared" si="4"/>
        <v>140</v>
      </c>
      <c r="AA141" s="238" t="e">
        <f t="shared" si="5"/>
        <v>#VALUE!</v>
      </c>
    </row>
    <row r="142" spans="1:27" s="244" customFormat="1">
      <c r="A142" s="238" t="str">
        <f>IFERROR(IF(J142&lt;&gt;"",MAX($A$1:A141)+1,""),"")</f>
        <v/>
      </c>
      <c r="B142" s="239" t="str">
        <f>IFERROR(IF(J142="","",_xlfn.CONCAT($Y$2,_xlfn.CONCAT(IF(LEN(ドッグキャリー!$K$2)=1,0,""),ドッグキャリー!$K$2,_xlfn.CONCAT(IF(LEN(ドッグキャリー!$N$2)=1,0,""),ドッグキャリー!$N$2)))),"")</f>
        <v/>
      </c>
      <c r="C142" s="243"/>
      <c r="D142" s="243"/>
      <c r="E142" s="243"/>
      <c r="I142" s="245" t="str">
        <f>IFERROR(IF(スキンタイト!N97=0,"",スキンタイト!E97),"")</f>
        <v/>
      </c>
      <c r="J142" s="244" t="str">
        <f>IFERROR(IF(スキンタイト!N97=0,"",スキンタイト!N97),"")</f>
        <v/>
      </c>
      <c r="S142" s="237">
        <f t="shared" si="4"/>
        <v>141</v>
      </c>
      <c r="AA142" s="238" t="e">
        <f t="shared" si="5"/>
        <v>#VALUE!</v>
      </c>
    </row>
    <row r="143" spans="1:27" s="244" customFormat="1">
      <c r="A143" s="238" t="str">
        <f>IFERROR(IF(J143&lt;&gt;"",MAX($A$1:A142)+1,""),"")</f>
        <v/>
      </c>
      <c r="B143" s="239" t="str">
        <f>IFERROR(IF(J143="","",_xlfn.CONCAT($Y$2,_xlfn.CONCAT(IF(LEN(ドッグキャリー!$K$2)=1,0,""),ドッグキャリー!$K$2,_xlfn.CONCAT(IF(LEN(ドッグキャリー!$N$2)=1,0,""),ドッグキャリー!$N$2)))),"")</f>
        <v/>
      </c>
      <c r="C143" s="243"/>
      <c r="D143" s="243"/>
      <c r="E143" s="243"/>
      <c r="I143" s="245" t="str">
        <f>IFERROR(IF(スキンタイト!N98=0,"",スキンタイト!E98),"")</f>
        <v/>
      </c>
      <c r="J143" s="244" t="str">
        <f>IFERROR(IF(スキンタイト!N98=0,"",スキンタイト!N98),"")</f>
        <v/>
      </c>
      <c r="S143" s="237">
        <f t="shared" si="4"/>
        <v>142</v>
      </c>
      <c r="AA143" s="238" t="e">
        <f t="shared" si="5"/>
        <v>#VALUE!</v>
      </c>
    </row>
    <row r="144" spans="1:27" s="244" customFormat="1">
      <c r="A144" s="238" t="str">
        <f>IFERROR(IF(J144&lt;&gt;"",MAX($A$1:A143)+1,""),"")</f>
        <v/>
      </c>
      <c r="B144" s="239" t="str">
        <f>IFERROR(IF(J144="","",_xlfn.CONCAT($Y$2,_xlfn.CONCAT(IF(LEN(ドッグキャリー!$K$2)=1,0,""),ドッグキャリー!$K$2,_xlfn.CONCAT(IF(LEN(ドッグキャリー!$N$2)=1,0,""),ドッグキャリー!$N$2)))),"")</f>
        <v/>
      </c>
      <c r="C144" s="243"/>
      <c r="D144" s="243"/>
      <c r="E144" s="243"/>
      <c r="I144" s="245" t="str">
        <f>IFERROR(IF(スキンタイト!N99=0,"",スキンタイト!E99),"")</f>
        <v/>
      </c>
      <c r="J144" s="244" t="str">
        <f>IFERROR(IF(スキンタイト!N99=0,"",スキンタイト!N99),"")</f>
        <v/>
      </c>
      <c r="S144" s="237">
        <f t="shared" si="4"/>
        <v>143</v>
      </c>
      <c r="AA144" s="238" t="e">
        <f t="shared" si="5"/>
        <v>#VALUE!</v>
      </c>
    </row>
    <row r="145" spans="1:27" s="244" customFormat="1">
      <c r="A145" s="238" t="str">
        <f>IFERROR(IF(J145&lt;&gt;"",MAX($A$1:A144)+1,""),"")</f>
        <v/>
      </c>
      <c r="B145" s="239" t="str">
        <f>IFERROR(IF(J145="","",_xlfn.CONCAT($Y$2,_xlfn.CONCAT(IF(LEN(ドッグキャリー!$K$2)=1,0,""),ドッグキャリー!$K$2,_xlfn.CONCAT(IF(LEN(ドッグキャリー!$N$2)=1,0,""),ドッグキャリー!$N$2)))),"")</f>
        <v/>
      </c>
      <c r="C145" s="243"/>
      <c r="D145" s="243"/>
      <c r="E145" s="243"/>
      <c r="I145" s="245" t="str">
        <f>IFERROR(IF(スキンタイト!N100=0,"",スキンタイト!E100),"")</f>
        <v/>
      </c>
      <c r="J145" s="244" t="str">
        <f>IFERROR(IF(スキンタイト!N100=0,"",スキンタイト!N100),"")</f>
        <v/>
      </c>
      <c r="S145" s="237">
        <f t="shared" si="4"/>
        <v>144</v>
      </c>
      <c r="AA145" s="238" t="e">
        <f t="shared" si="5"/>
        <v>#VALUE!</v>
      </c>
    </row>
    <row r="146" spans="1:27" s="244" customFormat="1">
      <c r="A146" s="238" t="str">
        <f>IFERROR(IF(J146&lt;&gt;"",MAX($A$1:A145)+1,""),"")</f>
        <v/>
      </c>
      <c r="B146" s="239" t="str">
        <f>IFERROR(IF(J146="","",_xlfn.CONCAT($Y$2,_xlfn.CONCAT(IF(LEN(ドッグキャリー!$K$2)=1,0,""),ドッグキャリー!$K$2,_xlfn.CONCAT(IF(LEN(ドッグキャリー!$N$2)=1,0,""),ドッグキャリー!$N$2)))),"")</f>
        <v/>
      </c>
      <c r="C146" s="243"/>
      <c r="D146" s="243"/>
      <c r="E146" s="243"/>
      <c r="I146" s="245" t="str">
        <f>IFERROR(IF(スキンタイト!N101=0,"",スキンタイト!E101),"")</f>
        <v/>
      </c>
      <c r="J146" s="244" t="str">
        <f>IFERROR(IF(スキンタイト!N101=0,"",スキンタイト!N101),"")</f>
        <v/>
      </c>
      <c r="S146" s="237">
        <f t="shared" si="4"/>
        <v>145</v>
      </c>
      <c r="AA146" s="238" t="e">
        <f t="shared" si="5"/>
        <v>#VALUE!</v>
      </c>
    </row>
    <row r="147" spans="1:27" s="244" customFormat="1">
      <c r="A147" s="238" t="str">
        <f>IFERROR(IF(J147&lt;&gt;"",MAX($A$1:A146)+1,""),"")</f>
        <v/>
      </c>
      <c r="B147" s="239" t="str">
        <f>IFERROR(IF(J147="","",_xlfn.CONCAT($Y$2,_xlfn.CONCAT(IF(LEN(ドッグキャリー!$K$2)=1,0,""),ドッグキャリー!$K$2,_xlfn.CONCAT(IF(LEN(ドッグキャリー!$N$2)=1,0,""),ドッグキャリー!$N$2)))),"")</f>
        <v/>
      </c>
      <c r="C147" s="243"/>
      <c r="D147" s="243"/>
      <c r="E147" s="243"/>
      <c r="I147" s="245" t="str">
        <f>IFERROR(IF(スキンタイト!N102=0,"",スキンタイト!E102),"")</f>
        <v/>
      </c>
      <c r="J147" s="244" t="str">
        <f>IFERROR(IF(スキンタイト!N102=0,"",スキンタイト!N102),"")</f>
        <v/>
      </c>
      <c r="S147" s="237">
        <f t="shared" si="4"/>
        <v>146</v>
      </c>
      <c r="AA147" s="238" t="e">
        <f t="shared" si="5"/>
        <v>#VALUE!</v>
      </c>
    </row>
    <row r="148" spans="1:27" s="244" customFormat="1">
      <c r="A148" s="238" t="str">
        <f>IFERROR(IF(J148&lt;&gt;"",MAX($A$1:A147)+1,""),"")</f>
        <v/>
      </c>
      <c r="B148" s="239" t="str">
        <f>IFERROR(IF(J148="","",_xlfn.CONCAT($Y$2,_xlfn.CONCAT(IF(LEN(ドッグキャリー!$K$2)=1,0,""),ドッグキャリー!$K$2,_xlfn.CONCAT(IF(LEN(ドッグキャリー!$N$2)=1,0,""),ドッグキャリー!$N$2)))),"")</f>
        <v/>
      </c>
      <c r="C148" s="243"/>
      <c r="D148" s="243"/>
      <c r="E148" s="243"/>
      <c r="I148" s="245" t="str">
        <f>IFERROR(IF(スキンタイト!N103=0,"",スキンタイト!E103),"")</f>
        <v/>
      </c>
      <c r="J148" s="244" t="str">
        <f>IFERROR(IF(スキンタイト!N103=0,"",スキンタイト!N103),"")</f>
        <v/>
      </c>
      <c r="S148" s="237">
        <f t="shared" si="4"/>
        <v>147</v>
      </c>
      <c r="AA148" s="238" t="e">
        <f t="shared" si="5"/>
        <v>#VALUE!</v>
      </c>
    </row>
    <row r="149" spans="1:27" s="244" customFormat="1">
      <c r="A149" s="238" t="str">
        <f>IFERROR(IF(J149&lt;&gt;"",MAX($A$1:A148)+1,""),"")</f>
        <v/>
      </c>
      <c r="B149" s="239" t="str">
        <f>IFERROR(IF(J149="","",_xlfn.CONCAT($Y$2,_xlfn.CONCAT(IF(LEN(ドッグキャリー!$K$2)=1,0,""),ドッグキャリー!$K$2,_xlfn.CONCAT(IF(LEN(ドッグキャリー!$N$2)=1,0,""),ドッグキャリー!$N$2)))),"")</f>
        <v/>
      </c>
      <c r="C149" s="243"/>
      <c r="D149" s="243"/>
      <c r="E149" s="243"/>
      <c r="I149" s="245" t="str">
        <f>IFERROR(IF(スキンタイト!N104=0,"",スキンタイト!E104),"")</f>
        <v/>
      </c>
      <c r="J149" s="244" t="str">
        <f>IFERROR(IF(スキンタイト!N104=0,"",スキンタイト!N104),"")</f>
        <v/>
      </c>
      <c r="S149" s="237">
        <f t="shared" si="4"/>
        <v>148</v>
      </c>
      <c r="AA149" s="238" t="e">
        <f t="shared" si="5"/>
        <v>#VALUE!</v>
      </c>
    </row>
    <row r="150" spans="1:27" s="244" customFormat="1">
      <c r="A150" s="238" t="str">
        <f>IFERROR(IF(J150&lt;&gt;"",MAX($A$1:A149)+1,""),"")</f>
        <v/>
      </c>
      <c r="B150" s="239" t="str">
        <f>IFERROR(IF(J150="","",_xlfn.CONCAT($Y$2,_xlfn.CONCAT(IF(LEN(ドッグキャリー!$K$2)=1,0,""),ドッグキャリー!$K$2,_xlfn.CONCAT(IF(LEN(ドッグキャリー!$N$2)=1,0,""),ドッグキャリー!$N$2)))),"")</f>
        <v/>
      </c>
      <c r="C150" s="243"/>
      <c r="D150" s="243"/>
      <c r="E150" s="243"/>
      <c r="I150" s="245" t="str">
        <f>IFERROR(IF(スキンタイト!N105=0,"",スキンタイト!E105),"")</f>
        <v/>
      </c>
      <c r="J150" s="244" t="str">
        <f>IFERROR(IF(スキンタイト!N105=0,"",スキンタイト!N105),"")</f>
        <v/>
      </c>
      <c r="S150" s="237">
        <f t="shared" si="4"/>
        <v>149</v>
      </c>
      <c r="AA150" s="238" t="e">
        <f t="shared" si="5"/>
        <v>#VALUE!</v>
      </c>
    </row>
    <row r="151" spans="1:27" s="244" customFormat="1">
      <c r="A151" s="238" t="str">
        <f>IFERROR(IF(J151&lt;&gt;"",MAX($A$1:A150)+1,""),"")</f>
        <v/>
      </c>
      <c r="B151" s="239" t="str">
        <f>IFERROR(IF(J151="","",_xlfn.CONCAT($Y$2,_xlfn.CONCAT(IF(LEN(ドッグキャリー!$K$2)=1,0,""),ドッグキャリー!$K$2,_xlfn.CONCAT(IF(LEN(ドッグキャリー!$N$2)=1,0,""),ドッグキャリー!$N$2)))),"")</f>
        <v/>
      </c>
      <c r="C151" s="243"/>
      <c r="D151" s="243"/>
      <c r="E151" s="243"/>
      <c r="I151" s="245" t="str">
        <f>IFERROR(IF(スキンタイト!N106=0,"",スキンタイト!E106),"")</f>
        <v/>
      </c>
      <c r="J151" s="244" t="str">
        <f>IFERROR(IF(スキンタイト!N106=0,"",スキンタイト!N106),"")</f>
        <v/>
      </c>
      <c r="S151" s="237">
        <f t="shared" si="4"/>
        <v>150</v>
      </c>
      <c r="AA151" s="238" t="e">
        <f t="shared" si="5"/>
        <v>#VALUE!</v>
      </c>
    </row>
    <row r="152" spans="1:27" s="244" customFormat="1">
      <c r="A152" s="238" t="str">
        <f>IFERROR(IF(J152&lt;&gt;"",MAX($A$1:A151)+1,""),"")</f>
        <v/>
      </c>
      <c r="B152" s="239" t="str">
        <f>IFERROR(IF(J152="","",_xlfn.CONCAT($Y$2,_xlfn.CONCAT(IF(LEN(ドッグキャリー!$K$2)=1,0,""),ドッグキャリー!$K$2,_xlfn.CONCAT(IF(LEN(ドッグキャリー!$N$2)=1,0,""),ドッグキャリー!$N$2)))),"")</f>
        <v/>
      </c>
      <c r="C152" s="243"/>
      <c r="D152" s="243"/>
      <c r="E152" s="243"/>
      <c r="I152" s="245" t="str">
        <f>IFERROR(IF(スキンタイト!N107=0,"",スキンタイト!E107),"")</f>
        <v/>
      </c>
      <c r="J152" s="244" t="str">
        <f>IFERROR(IF(スキンタイト!N107=0,"",スキンタイト!N107),"")</f>
        <v/>
      </c>
      <c r="S152" s="237">
        <f t="shared" si="4"/>
        <v>151</v>
      </c>
      <c r="AA152" s="238" t="e">
        <f t="shared" si="5"/>
        <v>#VALUE!</v>
      </c>
    </row>
    <row r="153" spans="1:27" s="244" customFormat="1">
      <c r="A153" s="238" t="str">
        <f>IFERROR(IF(J153&lt;&gt;"",MAX($A$1:A152)+1,""),"")</f>
        <v/>
      </c>
      <c r="B153" s="239" t="str">
        <f>IFERROR(IF(J153="","",_xlfn.CONCAT($Y$2,_xlfn.CONCAT(IF(LEN(ドッグキャリー!$K$2)=1,0,""),ドッグキャリー!$K$2,_xlfn.CONCAT(IF(LEN(ドッグキャリー!$N$2)=1,0,""),ドッグキャリー!$N$2)))),"")</f>
        <v/>
      </c>
      <c r="C153" s="243"/>
      <c r="D153" s="243"/>
      <c r="E153" s="243"/>
      <c r="I153" s="245" t="str">
        <f>IFERROR(IF(スキンタイト!N108=0,"",スキンタイト!E108),"")</f>
        <v/>
      </c>
      <c r="J153" s="244" t="str">
        <f>IFERROR(IF(スキンタイト!N108=0,"",スキンタイト!N108),"")</f>
        <v/>
      </c>
      <c r="S153" s="237">
        <f t="shared" si="4"/>
        <v>152</v>
      </c>
      <c r="AA153" s="238" t="e">
        <f t="shared" si="5"/>
        <v>#VALUE!</v>
      </c>
    </row>
    <row r="154" spans="1:27" s="244" customFormat="1">
      <c r="A154" s="238" t="str">
        <f>IFERROR(IF(J154&lt;&gt;"",MAX($A$1:A153)+1,""),"")</f>
        <v/>
      </c>
      <c r="B154" s="239" t="str">
        <f>IFERROR(IF(J154="","",_xlfn.CONCAT($Y$2,_xlfn.CONCAT(IF(LEN(ドッグキャリー!$K$2)=1,0,""),ドッグキャリー!$K$2,_xlfn.CONCAT(IF(LEN(ドッグキャリー!$N$2)=1,0,""),ドッグキャリー!$N$2)))),"")</f>
        <v/>
      </c>
      <c r="C154" s="243"/>
      <c r="D154" s="243"/>
      <c r="E154" s="243"/>
      <c r="I154" s="245" t="str">
        <f>IFERROR(IF(スキンタイト!N109=0,"",スキンタイト!E109),"")</f>
        <v/>
      </c>
      <c r="J154" s="244" t="str">
        <f>IFERROR(IF(スキンタイト!N109=0,"",スキンタイト!N109),"")</f>
        <v/>
      </c>
      <c r="S154" s="237">
        <f t="shared" si="4"/>
        <v>153</v>
      </c>
      <c r="AA154" s="238" t="e">
        <f t="shared" si="5"/>
        <v>#VALUE!</v>
      </c>
    </row>
    <row r="155" spans="1:27" s="244" customFormat="1">
      <c r="A155" s="238" t="str">
        <f>IFERROR(IF(J155&lt;&gt;"",MAX($A$1:A154)+1,""),"")</f>
        <v/>
      </c>
      <c r="B155" s="239" t="str">
        <f>IFERROR(IF(J155="","",_xlfn.CONCAT($Y$2,_xlfn.CONCAT(IF(LEN(ドッグキャリー!$K$2)=1,0,""),ドッグキャリー!$K$2,_xlfn.CONCAT(IF(LEN(ドッグキャリー!$N$2)=1,0,""),ドッグキャリー!$N$2)))),"")</f>
        <v/>
      </c>
      <c r="C155" s="243"/>
      <c r="D155" s="243"/>
      <c r="E155" s="243"/>
      <c r="I155" s="245" t="str">
        <f>IFERROR(IF(スキンタイト!N110=0,"",スキンタイト!E110),"")</f>
        <v/>
      </c>
      <c r="J155" s="244" t="str">
        <f>IFERROR(IF(スキンタイト!N110=0,"",スキンタイト!N110),"")</f>
        <v/>
      </c>
      <c r="S155" s="237">
        <f t="shared" si="4"/>
        <v>154</v>
      </c>
      <c r="AA155" s="238" t="e">
        <f t="shared" si="5"/>
        <v>#VALUE!</v>
      </c>
    </row>
    <row r="156" spans="1:27" s="244" customFormat="1">
      <c r="A156" s="238" t="str">
        <f>IFERROR(IF(J156&lt;&gt;"",MAX($A$1:A155)+1,""),"")</f>
        <v/>
      </c>
      <c r="B156" s="239" t="str">
        <f>IFERROR(IF(J156="","",_xlfn.CONCAT($Y$2,_xlfn.CONCAT(IF(LEN(ドッグキャリー!$K$2)=1,0,""),ドッグキャリー!$K$2,_xlfn.CONCAT(IF(LEN(ドッグキャリー!$N$2)=1,0,""),ドッグキャリー!$N$2)))),"")</f>
        <v/>
      </c>
      <c r="C156" s="243"/>
      <c r="D156" s="243"/>
      <c r="E156" s="243"/>
      <c r="I156" s="245" t="str">
        <f>IFERROR(IF(スキンタイト!N111=0,"",スキンタイト!E111),"")</f>
        <v/>
      </c>
      <c r="J156" s="244" t="str">
        <f>IFERROR(IF(スキンタイト!N111=0,"",スキンタイト!N111),"")</f>
        <v/>
      </c>
      <c r="S156" s="237">
        <f t="shared" si="4"/>
        <v>155</v>
      </c>
      <c r="AA156" s="238" t="e">
        <f t="shared" si="5"/>
        <v>#VALUE!</v>
      </c>
    </row>
    <row r="157" spans="1:27" s="244" customFormat="1">
      <c r="A157" s="238" t="str">
        <f>IFERROR(IF(J157&lt;&gt;"",MAX($A$1:A156)+1,""),"")</f>
        <v/>
      </c>
      <c r="B157" s="239" t="str">
        <f>IFERROR(IF(J157="","",_xlfn.CONCAT($Y$2,_xlfn.CONCAT(IF(LEN(ドッグキャリー!$K$2)=1,0,""),ドッグキャリー!$K$2,_xlfn.CONCAT(IF(LEN(ドッグキャリー!$N$2)=1,0,""),ドッグキャリー!$N$2)))),"")</f>
        <v/>
      </c>
      <c r="C157" s="243"/>
      <c r="D157" s="243"/>
      <c r="E157" s="243"/>
      <c r="I157" s="245" t="str">
        <f>IFERROR(IF(スキンタイト!N112=0,"",スキンタイト!E112),"")</f>
        <v/>
      </c>
      <c r="J157" s="244" t="str">
        <f>IFERROR(IF(スキンタイト!N112=0,"",スキンタイト!N112),"")</f>
        <v/>
      </c>
      <c r="S157" s="237">
        <f t="shared" si="4"/>
        <v>156</v>
      </c>
      <c r="AA157" s="238" t="e">
        <f t="shared" si="5"/>
        <v>#VALUE!</v>
      </c>
    </row>
    <row r="158" spans="1:27" s="244" customFormat="1">
      <c r="A158" s="238" t="str">
        <f>IFERROR(IF(J158&lt;&gt;"",MAX($A$1:A157)+1,""),"")</f>
        <v/>
      </c>
      <c r="B158" s="239" t="str">
        <f>IFERROR(IF(J158="","",_xlfn.CONCAT($Y$2,_xlfn.CONCAT(IF(LEN(ドッグキャリー!$K$2)=1,0,""),ドッグキャリー!$K$2,_xlfn.CONCAT(IF(LEN(ドッグキャリー!$N$2)=1,0,""),ドッグキャリー!$N$2)))),"")</f>
        <v/>
      </c>
      <c r="C158" s="243"/>
      <c r="D158" s="243"/>
      <c r="E158" s="243"/>
      <c r="I158" s="245" t="str">
        <f>IFERROR(IF(スキンタイト!N113=0,"",スキンタイト!E113),"")</f>
        <v/>
      </c>
      <c r="J158" s="244" t="str">
        <f>IFERROR(IF(スキンタイト!N113=0,"",スキンタイト!N113),"")</f>
        <v/>
      </c>
      <c r="S158" s="237">
        <f t="shared" si="4"/>
        <v>157</v>
      </c>
      <c r="AA158" s="238" t="e">
        <f t="shared" si="5"/>
        <v>#VALUE!</v>
      </c>
    </row>
    <row r="159" spans="1:27" s="244" customFormat="1">
      <c r="A159" s="238" t="str">
        <f>IFERROR(IF(J159&lt;&gt;"",MAX($A$1:A158)+1,""),"")</f>
        <v/>
      </c>
      <c r="B159" s="239" t="str">
        <f>IFERROR(IF(J159="","",_xlfn.CONCAT($Y$2,_xlfn.CONCAT(IF(LEN(ドッグキャリー!$K$2)=1,0,""),ドッグキャリー!$K$2,_xlfn.CONCAT(IF(LEN(ドッグキャリー!$N$2)=1,0,""),ドッグキャリー!$N$2)))),"")</f>
        <v/>
      </c>
      <c r="C159" s="243"/>
      <c r="D159" s="243"/>
      <c r="E159" s="243"/>
      <c r="I159" s="245" t="str">
        <f>IFERROR(IF(スキンタイト!N114=0,"",スキンタイト!E114),"")</f>
        <v/>
      </c>
      <c r="J159" s="244" t="str">
        <f>IFERROR(IF(スキンタイト!N114=0,"",スキンタイト!N114),"")</f>
        <v/>
      </c>
      <c r="S159" s="237">
        <f t="shared" si="4"/>
        <v>158</v>
      </c>
      <c r="AA159" s="238" t="e">
        <f t="shared" si="5"/>
        <v>#VALUE!</v>
      </c>
    </row>
    <row r="160" spans="1:27" s="244" customFormat="1">
      <c r="A160" s="238" t="str">
        <f>IFERROR(IF(J160&lt;&gt;"",MAX($A$1:A159)+1,""),"")</f>
        <v/>
      </c>
      <c r="B160" s="239" t="str">
        <f>IFERROR(IF(J160="","",_xlfn.CONCAT($Y$2,_xlfn.CONCAT(IF(LEN(ドッグキャリー!$K$2)=1,0,""),ドッグキャリー!$K$2,_xlfn.CONCAT(IF(LEN(ドッグキャリー!$N$2)=1,0,""),ドッグキャリー!$N$2)))),"")</f>
        <v/>
      </c>
      <c r="C160" s="243"/>
      <c r="D160" s="243"/>
      <c r="E160" s="243"/>
      <c r="I160" s="245" t="str">
        <f>IFERROR(IF(スキンタイト!N115=0,"",スキンタイト!E115),"")</f>
        <v/>
      </c>
      <c r="J160" s="244" t="str">
        <f>IFERROR(IF(スキンタイト!N115=0,"",スキンタイト!N115),"")</f>
        <v/>
      </c>
      <c r="S160" s="237">
        <f t="shared" si="4"/>
        <v>159</v>
      </c>
      <c r="AA160" s="238" t="e">
        <f t="shared" si="5"/>
        <v>#VALUE!</v>
      </c>
    </row>
    <row r="161" spans="1:27" s="244" customFormat="1">
      <c r="A161" s="238" t="str">
        <f>IFERROR(IF(J161&lt;&gt;"",MAX($A$1:A160)+1,""),"")</f>
        <v/>
      </c>
      <c r="B161" s="239" t="str">
        <f>IFERROR(IF(J161="","",_xlfn.CONCAT($Y$2,_xlfn.CONCAT(IF(LEN(ドッグキャリー!$K$2)=1,0,""),ドッグキャリー!$K$2,_xlfn.CONCAT(IF(LEN(ドッグキャリー!$N$2)=1,0,""),ドッグキャリー!$N$2)))),"")</f>
        <v/>
      </c>
      <c r="C161" s="243"/>
      <c r="D161" s="243"/>
      <c r="E161" s="243"/>
      <c r="I161" s="245" t="str">
        <f>IFERROR(IF(スキンタイト!N116=0,"",スキンタイト!E116),"")</f>
        <v/>
      </c>
      <c r="J161" s="244" t="str">
        <f>IFERROR(IF(スキンタイト!N116=0,"",スキンタイト!N116),"")</f>
        <v/>
      </c>
      <c r="S161" s="237">
        <f t="shared" si="4"/>
        <v>160</v>
      </c>
      <c r="AA161" s="238" t="e">
        <f t="shared" si="5"/>
        <v>#VALUE!</v>
      </c>
    </row>
    <row r="162" spans="1:27" s="244" customFormat="1">
      <c r="A162" s="238" t="str">
        <f>IFERROR(IF(J162&lt;&gt;"",MAX($A$1:A161)+1,""),"")</f>
        <v/>
      </c>
      <c r="B162" s="239" t="str">
        <f>IFERROR(IF(J162="","",_xlfn.CONCAT($Y$2,_xlfn.CONCAT(IF(LEN(ドッグキャリー!$K$2)=1,0,""),ドッグキャリー!$K$2,_xlfn.CONCAT(IF(LEN(ドッグキャリー!$N$2)=1,0,""),ドッグキャリー!$N$2)))),"")</f>
        <v/>
      </c>
      <c r="C162" s="243"/>
      <c r="D162" s="243"/>
      <c r="E162" s="243"/>
      <c r="I162" s="245" t="str">
        <f>IFERROR(IF(スキンタイト!N117=0,"",スキンタイト!E117),"")</f>
        <v/>
      </c>
      <c r="J162" s="244" t="str">
        <f>IFERROR(IF(スキンタイト!N117=0,"",スキンタイト!N117),"")</f>
        <v/>
      </c>
      <c r="S162" s="237">
        <f t="shared" si="4"/>
        <v>161</v>
      </c>
      <c r="AA162" s="238" t="e">
        <f t="shared" si="5"/>
        <v>#VALUE!</v>
      </c>
    </row>
    <row r="163" spans="1:27" s="244" customFormat="1">
      <c r="A163" s="238" t="str">
        <f>IFERROR(IF(J163&lt;&gt;"",MAX($A$1:A162)+1,""),"")</f>
        <v/>
      </c>
      <c r="B163" s="239" t="str">
        <f>IFERROR(IF(J163="","",_xlfn.CONCAT($Y$2,_xlfn.CONCAT(IF(LEN(ドッグキャリー!$K$2)=1,0,""),ドッグキャリー!$K$2,_xlfn.CONCAT(IF(LEN(ドッグキャリー!$N$2)=1,0,""),ドッグキャリー!$N$2)))),"")</f>
        <v/>
      </c>
      <c r="C163" s="243"/>
      <c r="D163" s="243"/>
      <c r="E163" s="243"/>
      <c r="I163" s="245" t="str">
        <f>IFERROR(IF(スキンタイト!N118=0,"",スキンタイト!E118),"")</f>
        <v/>
      </c>
      <c r="J163" s="244" t="str">
        <f>IFERROR(IF(スキンタイト!N118=0,"",スキンタイト!N118),"")</f>
        <v/>
      </c>
      <c r="S163" s="237">
        <f t="shared" si="4"/>
        <v>162</v>
      </c>
      <c r="AA163" s="238" t="e">
        <f t="shared" si="5"/>
        <v>#VALUE!</v>
      </c>
    </row>
    <row r="164" spans="1:27" s="244" customFormat="1">
      <c r="A164" s="238" t="str">
        <f>IFERROR(IF(J164&lt;&gt;"",MAX($A$1:A163)+1,""),"")</f>
        <v/>
      </c>
      <c r="B164" s="239" t="str">
        <f>IFERROR(IF(J164="","",_xlfn.CONCAT($Y$2,_xlfn.CONCAT(IF(LEN(ドッグキャリー!$K$2)=1,0,""),ドッグキャリー!$K$2,_xlfn.CONCAT(IF(LEN(ドッグキャリー!$N$2)=1,0,""),ドッグキャリー!$N$2)))),"")</f>
        <v/>
      </c>
      <c r="C164" s="243"/>
      <c r="D164" s="243"/>
      <c r="E164" s="243"/>
      <c r="I164" s="245" t="str">
        <f>IFERROR(IF(スキンタイト!N119=0,"",スキンタイト!E119),"")</f>
        <v/>
      </c>
      <c r="J164" s="244" t="str">
        <f>IFERROR(IF(スキンタイト!N119=0,"",スキンタイト!N119),"")</f>
        <v/>
      </c>
      <c r="S164" s="237">
        <f t="shared" si="4"/>
        <v>163</v>
      </c>
      <c r="AA164" s="238" t="e">
        <f t="shared" si="5"/>
        <v>#VALUE!</v>
      </c>
    </row>
    <row r="165" spans="1:27" s="244" customFormat="1">
      <c r="A165" s="238" t="str">
        <f>IFERROR(IF(J165&lt;&gt;"",MAX($A$1:A164)+1,""),"")</f>
        <v/>
      </c>
      <c r="B165" s="239" t="str">
        <f>IFERROR(IF(J165="","",_xlfn.CONCAT($Y$2,_xlfn.CONCAT(IF(LEN(ドッグキャリー!$K$2)=1,0,""),ドッグキャリー!$K$2,_xlfn.CONCAT(IF(LEN(ドッグキャリー!$N$2)=1,0,""),ドッグキャリー!$N$2)))),"")</f>
        <v/>
      </c>
      <c r="C165" s="243"/>
      <c r="D165" s="243"/>
      <c r="E165" s="243"/>
      <c r="I165" s="245" t="str">
        <f>IFERROR(IF(スキンタイト!N120=0,"",スキンタイト!E120),"")</f>
        <v/>
      </c>
      <c r="J165" s="244" t="str">
        <f>IFERROR(IF(スキンタイト!N120=0,"",スキンタイト!N120),"")</f>
        <v/>
      </c>
      <c r="S165" s="237">
        <f t="shared" si="4"/>
        <v>164</v>
      </c>
      <c r="AA165" s="238" t="e">
        <f t="shared" si="5"/>
        <v>#VALUE!</v>
      </c>
    </row>
    <row r="166" spans="1:27" s="244" customFormat="1">
      <c r="A166" s="238" t="str">
        <f>IFERROR(IF(J166&lt;&gt;"",MAX($A$1:A165)+1,""),"")</f>
        <v/>
      </c>
      <c r="B166" s="239" t="str">
        <f>IFERROR(IF(J166="","",_xlfn.CONCAT($Y$2,_xlfn.CONCAT(IF(LEN(ドッグキャリー!$K$2)=1,0,""),ドッグキャリー!$K$2,_xlfn.CONCAT(IF(LEN(ドッグキャリー!$N$2)=1,0,""),ドッグキャリー!$N$2)))),"")</f>
        <v/>
      </c>
      <c r="C166" s="243"/>
      <c r="D166" s="243"/>
      <c r="E166" s="243"/>
      <c r="I166" s="245" t="str">
        <f>IFERROR(IF(スキンタイト!N121=0,"",スキンタイト!E121),"")</f>
        <v/>
      </c>
      <c r="J166" s="244" t="str">
        <f>IFERROR(IF(スキンタイト!N121=0,"",スキンタイト!N121),"")</f>
        <v/>
      </c>
      <c r="S166" s="237">
        <f t="shared" si="4"/>
        <v>165</v>
      </c>
      <c r="AA166" s="238" t="e">
        <f t="shared" si="5"/>
        <v>#VALUE!</v>
      </c>
    </row>
    <row r="167" spans="1:27" s="244" customFormat="1">
      <c r="A167" s="238" t="str">
        <f>IFERROR(IF(J167&lt;&gt;"",MAX($A$1:A166)+1,""),"")</f>
        <v/>
      </c>
      <c r="B167" s="239" t="str">
        <f>IFERROR(IF(J167="","",_xlfn.CONCAT($Y$2,_xlfn.CONCAT(IF(LEN(ドッグキャリー!$K$2)=1,0,""),ドッグキャリー!$K$2,_xlfn.CONCAT(IF(LEN(ドッグキャリー!$N$2)=1,0,""),ドッグキャリー!$N$2)))),"")</f>
        <v/>
      </c>
      <c r="C167" s="243"/>
      <c r="D167" s="243"/>
      <c r="E167" s="243"/>
      <c r="I167" s="245" t="str">
        <f>IFERROR(IF(スキンタイト!N122=0,"",スキンタイト!E122),"")</f>
        <v/>
      </c>
      <c r="J167" s="244" t="str">
        <f>IFERROR(IF(スキンタイト!N122=0,"",スキンタイト!N122),"")</f>
        <v/>
      </c>
      <c r="S167" s="237">
        <f t="shared" si="4"/>
        <v>166</v>
      </c>
      <c r="AA167" s="238" t="e">
        <f t="shared" si="5"/>
        <v>#VALUE!</v>
      </c>
    </row>
    <row r="168" spans="1:27" s="244" customFormat="1">
      <c r="A168" s="238" t="str">
        <f>IFERROR(IF(J168&lt;&gt;"",MAX($A$1:A167)+1,""),"")</f>
        <v/>
      </c>
      <c r="B168" s="239" t="str">
        <f>IFERROR(IF(J168="","",_xlfn.CONCAT($Y$2,_xlfn.CONCAT(IF(LEN(ドッグキャリー!$K$2)=1,0,""),ドッグキャリー!$K$2,_xlfn.CONCAT(IF(LEN(ドッグキャリー!$N$2)=1,0,""),ドッグキャリー!$N$2)))),"")</f>
        <v/>
      </c>
      <c r="C168" s="243"/>
      <c r="D168" s="243"/>
      <c r="E168" s="243"/>
      <c r="I168" s="245" t="str">
        <f>IFERROR(IF(スキンタイト!N123=0,"",スキンタイト!E123),"")</f>
        <v/>
      </c>
      <c r="J168" s="244" t="str">
        <f>IFERROR(IF(スキンタイト!N123=0,"",スキンタイト!N123),"")</f>
        <v/>
      </c>
      <c r="S168" s="237">
        <f t="shared" si="4"/>
        <v>167</v>
      </c>
      <c r="AA168" s="238" t="e">
        <f t="shared" si="5"/>
        <v>#VALUE!</v>
      </c>
    </row>
    <row r="169" spans="1:27" s="244" customFormat="1">
      <c r="A169" s="238" t="str">
        <f>IFERROR(IF(J169&lt;&gt;"",MAX($A$1:A168)+1,""),"")</f>
        <v/>
      </c>
      <c r="B169" s="239" t="str">
        <f>IFERROR(IF(J169="","",_xlfn.CONCAT($Y$2,_xlfn.CONCAT(IF(LEN(ドッグキャリー!$K$2)=1,0,""),ドッグキャリー!$K$2,_xlfn.CONCAT(IF(LEN(ドッグキャリー!$N$2)=1,0,""),ドッグキャリー!$N$2)))),"")</f>
        <v/>
      </c>
      <c r="C169" s="243"/>
      <c r="D169" s="243"/>
      <c r="E169" s="243"/>
      <c r="I169" s="245" t="str">
        <f>IFERROR(IF(スキンタイト!N124=0,"",スキンタイト!E124),"")</f>
        <v/>
      </c>
      <c r="J169" s="244" t="str">
        <f>IFERROR(IF(スキンタイト!N124=0,"",スキンタイト!N124),"")</f>
        <v/>
      </c>
      <c r="S169" s="237">
        <f t="shared" si="4"/>
        <v>168</v>
      </c>
      <c r="AA169" s="238" t="e">
        <f t="shared" si="5"/>
        <v>#VALUE!</v>
      </c>
    </row>
    <row r="170" spans="1:27" s="244" customFormat="1">
      <c r="A170" s="238" t="str">
        <f>IFERROR(IF(J170&lt;&gt;"",MAX($A$1:A169)+1,""),"")</f>
        <v/>
      </c>
      <c r="B170" s="239" t="str">
        <f>IFERROR(IF(J170="","",_xlfn.CONCAT($Y$2,_xlfn.CONCAT(IF(LEN(ドッグキャリー!$K$2)=1,0,""),ドッグキャリー!$K$2,_xlfn.CONCAT(IF(LEN(ドッグキャリー!$N$2)=1,0,""),ドッグキャリー!$N$2)))),"")</f>
        <v/>
      </c>
      <c r="C170" s="243"/>
      <c r="D170" s="243"/>
      <c r="E170" s="243"/>
      <c r="I170" s="245" t="str">
        <f>IFERROR(IF(スキンタイト!N125=0,"",スキンタイト!E125),"")</f>
        <v/>
      </c>
      <c r="J170" s="244" t="str">
        <f>IFERROR(IF(スキンタイト!N125=0,"",スキンタイト!N125),"")</f>
        <v/>
      </c>
      <c r="S170" s="237">
        <f t="shared" si="4"/>
        <v>169</v>
      </c>
      <c r="AA170" s="238" t="e">
        <f t="shared" si="5"/>
        <v>#VALUE!</v>
      </c>
    </row>
    <row r="171" spans="1:27" s="244" customFormat="1">
      <c r="A171" s="238" t="str">
        <f>IFERROR(IF(J171&lt;&gt;"",MAX($A$1:A170)+1,""),"")</f>
        <v/>
      </c>
      <c r="B171" s="239" t="str">
        <f>IFERROR(IF(J171="","",_xlfn.CONCAT($Y$2,_xlfn.CONCAT(IF(LEN(ドッグキャリー!$K$2)=1,0,""),ドッグキャリー!$K$2,_xlfn.CONCAT(IF(LEN(ドッグキャリー!$N$2)=1,0,""),ドッグキャリー!$N$2)))),"")</f>
        <v/>
      </c>
      <c r="C171" s="243"/>
      <c r="D171" s="243"/>
      <c r="E171" s="243"/>
      <c r="I171" s="245" t="str">
        <f>IFERROR(IF(スキンタイト!N126=0,"",スキンタイト!E126),"")</f>
        <v/>
      </c>
      <c r="J171" s="244" t="str">
        <f>IFERROR(IF(スキンタイト!N126=0,"",スキンタイト!N126),"")</f>
        <v/>
      </c>
      <c r="S171" s="237">
        <f t="shared" si="4"/>
        <v>170</v>
      </c>
      <c r="AA171" s="238" t="e">
        <f t="shared" si="5"/>
        <v>#VALUE!</v>
      </c>
    </row>
    <row r="172" spans="1:27" s="244" customFormat="1">
      <c r="A172" s="238" t="str">
        <f>IFERROR(IF(J172&lt;&gt;"",MAX($A$1:A171)+1,""),"")</f>
        <v/>
      </c>
      <c r="B172" s="239" t="str">
        <f>IFERROR(IF(J172="","",_xlfn.CONCAT($Y$2,_xlfn.CONCAT(IF(LEN(ドッグキャリー!$K$2)=1,0,""),ドッグキャリー!$K$2,_xlfn.CONCAT(IF(LEN(ドッグキャリー!$N$2)=1,0,""),ドッグキャリー!$N$2)))),"")</f>
        <v/>
      </c>
      <c r="C172" s="243"/>
      <c r="D172" s="243"/>
      <c r="E172" s="243"/>
      <c r="I172" s="245" t="str">
        <f>IFERROR(IF(スキンタイト!N127=0,"",スキンタイト!E127),"")</f>
        <v/>
      </c>
      <c r="J172" s="244" t="str">
        <f>IFERROR(IF(スキンタイト!N127=0,"",スキンタイト!N127),"")</f>
        <v/>
      </c>
      <c r="S172" s="237">
        <f t="shared" si="4"/>
        <v>171</v>
      </c>
      <c r="AA172" s="238" t="e">
        <f t="shared" si="5"/>
        <v>#VALUE!</v>
      </c>
    </row>
    <row r="173" spans="1:27" s="244" customFormat="1">
      <c r="A173" s="238" t="str">
        <f>IFERROR(IF(J173&lt;&gt;"",MAX($A$1:A172)+1,""),"")</f>
        <v/>
      </c>
      <c r="B173" s="239" t="str">
        <f>IFERROR(IF(J173="","",_xlfn.CONCAT($Y$2,_xlfn.CONCAT(IF(LEN(ドッグキャリー!$K$2)=1,0,""),ドッグキャリー!$K$2,_xlfn.CONCAT(IF(LEN(ドッグキャリー!$N$2)=1,0,""),ドッグキャリー!$N$2)))),"")</f>
        <v/>
      </c>
      <c r="C173" s="243"/>
      <c r="D173" s="243"/>
      <c r="E173" s="243"/>
      <c r="I173" s="245" t="str">
        <f>IFERROR(IF(スキンタイト!N128=0,"",スキンタイト!E128),"")</f>
        <v/>
      </c>
      <c r="J173" s="244" t="str">
        <f>IFERROR(IF(スキンタイト!N128=0,"",スキンタイト!N128),"")</f>
        <v/>
      </c>
      <c r="S173" s="237">
        <f t="shared" si="4"/>
        <v>172</v>
      </c>
      <c r="AA173" s="238" t="e">
        <f t="shared" si="5"/>
        <v>#VALUE!</v>
      </c>
    </row>
    <row r="174" spans="1:27" s="244" customFormat="1">
      <c r="A174" s="238" t="str">
        <f>IFERROR(IF(J174&lt;&gt;"",MAX($A$1:A173)+1,""),"")</f>
        <v/>
      </c>
      <c r="B174" s="239" t="str">
        <f>IFERROR(IF(J174="","",_xlfn.CONCAT($Y$2,_xlfn.CONCAT(IF(LEN(ドッグキャリー!$K$2)=1,0,""),ドッグキャリー!$K$2,_xlfn.CONCAT(IF(LEN(ドッグキャリー!$N$2)=1,0,""),ドッグキャリー!$N$2)))),"")</f>
        <v/>
      </c>
      <c r="C174" s="243"/>
      <c r="D174" s="243"/>
      <c r="E174" s="243"/>
      <c r="I174" s="245" t="str">
        <f>IFERROR(IF(スキンタイト!N129=0,"",スキンタイト!E129),"")</f>
        <v/>
      </c>
      <c r="J174" s="244" t="str">
        <f>IFERROR(IF(スキンタイト!N129=0,"",スキンタイト!N129),"")</f>
        <v/>
      </c>
      <c r="S174" s="237">
        <f t="shared" si="4"/>
        <v>173</v>
      </c>
      <c r="AA174" s="238" t="e">
        <f t="shared" si="5"/>
        <v>#VALUE!</v>
      </c>
    </row>
    <row r="175" spans="1:27" s="244" customFormat="1">
      <c r="A175" s="238" t="str">
        <f>IFERROR(IF(J175&lt;&gt;"",MAX($A$1:A174)+1,""),"")</f>
        <v/>
      </c>
      <c r="B175" s="239" t="str">
        <f>IFERROR(IF(J175="","",_xlfn.CONCAT($Y$2,_xlfn.CONCAT(IF(LEN(ドッグキャリー!$K$2)=1,0,""),ドッグキャリー!$K$2,_xlfn.CONCAT(IF(LEN(ドッグキャリー!$N$2)=1,0,""),ドッグキャリー!$N$2)))),"")</f>
        <v/>
      </c>
      <c r="C175" s="243"/>
      <c r="D175" s="243"/>
      <c r="E175" s="243"/>
      <c r="I175" s="245" t="str">
        <f>IFERROR(IF(スキンタイト!N130=0,"",スキンタイト!E130),"")</f>
        <v/>
      </c>
      <c r="J175" s="244" t="str">
        <f>IFERROR(IF(スキンタイト!N130=0,"",スキンタイト!N130),"")</f>
        <v/>
      </c>
      <c r="S175" s="237">
        <f t="shared" si="4"/>
        <v>174</v>
      </c>
      <c r="AA175" s="238" t="e">
        <f t="shared" si="5"/>
        <v>#VALUE!</v>
      </c>
    </row>
    <row r="176" spans="1:27" s="244" customFormat="1">
      <c r="A176" s="238" t="str">
        <f>IFERROR(IF(J176&lt;&gt;"",MAX($A$1:A175)+1,""),"")</f>
        <v/>
      </c>
      <c r="B176" s="239" t="str">
        <f>IFERROR(IF(J176="","",_xlfn.CONCAT($Y$2,_xlfn.CONCAT(IF(LEN(ドッグキャリー!$K$2)=1,0,""),ドッグキャリー!$K$2,_xlfn.CONCAT(IF(LEN(ドッグキャリー!$N$2)=1,0,""),ドッグキャリー!$N$2)))),"")</f>
        <v/>
      </c>
      <c r="C176" s="243"/>
      <c r="D176" s="243"/>
      <c r="E176" s="243"/>
      <c r="I176" s="245" t="str">
        <f>IFERROR(IF(スキンタイト!N131=0,"",スキンタイト!E131),"")</f>
        <v/>
      </c>
      <c r="J176" s="244" t="str">
        <f>IFERROR(IF(スキンタイト!N131=0,"",スキンタイト!N131),"")</f>
        <v/>
      </c>
      <c r="S176" s="237">
        <f t="shared" si="4"/>
        <v>175</v>
      </c>
      <c r="AA176" s="238" t="e">
        <f t="shared" si="5"/>
        <v>#VALUE!</v>
      </c>
    </row>
    <row r="177" spans="1:27" s="244" customFormat="1">
      <c r="A177" s="238" t="str">
        <f>IFERROR(IF(J177&lt;&gt;"",MAX($A$1:A176)+1,""),"")</f>
        <v/>
      </c>
      <c r="B177" s="239" t="str">
        <f>IFERROR(IF(J177="","",_xlfn.CONCAT($Y$2,_xlfn.CONCAT(IF(LEN(ドッグキャリー!$K$2)=1,0,""),ドッグキャリー!$K$2,_xlfn.CONCAT(IF(LEN(ドッグキャリー!$N$2)=1,0,""),ドッグキャリー!$N$2)))),"")</f>
        <v/>
      </c>
      <c r="C177" s="243"/>
      <c r="D177" s="243"/>
      <c r="E177" s="243"/>
      <c r="I177" s="245" t="str">
        <f>IFERROR(IF(スキンタイト!N132=0,"",スキンタイト!E132),"")</f>
        <v/>
      </c>
      <c r="J177" s="244" t="str">
        <f>IFERROR(IF(スキンタイト!N132=0,"",スキンタイト!N132),"")</f>
        <v/>
      </c>
      <c r="S177" s="237">
        <f t="shared" si="4"/>
        <v>176</v>
      </c>
      <c r="AA177" s="238" t="e">
        <f t="shared" si="5"/>
        <v>#VALUE!</v>
      </c>
    </row>
    <row r="178" spans="1:27" s="244" customFormat="1">
      <c r="A178" s="238" t="str">
        <f>IFERROR(IF(J178&lt;&gt;"",MAX($A$1:A177)+1,""),"")</f>
        <v/>
      </c>
      <c r="B178" s="239" t="str">
        <f>IFERROR(IF(J178="","",_xlfn.CONCAT($Y$2,_xlfn.CONCAT(IF(LEN(ドッグキャリー!$K$2)=1,0,""),ドッグキャリー!$K$2,_xlfn.CONCAT(IF(LEN(ドッグキャリー!$N$2)=1,0,""),ドッグキャリー!$N$2)))),"")</f>
        <v/>
      </c>
      <c r="C178" s="243"/>
      <c r="D178" s="243"/>
      <c r="E178" s="243"/>
      <c r="I178" s="245" t="str">
        <f>IFERROR(IF(スキンタイト!N133=0,"",スキンタイト!E133),"")</f>
        <v/>
      </c>
      <c r="J178" s="244" t="str">
        <f>IFERROR(IF(スキンタイト!N133=0,"",スキンタイト!N133),"")</f>
        <v/>
      </c>
      <c r="S178" s="237">
        <f t="shared" si="4"/>
        <v>177</v>
      </c>
      <c r="AA178" s="238" t="e">
        <f t="shared" si="5"/>
        <v>#VALUE!</v>
      </c>
    </row>
    <row r="179" spans="1:27" s="244" customFormat="1">
      <c r="A179" s="238" t="str">
        <f>IFERROR(IF(J179&lt;&gt;"",MAX($A$1:A178)+1,""),"")</f>
        <v/>
      </c>
      <c r="B179" s="239" t="str">
        <f>IFERROR(IF(J179="","",_xlfn.CONCAT($Y$2,_xlfn.CONCAT(IF(LEN(ドッグキャリー!$K$2)=1,0,""),ドッグキャリー!$K$2,_xlfn.CONCAT(IF(LEN(ドッグキャリー!$N$2)=1,0,""),ドッグキャリー!$N$2)))),"")</f>
        <v/>
      </c>
      <c r="C179" s="243"/>
      <c r="D179" s="243"/>
      <c r="E179" s="243"/>
      <c r="I179" s="245" t="str">
        <f>IFERROR(IF(スキンタイト!N134=0,"",スキンタイト!E134),"")</f>
        <v/>
      </c>
      <c r="J179" s="244" t="str">
        <f>IFERROR(IF(スキンタイト!N134=0,"",スキンタイト!N134),"")</f>
        <v/>
      </c>
      <c r="S179" s="237">
        <f t="shared" si="4"/>
        <v>178</v>
      </c>
      <c r="AA179" s="238" t="e">
        <f t="shared" si="5"/>
        <v>#VALUE!</v>
      </c>
    </row>
    <row r="180" spans="1:27" s="244" customFormat="1">
      <c r="A180" s="238" t="str">
        <f>IFERROR(IF(J180&lt;&gt;"",MAX($A$1:A179)+1,""),"")</f>
        <v/>
      </c>
      <c r="B180" s="239" t="str">
        <f>IFERROR(IF(J180="","",_xlfn.CONCAT($Y$2,_xlfn.CONCAT(IF(LEN(ドッグキャリー!$K$2)=1,0,""),ドッグキャリー!$K$2,_xlfn.CONCAT(IF(LEN(ドッグキャリー!$N$2)=1,0,""),ドッグキャリー!$N$2)))),"")</f>
        <v/>
      </c>
      <c r="C180" s="243"/>
      <c r="D180" s="243"/>
      <c r="E180" s="243"/>
      <c r="I180" s="245" t="str">
        <f>IFERROR(IF(スキンタイト!N135=0,"",スキンタイト!E135),"")</f>
        <v/>
      </c>
      <c r="J180" s="244" t="str">
        <f>IFERROR(IF(スキンタイト!N135=0,"",スキンタイト!N135),"")</f>
        <v/>
      </c>
      <c r="S180" s="237">
        <f t="shared" si="4"/>
        <v>179</v>
      </c>
      <c r="AA180" s="238" t="e">
        <f t="shared" si="5"/>
        <v>#VALUE!</v>
      </c>
    </row>
    <row r="181" spans="1:27" s="244" customFormat="1">
      <c r="A181" s="238" t="str">
        <f>IFERROR(IF(J181&lt;&gt;"",MAX($A$1:A180)+1,""),"")</f>
        <v/>
      </c>
      <c r="B181" s="239" t="str">
        <f>IFERROR(IF(J181="","",_xlfn.CONCAT($Y$2,_xlfn.CONCAT(IF(LEN(ドッグキャリー!$K$2)=1,0,""),ドッグキャリー!$K$2,_xlfn.CONCAT(IF(LEN(ドッグキャリー!$N$2)=1,0,""),ドッグキャリー!$N$2)))),"")</f>
        <v/>
      </c>
      <c r="C181" s="243"/>
      <c r="D181" s="243"/>
      <c r="E181" s="243"/>
      <c r="I181" s="245" t="str">
        <f>IFERROR(IF(スキンタイト!N136=0,"",スキンタイト!E136),"")</f>
        <v/>
      </c>
      <c r="J181" s="244" t="str">
        <f>IFERROR(IF(スキンタイト!N136=0,"",スキンタイト!N136),"")</f>
        <v/>
      </c>
      <c r="S181" s="237">
        <f t="shared" si="4"/>
        <v>180</v>
      </c>
      <c r="AA181" s="238" t="e">
        <f t="shared" si="5"/>
        <v>#VALUE!</v>
      </c>
    </row>
    <row r="182" spans="1:27" s="244" customFormat="1">
      <c r="A182" s="238" t="str">
        <f>IFERROR(IF(J182&lt;&gt;"",MAX($A$1:A181)+1,""),"")</f>
        <v/>
      </c>
      <c r="B182" s="239" t="str">
        <f>IFERROR(IF(J182="","",_xlfn.CONCAT($Y$2,_xlfn.CONCAT(IF(LEN(ドッグキャリー!$K$2)=1,0,""),ドッグキャリー!$K$2,_xlfn.CONCAT(IF(LEN(ドッグキャリー!$N$2)=1,0,""),ドッグキャリー!$N$2)))),"")</f>
        <v/>
      </c>
      <c r="C182" s="243"/>
      <c r="D182" s="243"/>
      <c r="E182" s="243"/>
      <c r="I182" s="245" t="str">
        <f>IFERROR(IF(スキンタイト!N137=0,"",スキンタイト!E137),"")</f>
        <v/>
      </c>
      <c r="J182" s="244" t="str">
        <f>IFERROR(IF(スキンタイト!N137=0,"",スキンタイト!N137),"")</f>
        <v/>
      </c>
      <c r="S182" s="237">
        <f t="shared" si="4"/>
        <v>181</v>
      </c>
      <c r="AA182" s="238" t="e">
        <f t="shared" si="5"/>
        <v>#VALUE!</v>
      </c>
    </row>
    <row r="183" spans="1:27" s="244" customFormat="1">
      <c r="A183" s="238" t="str">
        <f>IFERROR(IF(J183&lt;&gt;"",MAX($A$1:A182)+1,""),"")</f>
        <v/>
      </c>
      <c r="B183" s="239" t="str">
        <f>IFERROR(IF(J183="","",_xlfn.CONCAT($Y$2,_xlfn.CONCAT(IF(LEN(ドッグキャリー!$K$2)=1,0,""),ドッグキャリー!$K$2,_xlfn.CONCAT(IF(LEN(ドッグキャリー!$N$2)=1,0,""),ドッグキャリー!$N$2)))),"")</f>
        <v/>
      </c>
      <c r="C183" s="243"/>
      <c r="D183" s="243"/>
      <c r="E183" s="243"/>
      <c r="I183" s="245" t="str">
        <f>IFERROR(IF(スキンタイト!N138=0,"",スキンタイト!E138),"")</f>
        <v/>
      </c>
      <c r="J183" s="244" t="str">
        <f>IFERROR(IF(スキンタイト!N138=0,"",スキンタイト!N138),"")</f>
        <v/>
      </c>
      <c r="S183" s="237">
        <f t="shared" si="4"/>
        <v>182</v>
      </c>
      <c r="AA183" s="238" t="e">
        <f t="shared" si="5"/>
        <v>#VALUE!</v>
      </c>
    </row>
    <row r="184" spans="1:27" s="244" customFormat="1">
      <c r="A184" s="238" t="str">
        <f>IFERROR(IF(J184&lt;&gt;"",MAX($A$1:A183)+1,""),"")</f>
        <v/>
      </c>
      <c r="B184" s="239" t="str">
        <f>IFERROR(IF(J184="","",_xlfn.CONCAT($Y$2,_xlfn.CONCAT(IF(LEN(ドッグキャリー!$K$2)=1,0,""),ドッグキャリー!$K$2,_xlfn.CONCAT(IF(LEN(ドッグキャリー!$N$2)=1,0,""),ドッグキャリー!$N$2)))),"")</f>
        <v/>
      </c>
      <c r="C184" s="243"/>
      <c r="D184" s="243"/>
      <c r="E184" s="243"/>
      <c r="I184" s="245" t="str">
        <f>IFERROR(IF(スキンタイト!N139=0,"",スキンタイト!E139),"")</f>
        <v/>
      </c>
      <c r="J184" s="244" t="str">
        <f>IFERROR(IF(スキンタイト!N139=0,"",スキンタイト!N139),"")</f>
        <v/>
      </c>
      <c r="S184" s="237">
        <f t="shared" si="4"/>
        <v>183</v>
      </c>
      <c r="AA184" s="238" t="e">
        <f t="shared" si="5"/>
        <v>#VALUE!</v>
      </c>
    </row>
    <row r="185" spans="1:27" s="244" customFormat="1">
      <c r="A185" s="238" t="str">
        <f>IFERROR(IF(J185&lt;&gt;"",MAX($A$1:A184)+1,""),"")</f>
        <v/>
      </c>
      <c r="B185" s="239" t="str">
        <f>IFERROR(IF(J185="","",_xlfn.CONCAT($Y$2,_xlfn.CONCAT(IF(LEN(ドッグキャリー!$K$2)=1,0,""),ドッグキャリー!$K$2,_xlfn.CONCAT(IF(LEN(ドッグキャリー!$N$2)=1,0,""),ドッグキャリー!$N$2)))),"")</f>
        <v/>
      </c>
      <c r="C185" s="243"/>
      <c r="D185" s="243"/>
      <c r="E185" s="243"/>
      <c r="I185" s="245" t="str">
        <f>IFERROR(IF(スキンタイト!N140=0,"",スキンタイト!E140),"")</f>
        <v/>
      </c>
      <c r="J185" s="244" t="str">
        <f>IFERROR(IF(スキンタイト!N140=0,"",スキンタイト!N140),"")</f>
        <v/>
      </c>
      <c r="S185" s="237">
        <f t="shared" si="4"/>
        <v>184</v>
      </c>
      <c r="AA185" s="238" t="e">
        <f t="shared" si="5"/>
        <v>#VALUE!</v>
      </c>
    </row>
    <row r="186" spans="1:27" s="244" customFormat="1">
      <c r="A186" s="238" t="str">
        <f>IFERROR(IF(J186&lt;&gt;"",MAX($A$1:A185)+1,""),"")</f>
        <v/>
      </c>
      <c r="B186" s="239" t="str">
        <f>IFERROR(IF(J186="","",_xlfn.CONCAT($Y$2,_xlfn.CONCAT(IF(LEN(ドッグキャリー!$K$2)=1,0,""),ドッグキャリー!$K$2,_xlfn.CONCAT(IF(LEN(ドッグキャリー!$N$2)=1,0,""),ドッグキャリー!$N$2)))),"")</f>
        <v/>
      </c>
      <c r="C186" s="243"/>
      <c r="D186" s="243"/>
      <c r="E186" s="243"/>
      <c r="I186" s="245" t="str">
        <f>IFERROR(IF(スキンタイト!N141=0,"",スキンタイト!E141),"")</f>
        <v/>
      </c>
      <c r="J186" s="244" t="str">
        <f>IFERROR(IF(スキンタイト!N141=0,"",スキンタイト!N141),"")</f>
        <v/>
      </c>
      <c r="S186" s="237">
        <f t="shared" si="4"/>
        <v>185</v>
      </c>
      <c r="AA186" s="238" t="e">
        <f t="shared" si="5"/>
        <v>#VALUE!</v>
      </c>
    </row>
    <row r="187" spans="1:27" s="244" customFormat="1">
      <c r="A187" s="238" t="str">
        <f>IFERROR(IF(J187&lt;&gt;"",MAX($A$1:A186)+1,""),"")</f>
        <v/>
      </c>
      <c r="B187" s="239" t="str">
        <f>IFERROR(IF(J187="","",_xlfn.CONCAT($Y$2,_xlfn.CONCAT(IF(LEN(ドッグキャリー!$K$2)=1,0,""),ドッグキャリー!$K$2,_xlfn.CONCAT(IF(LEN(ドッグキャリー!$N$2)=1,0,""),ドッグキャリー!$N$2)))),"")</f>
        <v/>
      </c>
      <c r="C187" s="243"/>
      <c r="D187" s="243"/>
      <c r="E187" s="243"/>
      <c r="I187" s="245" t="str">
        <f>IFERROR(IF(スキンタイト!N142=0,"",スキンタイト!E142),"")</f>
        <v/>
      </c>
      <c r="J187" s="244" t="str">
        <f>IFERROR(IF(スキンタイト!N142=0,"",スキンタイト!N142),"")</f>
        <v/>
      </c>
      <c r="S187" s="237">
        <f t="shared" si="4"/>
        <v>186</v>
      </c>
      <c r="AA187" s="238" t="e">
        <f t="shared" si="5"/>
        <v>#VALUE!</v>
      </c>
    </row>
    <row r="188" spans="1:27" s="244" customFormat="1">
      <c r="A188" s="238" t="str">
        <f>IFERROR(IF(J188&lt;&gt;"",MAX($A$1:A187)+1,""),"")</f>
        <v/>
      </c>
      <c r="B188" s="239" t="str">
        <f>IFERROR(IF(J188="","",_xlfn.CONCAT($Y$2,_xlfn.CONCAT(IF(LEN(ドッグキャリー!$K$2)=1,0,""),ドッグキャリー!$K$2,_xlfn.CONCAT(IF(LEN(ドッグキャリー!$N$2)=1,0,""),ドッグキャリー!$N$2)))),"")</f>
        <v/>
      </c>
      <c r="C188" s="243"/>
      <c r="D188" s="243"/>
      <c r="E188" s="243"/>
      <c r="I188" s="245" t="str">
        <f>IFERROR(IF(スキンタイト!N143=0,"",スキンタイト!E143),"")</f>
        <v/>
      </c>
      <c r="J188" s="244" t="str">
        <f>IFERROR(IF(スキンタイト!N143=0,"",スキンタイト!N143),"")</f>
        <v/>
      </c>
      <c r="S188" s="237">
        <f t="shared" si="4"/>
        <v>187</v>
      </c>
      <c r="AA188" s="238" t="e">
        <f t="shared" si="5"/>
        <v>#VALUE!</v>
      </c>
    </row>
    <row r="189" spans="1:27" s="244" customFormat="1">
      <c r="A189" s="238" t="str">
        <f>IFERROR(IF(J189&lt;&gt;"",MAX($A$1:A188)+1,""),"")</f>
        <v/>
      </c>
      <c r="B189" s="239" t="str">
        <f>IFERROR(IF(J189="","",_xlfn.CONCAT($Y$2,_xlfn.CONCAT(IF(LEN(ドッグキャリー!$K$2)=1,0,""),ドッグキャリー!$K$2,_xlfn.CONCAT(IF(LEN(ドッグキャリー!$N$2)=1,0,""),ドッグキャリー!$N$2)))),"")</f>
        <v/>
      </c>
      <c r="C189" s="243"/>
      <c r="D189" s="243"/>
      <c r="E189" s="243"/>
      <c r="I189" s="245" t="str">
        <f>IFERROR(IF(スキンタイト!N144=0,"",スキンタイト!E144),"")</f>
        <v/>
      </c>
      <c r="J189" s="244" t="str">
        <f>IFERROR(IF(スキンタイト!N144=0,"",スキンタイト!N144),"")</f>
        <v/>
      </c>
      <c r="S189" s="237">
        <f t="shared" si="4"/>
        <v>188</v>
      </c>
      <c r="AA189" s="238" t="e">
        <f t="shared" si="5"/>
        <v>#VALUE!</v>
      </c>
    </row>
    <row r="190" spans="1:27" s="244" customFormat="1">
      <c r="A190" s="238" t="str">
        <f>IFERROR(IF(J190&lt;&gt;"",MAX($A$1:A189)+1,""),"")</f>
        <v/>
      </c>
      <c r="B190" s="239" t="str">
        <f>IFERROR(IF(J190="","",_xlfn.CONCAT($Y$2,_xlfn.CONCAT(IF(LEN(ドッグキャリー!$K$2)=1,0,""),ドッグキャリー!$K$2,_xlfn.CONCAT(IF(LEN(ドッグキャリー!$N$2)=1,0,""),ドッグキャリー!$N$2)))),"")</f>
        <v/>
      </c>
      <c r="C190" s="243"/>
      <c r="D190" s="243"/>
      <c r="E190" s="243"/>
      <c r="I190" s="245" t="str">
        <f>IFERROR(IF(スキンタイト!N145=0,"",スキンタイト!E145),"")</f>
        <v/>
      </c>
      <c r="J190" s="244" t="str">
        <f>IFERROR(IF(スキンタイト!N145=0,"",スキンタイト!N145),"")</f>
        <v/>
      </c>
      <c r="S190" s="237">
        <f t="shared" si="4"/>
        <v>189</v>
      </c>
      <c r="AA190" s="238" t="e">
        <f t="shared" si="5"/>
        <v>#VALUE!</v>
      </c>
    </row>
    <row r="191" spans="1:27" s="244" customFormat="1">
      <c r="A191" s="238" t="str">
        <f>IFERROR(IF(J191&lt;&gt;"",MAX($A$1:A190)+1,""),"")</f>
        <v/>
      </c>
      <c r="B191" s="239" t="str">
        <f>IFERROR(IF(J191="","",_xlfn.CONCAT($Y$2,_xlfn.CONCAT(IF(LEN(ドッグキャリー!$K$2)=1,0,""),ドッグキャリー!$K$2,_xlfn.CONCAT(IF(LEN(ドッグキャリー!$N$2)=1,0,""),ドッグキャリー!$N$2)))),"")</f>
        <v/>
      </c>
      <c r="C191" s="243"/>
      <c r="D191" s="243"/>
      <c r="E191" s="243"/>
      <c r="I191" s="245" t="str">
        <f>IFERROR(IF(スキンタイト!N146=0,"",スキンタイト!E146),"")</f>
        <v/>
      </c>
      <c r="J191" s="244" t="str">
        <f>IFERROR(IF(スキンタイト!N146=0,"",スキンタイト!N146),"")</f>
        <v/>
      </c>
      <c r="S191" s="237">
        <f t="shared" si="4"/>
        <v>190</v>
      </c>
      <c r="AA191" s="238" t="e">
        <f t="shared" si="5"/>
        <v>#VALUE!</v>
      </c>
    </row>
    <row r="192" spans="1:27" s="244" customFormat="1">
      <c r="A192" s="238" t="str">
        <f>IFERROR(IF(J192&lt;&gt;"",MAX($A$1:A191)+1,""),"")</f>
        <v/>
      </c>
      <c r="B192" s="239" t="str">
        <f>IFERROR(IF(J192="","",_xlfn.CONCAT($Y$2,_xlfn.CONCAT(IF(LEN(ドッグキャリー!$K$2)=1,0,""),ドッグキャリー!$K$2,_xlfn.CONCAT(IF(LEN(ドッグキャリー!$N$2)=1,0,""),ドッグキャリー!$N$2)))),"")</f>
        <v/>
      </c>
      <c r="C192" s="243"/>
      <c r="D192" s="243"/>
      <c r="E192" s="243"/>
      <c r="I192" s="245" t="str">
        <f>IFERROR(IF(スキンタイト!N147=0,"",スキンタイト!E147),"")</f>
        <v/>
      </c>
      <c r="J192" s="244" t="str">
        <f>IFERROR(IF(スキンタイト!N147=0,"",スキンタイト!N147),"")</f>
        <v/>
      </c>
      <c r="S192" s="237">
        <f t="shared" si="4"/>
        <v>191</v>
      </c>
      <c r="AA192" s="238" t="e">
        <f t="shared" si="5"/>
        <v>#VALUE!</v>
      </c>
    </row>
    <row r="193" spans="1:27" s="244" customFormat="1">
      <c r="A193" s="238" t="str">
        <f>IFERROR(IF(J193&lt;&gt;"",MAX($A$1:A192)+1,""),"")</f>
        <v/>
      </c>
      <c r="B193" s="239" t="str">
        <f>IFERROR(IF(J193="","",_xlfn.CONCAT($Y$2,_xlfn.CONCAT(IF(LEN(ドッグキャリー!$K$2)=1,0,""),ドッグキャリー!$K$2,_xlfn.CONCAT(IF(LEN(ドッグキャリー!$N$2)=1,0,""),ドッグキャリー!$N$2)))),"")</f>
        <v/>
      </c>
      <c r="C193" s="243"/>
      <c r="D193" s="243"/>
      <c r="E193" s="243"/>
      <c r="I193" s="245" t="str">
        <f>IFERROR(IF(スキンタイト!N148=0,"",スキンタイト!E148),"")</f>
        <v/>
      </c>
      <c r="J193" s="244" t="str">
        <f>IFERROR(IF(スキンタイト!N148=0,"",スキンタイト!N148),"")</f>
        <v/>
      </c>
      <c r="S193" s="237">
        <f t="shared" si="4"/>
        <v>192</v>
      </c>
      <c r="AA193" s="238" t="e">
        <f t="shared" si="5"/>
        <v>#VALUE!</v>
      </c>
    </row>
    <row r="194" spans="1:27" s="244" customFormat="1">
      <c r="A194" s="238" t="str">
        <f>IFERROR(IF(J194&lt;&gt;"",MAX($A$1:A193)+1,""),"")</f>
        <v/>
      </c>
      <c r="B194" s="239" t="str">
        <f>IFERROR(IF(J194="","",_xlfn.CONCAT($Y$2,_xlfn.CONCAT(IF(LEN(ドッグキャリー!$K$2)=1,0,""),ドッグキャリー!$K$2,_xlfn.CONCAT(IF(LEN(ドッグキャリー!$N$2)=1,0,""),ドッグキャリー!$N$2)))),"")</f>
        <v/>
      </c>
      <c r="C194" s="243"/>
      <c r="D194" s="243"/>
      <c r="E194" s="243"/>
      <c r="I194" s="245" t="str">
        <f>IFERROR(IF(スキンタイト!N149=0,"",スキンタイト!E149),"")</f>
        <v/>
      </c>
      <c r="J194" s="244" t="str">
        <f>IFERROR(IF(スキンタイト!N149=0,"",スキンタイト!N149),"")</f>
        <v/>
      </c>
      <c r="S194" s="237">
        <f t="shared" si="4"/>
        <v>193</v>
      </c>
      <c r="AA194" s="238" t="e">
        <f t="shared" si="5"/>
        <v>#VALUE!</v>
      </c>
    </row>
    <row r="195" spans="1:27" s="244" customFormat="1">
      <c r="A195" s="238" t="str">
        <f>IFERROR(IF(J195&lt;&gt;"",MAX($A$1:A194)+1,""),"")</f>
        <v/>
      </c>
      <c r="B195" s="239" t="str">
        <f>IFERROR(IF(J195="","",_xlfn.CONCAT($Y$2,_xlfn.CONCAT(IF(LEN(ドッグキャリー!$K$2)=1,0,""),ドッグキャリー!$K$2,_xlfn.CONCAT(IF(LEN(ドッグキャリー!$N$2)=1,0,""),ドッグキャリー!$N$2)))),"")</f>
        <v/>
      </c>
      <c r="C195" s="243"/>
      <c r="D195" s="243"/>
      <c r="E195" s="243"/>
      <c r="I195" s="245" t="str">
        <f>IFERROR(IF(スキンタイト!N150=0,"",スキンタイト!E150),"")</f>
        <v/>
      </c>
      <c r="J195" s="244" t="str">
        <f>IFERROR(IF(スキンタイト!N150=0,"",スキンタイト!N150),"")</f>
        <v/>
      </c>
      <c r="S195" s="237">
        <f t="shared" ref="S195:S258" si="6">+ROW()-ROW($B$1)</f>
        <v>194</v>
      </c>
      <c r="AA195" s="238" t="e">
        <f t="shared" ref="AA195:AA258" si="7">IF(J195-J194=1,0,1)</f>
        <v>#VALUE!</v>
      </c>
    </row>
    <row r="196" spans="1:27" s="244" customFormat="1">
      <c r="A196" s="238" t="str">
        <f>IFERROR(IF(J196&lt;&gt;"",MAX($A$1:A195)+1,""),"")</f>
        <v/>
      </c>
      <c r="B196" s="239" t="str">
        <f>IFERROR(IF(J196="","",_xlfn.CONCAT($Y$2,_xlfn.CONCAT(IF(LEN(ドッグキャリー!$K$2)=1,0,""),ドッグキャリー!$K$2,_xlfn.CONCAT(IF(LEN(ドッグキャリー!$N$2)=1,0,""),ドッグキャリー!$N$2)))),"")</f>
        <v/>
      </c>
      <c r="C196" s="243"/>
      <c r="D196" s="243"/>
      <c r="E196" s="243"/>
      <c r="I196" s="245" t="str">
        <f>IFERROR(IF(スキンタイト!N151=0,"",スキンタイト!E151),"")</f>
        <v/>
      </c>
      <c r="J196" s="244" t="str">
        <f>IFERROR(IF(スキンタイト!N151=0,"",スキンタイト!N151),"")</f>
        <v/>
      </c>
      <c r="S196" s="237">
        <f t="shared" si="6"/>
        <v>195</v>
      </c>
      <c r="AA196" s="238" t="e">
        <f t="shared" si="7"/>
        <v>#VALUE!</v>
      </c>
    </row>
    <row r="197" spans="1:27" s="244" customFormat="1">
      <c r="A197" s="238" t="str">
        <f>IFERROR(IF(J197&lt;&gt;"",MAX($A$1:A196)+1,""),"")</f>
        <v/>
      </c>
      <c r="B197" s="239" t="str">
        <f>IFERROR(IF(J197="","",_xlfn.CONCAT($Y$2,_xlfn.CONCAT(IF(LEN(ドッグキャリー!$K$2)=1,0,""),ドッグキャリー!$K$2,_xlfn.CONCAT(IF(LEN(ドッグキャリー!$N$2)=1,0,""),ドッグキャリー!$N$2)))),"")</f>
        <v/>
      </c>
      <c r="C197" s="243"/>
      <c r="D197" s="243"/>
      <c r="E197" s="243"/>
      <c r="I197" s="245" t="str">
        <f>IFERROR(IF(スキンタイト!N152=0,"",スキンタイト!E152),"")</f>
        <v/>
      </c>
      <c r="J197" s="244" t="str">
        <f>IFERROR(IF(スキンタイト!N152=0,"",スキンタイト!N152),"")</f>
        <v/>
      </c>
      <c r="S197" s="237">
        <f t="shared" si="6"/>
        <v>196</v>
      </c>
      <c r="AA197" s="238" t="e">
        <f t="shared" si="7"/>
        <v>#VALUE!</v>
      </c>
    </row>
    <row r="198" spans="1:27" s="244" customFormat="1">
      <c r="A198" s="238" t="str">
        <f>IFERROR(IF(J198&lt;&gt;"",MAX($A$1:A197)+1,""),"")</f>
        <v/>
      </c>
      <c r="B198" s="239" t="str">
        <f>IFERROR(IF(J198="","",_xlfn.CONCAT($Y$2,_xlfn.CONCAT(IF(LEN(ドッグキャリー!$K$2)=1,0,""),ドッグキャリー!$K$2,_xlfn.CONCAT(IF(LEN(ドッグキャリー!$N$2)=1,0,""),ドッグキャリー!$N$2)))),"")</f>
        <v/>
      </c>
      <c r="C198" s="243"/>
      <c r="D198" s="243"/>
      <c r="E198" s="243"/>
      <c r="I198" s="245" t="str">
        <f>IFERROR(IF(スキンタイト!N153=0,"",スキンタイト!E153),"")</f>
        <v/>
      </c>
      <c r="J198" s="244" t="str">
        <f>IFERROR(IF(スキンタイト!N153=0,"",スキンタイト!N153),"")</f>
        <v/>
      </c>
      <c r="S198" s="237">
        <f t="shared" si="6"/>
        <v>197</v>
      </c>
      <c r="AA198" s="238" t="e">
        <f t="shared" si="7"/>
        <v>#VALUE!</v>
      </c>
    </row>
    <row r="199" spans="1:27" s="244" customFormat="1">
      <c r="A199" s="238" t="str">
        <f>IFERROR(IF(J199&lt;&gt;"",MAX($A$1:A198)+1,""),"")</f>
        <v/>
      </c>
      <c r="B199" s="239" t="str">
        <f>IFERROR(IF(J199="","",_xlfn.CONCAT($Y$2,_xlfn.CONCAT(IF(LEN(ドッグキャリー!$K$2)=1,0,""),ドッグキャリー!$K$2,_xlfn.CONCAT(IF(LEN(ドッグキャリー!$N$2)=1,0,""),ドッグキャリー!$N$2)))),"")</f>
        <v/>
      </c>
      <c r="C199" s="243"/>
      <c r="D199" s="243"/>
      <c r="E199" s="243"/>
      <c r="I199" s="245" t="str">
        <f>IFERROR(IF(スキンタイト!N154=0,"",スキンタイト!E154),"")</f>
        <v/>
      </c>
      <c r="J199" s="244" t="str">
        <f>IFERROR(IF(スキンタイト!N154=0,"",スキンタイト!N154),"")</f>
        <v/>
      </c>
      <c r="S199" s="237">
        <f t="shared" si="6"/>
        <v>198</v>
      </c>
      <c r="AA199" s="238" t="e">
        <f t="shared" si="7"/>
        <v>#VALUE!</v>
      </c>
    </row>
    <row r="200" spans="1:27" s="244" customFormat="1">
      <c r="A200" s="238" t="str">
        <f>IFERROR(IF(J200&lt;&gt;"",MAX($A$1:A199)+1,""),"")</f>
        <v/>
      </c>
      <c r="B200" s="239" t="str">
        <f>IFERROR(IF(J200="","",_xlfn.CONCAT($Y$2,_xlfn.CONCAT(IF(LEN(ドッグキャリー!$K$2)=1,0,""),ドッグキャリー!$K$2,_xlfn.CONCAT(IF(LEN(ドッグキャリー!$N$2)=1,0,""),ドッグキャリー!$N$2)))),"")</f>
        <v/>
      </c>
      <c r="C200" s="243"/>
      <c r="D200" s="243"/>
      <c r="E200" s="243"/>
      <c r="I200" s="245" t="str">
        <f>IFERROR(IF(スキンタイト!N155=0,"",スキンタイト!E155),"")</f>
        <v/>
      </c>
      <c r="J200" s="244" t="str">
        <f>IFERROR(IF(スキンタイト!N155=0,"",スキンタイト!N155),"")</f>
        <v/>
      </c>
      <c r="S200" s="237">
        <f t="shared" si="6"/>
        <v>199</v>
      </c>
      <c r="AA200" s="238" t="e">
        <f t="shared" si="7"/>
        <v>#VALUE!</v>
      </c>
    </row>
    <row r="201" spans="1:27" s="244" customFormat="1">
      <c r="A201" s="238" t="str">
        <f>IFERROR(IF(J201&lt;&gt;"",MAX($A$1:A200)+1,""),"")</f>
        <v/>
      </c>
      <c r="B201" s="239" t="str">
        <f>IFERROR(IF(J201="","",_xlfn.CONCAT($Y$2,_xlfn.CONCAT(IF(LEN(ドッグキャリー!$K$2)=1,0,""),ドッグキャリー!$K$2,_xlfn.CONCAT(IF(LEN(ドッグキャリー!$N$2)=1,0,""),ドッグキャリー!$N$2)))),"")</f>
        <v/>
      </c>
      <c r="C201" s="243"/>
      <c r="D201" s="243"/>
      <c r="E201" s="243"/>
      <c r="I201" s="245" t="str">
        <f>IFERROR(IF(スキンタイト!N156=0,"",スキンタイト!E156),"")</f>
        <v/>
      </c>
      <c r="J201" s="244" t="str">
        <f>IFERROR(IF(スキンタイト!N156=0,"",スキンタイト!N156),"")</f>
        <v/>
      </c>
      <c r="S201" s="237">
        <f t="shared" si="6"/>
        <v>200</v>
      </c>
      <c r="AA201" s="238" t="e">
        <f t="shared" si="7"/>
        <v>#VALUE!</v>
      </c>
    </row>
    <row r="202" spans="1:27" s="244" customFormat="1">
      <c r="A202" s="238" t="str">
        <f>IFERROR(IF(J202&lt;&gt;"",MAX($A$1:A201)+1,""),"")</f>
        <v/>
      </c>
      <c r="B202" s="239" t="str">
        <f>IFERROR(IF(J202="","",_xlfn.CONCAT($Y$2,_xlfn.CONCAT(IF(LEN(ドッグキャリー!$K$2)=1,0,""),ドッグキャリー!$K$2,_xlfn.CONCAT(IF(LEN(ドッグキャリー!$N$2)=1,0,""),ドッグキャリー!$N$2)))),"")</f>
        <v/>
      </c>
      <c r="C202" s="243"/>
      <c r="D202" s="243"/>
      <c r="E202" s="243"/>
      <c r="I202" s="245" t="str">
        <f>IFERROR(IF(スキンタイト!N157=0,"",スキンタイト!E157),"")</f>
        <v/>
      </c>
      <c r="J202" s="244" t="str">
        <f>IFERROR(IF(スキンタイト!N157=0,"",スキンタイト!N157),"")</f>
        <v/>
      </c>
      <c r="S202" s="237">
        <f t="shared" si="6"/>
        <v>201</v>
      </c>
      <c r="AA202" s="238" t="e">
        <f t="shared" si="7"/>
        <v>#VALUE!</v>
      </c>
    </row>
    <row r="203" spans="1:27" s="244" customFormat="1">
      <c r="A203" s="238" t="str">
        <f>IFERROR(IF(J203&lt;&gt;"",MAX($A$1:A202)+1,""),"")</f>
        <v/>
      </c>
      <c r="B203" s="239" t="str">
        <f>IFERROR(IF(J203="","",_xlfn.CONCAT($Y$2,_xlfn.CONCAT(IF(LEN(ドッグキャリー!$K$2)=1,0,""),ドッグキャリー!$K$2,_xlfn.CONCAT(IF(LEN(ドッグキャリー!$N$2)=1,0,""),ドッグキャリー!$N$2)))),"")</f>
        <v/>
      </c>
      <c r="C203" s="243"/>
      <c r="D203" s="243"/>
      <c r="E203" s="243"/>
      <c r="I203" s="245" t="str">
        <f>IFERROR(IF(スキンタイト!N158=0,"",スキンタイト!E158),"")</f>
        <v/>
      </c>
      <c r="J203" s="244" t="str">
        <f>IFERROR(IF(スキンタイト!N158=0,"",スキンタイト!N158),"")</f>
        <v/>
      </c>
      <c r="S203" s="237">
        <f t="shared" si="6"/>
        <v>202</v>
      </c>
      <c r="AA203" s="238" t="e">
        <f t="shared" si="7"/>
        <v>#VALUE!</v>
      </c>
    </row>
    <row r="204" spans="1:27" s="244" customFormat="1">
      <c r="A204" s="238" t="str">
        <f>IFERROR(IF(J204&lt;&gt;"",MAX($A$1:A203)+1,""),"")</f>
        <v/>
      </c>
      <c r="B204" s="239" t="str">
        <f>IFERROR(IF(J204="","",_xlfn.CONCAT($Y$2,_xlfn.CONCAT(IF(LEN(ドッグキャリー!$K$2)=1,0,""),ドッグキャリー!$K$2,_xlfn.CONCAT(IF(LEN(ドッグキャリー!$N$2)=1,0,""),ドッグキャリー!$N$2)))),"")</f>
        <v/>
      </c>
      <c r="C204" s="243"/>
      <c r="D204" s="243"/>
      <c r="E204" s="243"/>
      <c r="I204" s="245" t="str">
        <f>IFERROR(IF(スキンタイト!N159=0,"",スキンタイト!E159),"")</f>
        <v/>
      </c>
      <c r="J204" s="244" t="str">
        <f>IFERROR(IF(スキンタイト!N159=0,"",スキンタイト!N159),"")</f>
        <v/>
      </c>
      <c r="S204" s="237">
        <f t="shared" si="6"/>
        <v>203</v>
      </c>
      <c r="AA204" s="238" t="e">
        <f t="shared" si="7"/>
        <v>#VALUE!</v>
      </c>
    </row>
    <row r="205" spans="1:27" s="244" customFormat="1">
      <c r="A205" s="238" t="str">
        <f>IFERROR(IF(J205&lt;&gt;"",MAX($A$1:A204)+1,""),"")</f>
        <v/>
      </c>
      <c r="B205" s="239" t="str">
        <f>IFERROR(IF(J205="","",_xlfn.CONCAT($Y$2,_xlfn.CONCAT(IF(LEN(ドッグキャリー!$K$2)=1,0,""),ドッグキャリー!$K$2,_xlfn.CONCAT(IF(LEN(ドッグキャリー!$N$2)=1,0,""),ドッグキャリー!$N$2)))),"")</f>
        <v/>
      </c>
      <c r="C205" s="243"/>
      <c r="D205" s="243"/>
      <c r="E205" s="243"/>
      <c r="I205" s="245" t="str">
        <f>IFERROR(IF(スキンタイト!N160=0,"",スキンタイト!E160),"")</f>
        <v/>
      </c>
      <c r="J205" s="244" t="str">
        <f>IFERROR(IF(スキンタイト!N160=0,"",スキンタイト!N160),"")</f>
        <v/>
      </c>
      <c r="S205" s="237">
        <f t="shared" si="6"/>
        <v>204</v>
      </c>
      <c r="AA205" s="238" t="e">
        <f t="shared" si="7"/>
        <v>#VALUE!</v>
      </c>
    </row>
    <row r="206" spans="1:27" s="244" customFormat="1">
      <c r="A206" s="238" t="str">
        <f>IFERROR(IF(J206&lt;&gt;"",MAX($A$1:A205)+1,""),"")</f>
        <v/>
      </c>
      <c r="B206" s="239" t="str">
        <f>IFERROR(IF(J206="","",_xlfn.CONCAT($Y$2,_xlfn.CONCAT(IF(LEN(ドッグキャリー!$K$2)=1,0,""),ドッグキャリー!$K$2,_xlfn.CONCAT(IF(LEN(ドッグキャリー!$N$2)=1,0,""),ドッグキャリー!$N$2)))),"")</f>
        <v/>
      </c>
      <c r="C206" s="243"/>
      <c r="D206" s="243"/>
      <c r="E206" s="243"/>
      <c r="I206" s="245" t="str">
        <f>IFERROR(IF(スキンタイト!N161=0,"",スキンタイト!E161),"")</f>
        <v/>
      </c>
      <c r="J206" s="244" t="str">
        <f>IFERROR(IF(スキンタイト!N161=0,"",スキンタイト!N161),"")</f>
        <v/>
      </c>
      <c r="S206" s="237">
        <f t="shared" si="6"/>
        <v>205</v>
      </c>
      <c r="AA206" s="238" t="e">
        <f t="shared" si="7"/>
        <v>#VALUE!</v>
      </c>
    </row>
    <row r="207" spans="1:27" s="244" customFormat="1">
      <c r="A207" s="238" t="str">
        <f>IFERROR(IF(J207&lt;&gt;"",MAX($A$1:A206)+1,""),"")</f>
        <v/>
      </c>
      <c r="B207" s="239" t="str">
        <f>IFERROR(IF(J207="","",_xlfn.CONCAT($Y$2,_xlfn.CONCAT(IF(LEN(ドッグキャリー!$K$2)=1,0,""),ドッグキャリー!$K$2,_xlfn.CONCAT(IF(LEN(ドッグキャリー!$N$2)=1,0,""),ドッグキャリー!$N$2)))),"")</f>
        <v/>
      </c>
      <c r="C207" s="243"/>
      <c r="D207" s="243"/>
      <c r="E207" s="243"/>
      <c r="I207" s="245" t="str">
        <f>IFERROR(IF(スキンタイト!N162=0,"",スキンタイト!E162),"")</f>
        <v/>
      </c>
      <c r="J207" s="244" t="str">
        <f>IFERROR(IF(スキンタイト!N162=0,"",スキンタイト!N162),"")</f>
        <v/>
      </c>
      <c r="S207" s="237">
        <f t="shared" si="6"/>
        <v>206</v>
      </c>
      <c r="AA207" s="238" t="e">
        <f t="shared" si="7"/>
        <v>#VALUE!</v>
      </c>
    </row>
    <row r="208" spans="1:27" s="244" customFormat="1">
      <c r="A208" s="238" t="str">
        <f>IFERROR(IF(J208&lt;&gt;"",MAX($A$1:A207)+1,""),"")</f>
        <v/>
      </c>
      <c r="B208" s="239" t="str">
        <f>IFERROR(IF(J208="","",_xlfn.CONCAT($Y$2,_xlfn.CONCAT(IF(LEN(ドッグキャリー!$K$2)=1,0,""),ドッグキャリー!$K$2,_xlfn.CONCAT(IF(LEN(ドッグキャリー!$N$2)=1,0,""),ドッグキャリー!$N$2)))),"")</f>
        <v/>
      </c>
      <c r="C208" s="243"/>
      <c r="D208" s="243"/>
      <c r="E208" s="243"/>
      <c r="I208" s="245" t="str">
        <f>IFERROR(IF(スキンタイト!N163=0,"",スキンタイト!E163),"")</f>
        <v/>
      </c>
      <c r="J208" s="244" t="str">
        <f>IFERROR(IF(スキンタイト!N163=0,"",スキンタイト!N163),"")</f>
        <v/>
      </c>
      <c r="S208" s="237">
        <f t="shared" si="6"/>
        <v>207</v>
      </c>
      <c r="AA208" s="238" t="e">
        <f t="shared" si="7"/>
        <v>#VALUE!</v>
      </c>
    </row>
    <row r="209" spans="1:27" s="244" customFormat="1">
      <c r="A209" s="238" t="str">
        <f>IFERROR(IF(J209&lt;&gt;"",MAX($A$1:A208)+1,""),"")</f>
        <v/>
      </c>
      <c r="B209" s="239" t="str">
        <f>IFERROR(IF(J209="","",_xlfn.CONCAT($Y$2,_xlfn.CONCAT(IF(LEN(ドッグキャリー!$K$2)=1,0,""),ドッグキャリー!$K$2,_xlfn.CONCAT(IF(LEN(ドッグキャリー!$N$2)=1,0,""),ドッグキャリー!$N$2)))),"")</f>
        <v/>
      </c>
      <c r="C209" s="243"/>
      <c r="D209" s="243"/>
      <c r="E209" s="243"/>
      <c r="I209" s="245" t="str">
        <f>IFERROR(IF(スキンタイト!N164=0,"",スキンタイト!E164),"")</f>
        <v/>
      </c>
      <c r="J209" s="244" t="str">
        <f>IFERROR(IF(スキンタイト!N164=0,"",スキンタイト!N164),"")</f>
        <v/>
      </c>
      <c r="S209" s="237">
        <f t="shared" si="6"/>
        <v>208</v>
      </c>
      <c r="AA209" s="238" t="e">
        <f t="shared" si="7"/>
        <v>#VALUE!</v>
      </c>
    </row>
    <row r="210" spans="1:27" s="244" customFormat="1">
      <c r="A210" s="238" t="str">
        <f>IFERROR(IF(J210&lt;&gt;"",MAX($A$1:A209)+1,""),"")</f>
        <v/>
      </c>
      <c r="B210" s="239" t="str">
        <f>IFERROR(IF(J210="","",_xlfn.CONCAT($Y$2,_xlfn.CONCAT(IF(LEN(ドッグキャリー!$K$2)=1,0,""),ドッグキャリー!$K$2,_xlfn.CONCAT(IF(LEN(ドッグキャリー!$N$2)=1,0,""),ドッグキャリー!$N$2)))),"")</f>
        <v/>
      </c>
      <c r="C210" s="243"/>
      <c r="D210" s="243"/>
      <c r="E210" s="243"/>
      <c r="I210" s="245" t="str">
        <f>IFERROR(IF(スキンタイト!N165=0,"",スキンタイト!E165),"")</f>
        <v/>
      </c>
      <c r="J210" s="244" t="str">
        <f>IFERROR(IF(スキンタイト!N165=0,"",スキンタイト!N165),"")</f>
        <v/>
      </c>
      <c r="S210" s="237">
        <f t="shared" si="6"/>
        <v>209</v>
      </c>
      <c r="AA210" s="238" t="e">
        <f t="shared" si="7"/>
        <v>#VALUE!</v>
      </c>
    </row>
    <row r="211" spans="1:27" s="244" customFormat="1">
      <c r="A211" s="238" t="str">
        <f>IFERROR(IF(J211&lt;&gt;"",MAX($A$1:A210)+1,""),"")</f>
        <v/>
      </c>
      <c r="B211" s="239" t="str">
        <f>IFERROR(IF(J211="","",_xlfn.CONCAT($Y$2,_xlfn.CONCAT(IF(LEN(ドッグキャリー!$K$2)=1,0,""),ドッグキャリー!$K$2,_xlfn.CONCAT(IF(LEN(ドッグキャリー!$N$2)=1,0,""),ドッグキャリー!$N$2)))),"")</f>
        <v/>
      </c>
      <c r="C211" s="243"/>
      <c r="D211" s="243"/>
      <c r="E211" s="243"/>
      <c r="I211" s="245" t="str">
        <f>IFERROR(IF(スキンタイト!N166=0,"",スキンタイト!E166),"")</f>
        <v/>
      </c>
      <c r="J211" s="244" t="str">
        <f>IFERROR(IF(スキンタイト!N166=0,"",スキンタイト!N166),"")</f>
        <v/>
      </c>
      <c r="S211" s="237">
        <f t="shared" si="6"/>
        <v>210</v>
      </c>
      <c r="AA211" s="238" t="e">
        <f t="shared" si="7"/>
        <v>#VALUE!</v>
      </c>
    </row>
    <row r="212" spans="1:27" s="244" customFormat="1">
      <c r="A212" s="238" t="str">
        <f>IFERROR(IF(J212&lt;&gt;"",MAX($A$1:A211)+1,""),"")</f>
        <v/>
      </c>
      <c r="B212" s="239" t="str">
        <f>IFERROR(IF(J212="","",_xlfn.CONCAT($Y$2,_xlfn.CONCAT(IF(LEN(ドッグキャリー!$K$2)=1,0,""),ドッグキャリー!$K$2,_xlfn.CONCAT(IF(LEN(ドッグキャリー!$N$2)=1,0,""),ドッグキャリー!$N$2)))),"")</f>
        <v/>
      </c>
      <c r="C212" s="243"/>
      <c r="D212" s="243"/>
      <c r="E212" s="243"/>
      <c r="I212" s="245" t="str">
        <f>IFERROR(IF(スキンタイト!N167=0,"",スキンタイト!E167),"")</f>
        <v/>
      </c>
      <c r="J212" s="244" t="str">
        <f>IFERROR(IF(スキンタイト!N167=0,"",スキンタイト!N167),"")</f>
        <v/>
      </c>
      <c r="S212" s="237">
        <f t="shared" si="6"/>
        <v>211</v>
      </c>
      <c r="AA212" s="238" t="e">
        <f t="shared" si="7"/>
        <v>#VALUE!</v>
      </c>
    </row>
    <row r="213" spans="1:27" s="244" customFormat="1">
      <c r="A213" s="238" t="str">
        <f>IFERROR(IF(J213&lt;&gt;"",MAX($A$1:A212)+1,""),"")</f>
        <v/>
      </c>
      <c r="B213" s="239" t="str">
        <f>IFERROR(IF(J213="","",_xlfn.CONCAT($Y$2,_xlfn.CONCAT(IF(LEN(ドッグキャリー!$K$2)=1,0,""),ドッグキャリー!$K$2,_xlfn.CONCAT(IF(LEN(ドッグキャリー!$N$2)=1,0,""),ドッグキャリー!$N$2)))),"")</f>
        <v/>
      </c>
      <c r="C213" s="243"/>
      <c r="D213" s="243"/>
      <c r="E213" s="243"/>
      <c r="I213" s="245" t="str">
        <f>IFERROR(IF(スキンタイト!N168=0,"",スキンタイト!E168),"")</f>
        <v/>
      </c>
      <c r="J213" s="244" t="str">
        <f>IFERROR(IF(スキンタイト!N168=0,"",スキンタイト!N168),"")</f>
        <v/>
      </c>
      <c r="S213" s="237">
        <f t="shared" si="6"/>
        <v>212</v>
      </c>
      <c r="AA213" s="238" t="e">
        <f t="shared" si="7"/>
        <v>#VALUE!</v>
      </c>
    </row>
    <row r="214" spans="1:27" s="244" customFormat="1">
      <c r="A214" s="238" t="str">
        <f>IFERROR(IF(J214&lt;&gt;"",MAX($A$1:A213)+1,""),"")</f>
        <v/>
      </c>
      <c r="B214" s="239" t="str">
        <f>IFERROR(IF(J214="","",_xlfn.CONCAT($Y$2,_xlfn.CONCAT(IF(LEN(ドッグキャリー!$K$2)=1,0,""),ドッグキャリー!$K$2,_xlfn.CONCAT(IF(LEN(ドッグキャリー!$N$2)=1,0,""),ドッグキャリー!$N$2)))),"")</f>
        <v/>
      </c>
      <c r="C214" s="243"/>
      <c r="D214" s="243"/>
      <c r="E214" s="243"/>
      <c r="I214" s="245" t="str">
        <f>IFERROR(IF(スキンタイト!N169=0,"",スキンタイト!E169),"")</f>
        <v/>
      </c>
      <c r="J214" s="244" t="str">
        <f>IFERROR(IF(スキンタイト!N169=0,"",スキンタイト!N169),"")</f>
        <v/>
      </c>
      <c r="S214" s="237">
        <f t="shared" si="6"/>
        <v>213</v>
      </c>
      <c r="AA214" s="238" t="e">
        <f t="shared" si="7"/>
        <v>#VALUE!</v>
      </c>
    </row>
    <row r="215" spans="1:27" s="244" customFormat="1">
      <c r="A215" s="238" t="str">
        <f>IFERROR(IF(J215&lt;&gt;"",MAX($A$1:A214)+1,""),"")</f>
        <v/>
      </c>
      <c r="B215" s="239" t="str">
        <f>IFERROR(IF(J215="","",_xlfn.CONCAT($Y$2,_xlfn.CONCAT(IF(LEN(ドッグキャリー!$K$2)=1,0,""),ドッグキャリー!$K$2,_xlfn.CONCAT(IF(LEN(ドッグキャリー!$N$2)=1,0,""),ドッグキャリー!$N$2)))),"")</f>
        <v/>
      </c>
      <c r="C215" s="243"/>
      <c r="D215" s="243"/>
      <c r="E215" s="243"/>
      <c r="I215" s="245" t="str">
        <f>IFERROR(IF(スキンタイト!N170=0,"",スキンタイト!E170),"")</f>
        <v/>
      </c>
      <c r="J215" s="244" t="str">
        <f>IFERROR(IF(スキンタイト!N170=0,"",スキンタイト!N170),"")</f>
        <v/>
      </c>
      <c r="S215" s="237">
        <f t="shared" si="6"/>
        <v>214</v>
      </c>
      <c r="AA215" s="238" t="e">
        <f t="shared" si="7"/>
        <v>#VALUE!</v>
      </c>
    </row>
    <row r="216" spans="1:27" s="244" customFormat="1">
      <c r="A216" s="238" t="str">
        <f>IFERROR(IF(J216&lt;&gt;"",MAX($A$1:A215)+1,""),"")</f>
        <v/>
      </c>
      <c r="B216" s="239" t="str">
        <f>IFERROR(IF(J216="","",_xlfn.CONCAT($Y$2,_xlfn.CONCAT(IF(LEN(ドッグキャリー!$K$2)=1,0,""),ドッグキャリー!$K$2,_xlfn.CONCAT(IF(LEN(ドッグキャリー!$N$2)=1,0,""),ドッグキャリー!$N$2)))),"")</f>
        <v/>
      </c>
      <c r="C216" s="243"/>
      <c r="D216" s="243"/>
      <c r="E216" s="243"/>
      <c r="I216" s="245" t="str">
        <f>IFERROR(IF(スキンタイト!N171=0,"",スキンタイト!E171),"")</f>
        <v/>
      </c>
      <c r="J216" s="244" t="str">
        <f>IFERROR(IF(スキンタイト!N171=0,"",スキンタイト!N171),"")</f>
        <v/>
      </c>
      <c r="S216" s="237">
        <f t="shared" si="6"/>
        <v>215</v>
      </c>
      <c r="AA216" s="238" t="e">
        <f t="shared" si="7"/>
        <v>#VALUE!</v>
      </c>
    </row>
    <row r="217" spans="1:27" s="244" customFormat="1">
      <c r="A217" s="238" t="str">
        <f>IFERROR(IF(J217&lt;&gt;"",MAX($A$1:A216)+1,""),"")</f>
        <v/>
      </c>
      <c r="B217" s="239" t="str">
        <f>IFERROR(IF(J217="","",_xlfn.CONCAT($Y$2,_xlfn.CONCAT(IF(LEN(ドッグキャリー!$K$2)=1,0,""),ドッグキャリー!$K$2,_xlfn.CONCAT(IF(LEN(ドッグキャリー!$N$2)=1,0,""),ドッグキャリー!$N$2)))),"")</f>
        <v/>
      </c>
      <c r="C217" s="243"/>
      <c r="D217" s="243"/>
      <c r="E217" s="243"/>
      <c r="I217" s="245" t="str">
        <f>IFERROR(IF(スキンタイト!N172=0,"",スキンタイト!E172),"")</f>
        <v/>
      </c>
      <c r="J217" s="244" t="str">
        <f>IFERROR(IF(スキンタイト!N172=0,"",スキンタイト!N172),"")</f>
        <v/>
      </c>
      <c r="S217" s="237">
        <f t="shared" si="6"/>
        <v>216</v>
      </c>
      <c r="AA217" s="238" t="e">
        <f t="shared" si="7"/>
        <v>#VALUE!</v>
      </c>
    </row>
    <row r="218" spans="1:27" s="244" customFormat="1">
      <c r="A218" s="238" t="str">
        <f>IFERROR(IF(J218&lt;&gt;"",MAX($A$1:A217)+1,""),"")</f>
        <v/>
      </c>
      <c r="B218" s="239" t="str">
        <f>IFERROR(IF(J218="","",_xlfn.CONCAT($Y$2,_xlfn.CONCAT(IF(LEN(ドッグキャリー!$K$2)=1,0,""),ドッグキャリー!$K$2,_xlfn.CONCAT(IF(LEN(ドッグキャリー!$N$2)=1,0,""),ドッグキャリー!$N$2)))),"")</f>
        <v/>
      </c>
      <c r="C218" s="243"/>
      <c r="D218" s="243"/>
      <c r="E218" s="243"/>
      <c r="I218" s="245" t="str">
        <f>IFERROR(IF(スキンタイト!N173=0,"",スキンタイト!E173),"")</f>
        <v/>
      </c>
      <c r="J218" s="244" t="str">
        <f>IFERROR(IF(スキンタイト!N173=0,"",スキンタイト!N173),"")</f>
        <v/>
      </c>
      <c r="S218" s="237">
        <f t="shared" si="6"/>
        <v>217</v>
      </c>
      <c r="AA218" s="238" t="e">
        <f t="shared" si="7"/>
        <v>#VALUE!</v>
      </c>
    </row>
    <row r="219" spans="1:27" s="244" customFormat="1">
      <c r="A219" s="238" t="str">
        <f>IFERROR(IF(J219&lt;&gt;"",MAX($A$1:A218)+1,""),"")</f>
        <v/>
      </c>
      <c r="B219" s="239" t="str">
        <f>IFERROR(IF(J219="","",_xlfn.CONCAT($Y$2,_xlfn.CONCAT(IF(LEN(ドッグキャリー!$K$2)=1,0,""),ドッグキャリー!$K$2,_xlfn.CONCAT(IF(LEN(ドッグキャリー!$N$2)=1,0,""),ドッグキャリー!$N$2)))),"")</f>
        <v/>
      </c>
      <c r="C219" s="243"/>
      <c r="D219" s="243"/>
      <c r="E219" s="243"/>
      <c r="I219" s="245" t="str">
        <f>IFERROR(IF(スキンタイト!N174=0,"",スキンタイト!E174),"")</f>
        <v/>
      </c>
      <c r="J219" s="244" t="str">
        <f>IFERROR(IF(スキンタイト!N174=0,"",スキンタイト!N174),"")</f>
        <v/>
      </c>
      <c r="S219" s="237">
        <f t="shared" si="6"/>
        <v>218</v>
      </c>
      <c r="AA219" s="238" t="e">
        <f t="shared" si="7"/>
        <v>#VALUE!</v>
      </c>
    </row>
    <row r="220" spans="1:27" s="244" customFormat="1">
      <c r="A220" s="238" t="str">
        <f>IFERROR(IF(J220&lt;&gt;"",MAX($A$1:A219)+1,""),"")</f>
        <v/>
      </c>
      <c r="B220" s="239" t="str">
        <f>IFERROR(IF(J220="","",_xlfn.CONCAT($Y$2,_xlfn.CONCAT(IF(LEN(ドッグキャリー!$K$2)=1,0,""),ドッグキャリー!$K$2,_xlfn.CONCAT(IF(LEN(ドッグキャリー!$N$2)=1,0,""),ドッグキャリー!$N$2)))),"")</f>
        <v/>
      </c>
      <c r="C220" s="243"/>
      <c r="D220" s="243"/>
      <c r="E220" s="243"/>
      <c r="I220" s="245" t="str">
        <f>IFERROR(IF(スキンタイト!N175=0,"",スキンタイト!E175),"")</f>
        <v/>
      </c>
      <c r="J220" s="244" t="str">
        <f>IFERROR(IF(スキンタイト!N175=0,"",スキンタイト!N175),"")</f>
        <v/>
      </c>
      <c r="S220" s="237">
        <f t="shared" si="6"/>
        <v>219</v>
      </c>
      <c r="AA220" s="238" t="e">
        <f t="shared" si="7"/>
        <v>#VALUE!</v>
      </c>
    </row>
    <row r="221" spans="1:27" s="244" customFormat="1">
      <c r="A221" s="238" t="str">
        <f>IFERROR(IF(J221&lt;&gt;"",MAX($A$1:A220)+1,""),"")</f>
        <v/>
      </c>
      <c r="B221" s="239" t="str">
        <f>IFERROR(IF(J221="","",_xlfn.CONCAT($Y$2,_xlfn.CONCAT(IF(LEN(ドッグキャリー!$K$2)=1,0,""),ドッグキャリー!$K$2,_xlfn.CONCAT(IF(LEN(ドッグキャリー!$N$2)=1,0,""),ドッグキャリー!$N$2)))),"")</f>
        <v/>
      </c>
      <c r="C221" s="243"/>
      <c r="D221" s="243"/>
      <c r="E221" s="243"/>
      <c r="I221" s="245" t="str">
        <f>IFERROR(IF(スキンタイト!N176=0,"",スキンタイト!E176),"")</f>
        <v/>
      </c>
      <c r="J221" s="244" t="str">
        <f>IFERROR(IF(スキンタイト!N176=0,"",スキンタイト!N176),"")</f>
        <v/>
      </c>
      <c r="S221" s="237">
        <f t="shared" si="6"/>
        <v>220</v>
      </c>
      <c r="AA221" s="238" t="e">
        <f t="shared" si="7"/>
        <v>#VALUE!</v>
      </c>
    </row>
    <row r="222" spans="1:27" s="244" customFormat="1">
      <c r="A222" s="238" t="str">
        <f>IFERROR(IF(J222&lt;&gt;"",MAX($A$1:A221)+1,""),"")</f>
        <v/>
      </c>
      <c r="B222" s="239" t="str">
        <f>IFERROR(IF(J222="","",_xlfn.CONCAT($Y$2,_xlfn.CONCAT(IF(LEN(ドッグキャリー!$K$2)=1,0,""),ドッグキャリー!$K$2,_xlfn.CONCAT(IF(LEN(ドッグキャリー!$N$2)=1,0,""),ドッグキャリー!$N$2)))),"")</f>
        <v/>
      </c>
      <c r="C222" s="243"/>
      <c r="D222" s="243"/>
      <c r="E222" s="243"/>
      <c r="I222" s="245" t="str">
        <f>IFERROR(IF(スキンタイト!N177=0,"",スキンタイト!E177),"")</f>
        <v/>
      </c>
      <c r="J222" s="244" t="str">
        <f>IFERROR(IF(スキンタイト!N177=0,"",スキンタイト!N177),"")</f>
        <v/>
      </c>
      <c r="S222" s="237">
        <f t="shared" si="6"/>
        <v>221</v>
      </c>
      <c r="AA222" s="238" t="e">
        <f t="shared" si="7"/>
        <v>#VALUE!</v>
      </c>
    </row>
    <row r="223" spans="1:27" s="244" customFormat="1">
      <c r="A223" s="238" t="str">
        <f>IFERROR(IF(J223&lt;&gt;"",MAX($A$1:A222)+1,""),"")</f>
        <v/>
      </c>
      <c r="B223" s="239" t="str">
        <f>IFERROR(IF(J223="","",_xlfn.CONCAT($Y$2,_xlfn.CONCAT(IF(LEN(ドッグキャリー!$K$2)=1,0,""),ドッグキャリー!$K$2,_xlfn.CONCAT(IF(LEN(ドッグキャリー!$N$2)=1,0,""),ドッグキャリー!$N$2)))),"")</f>
        <v/>
      </c>
      <c r="C223" s="243"/>
      <c r="D223" s="243"/>
      <c r="E223" s="243"/>
      <c r="I223" s="245" t="str">
        <f>IFERROR(IF(スキンタイト!N178=0,"",スキンタイト!E178),"")</f>
        <v/>
      </c>
      <c r="J223" s="244" t="str">
        <f>IFERROR(IF(スキンタイト!N178=0,"",スキンタイト!N178),"")</f>
        <v/>
      </c>
      <c r="S223" s="237">
        <f t="shared" si="6"/>
        <v>222</v>
      </c>
      <c r="AA223" s="238" t="e">
        <f t="shared" si="7"/>
        <v>#VALUE!</v>
      </c>
    </row>
    <row r="224" spans="1:27" s="244" customFormat="1">
      <c r="A224" s="238" t="str">
        <f>IFERROR(IF(J224&lt;&gt;"",MAX($A$1:A223)+1,""),"")</f>
        <v/>
      </c>
      <c r="B224" s="239" t="str">
        <f>IFERROR(IF(J224="","",_xlfn.CONCAT($Y$2,_xlfn.CONCAT(IF(LEN(ドッグキャリー!$K$2)=1,0,""),ドッグキャリー!$K$2,_xlfn.CONCAT(IF(LEN(ドッグキャリー!$N$2)=1,0,""),ドッグキャリー!$N$2)))),"")</f>
        <v/>
      </c>
      <c r="C224" s="243"/>
      <c r="D224" s="243"/>
      <c r="E224" s="243"/>
      <c r="I224" s="245" t="str">
        <f>IFERROR(IF(スキンタイト!N179=0,"",スキンタイト!E179),"")</f>
        <v/>
      </c>
      <c r="J224" s="244" t="str">
        <f>IFERROR(IF(スキンタイト!N179=0,"",スキンタイト!N179),"")</f>
        <v/>
      </c>
      <c r="S224" s="237">
        <f t="shared" si="6"/>
        <v>223</v>
      </c>
      <c r="AA224" s="238" t="e">
        <f t="shared" si="7"/>
        <v>#VALUE!</v>
      </c>
    </row>
    <row r="225" spans="1:27" s="244" customFormat="1">
      <c r="A225" s="238" t="str">
        <f>IFERROR(IF(J225&lt;&gt;"",MAX($A$1:A224)+1,""),"")</f>
        <v/>
      </c>
      <c r="B225" s="239" t="str">
        <f>IFERROR(IF(J225="","",_xlfn.CONCAT($Y$2,_xlfn.CONCAT(IF(LEN(ドッグキャリー!$K$2)=1,0,""),ドッグキャリー!$K$2,_xlfn.CONCAT(IF(LEN(ドッグキャリー!$N$2)=1,0,""),ドッグキャリー!$N$2)))),"")</f>
        <v/>
      </c>
      <c r="C225" s="243"/>
      <c r="D225" s="243"/>
      <c r="E225" s="243"/>
      <c r="I225" s="245" t="str">
        <f>IFERROR(IF(スキンタイト!N180=0,"",スキンタイト!E180),"")</f>
        <v/>
      </c>
      <c r="J225" s="244" t="str">
        <f>IFERROR(IF(スキンタイト!N180=0,"",スキンタイト!N180),"")</f>
        <v/>
      </c>
      <c r="S225" s="237">
        <f t="shared" si="6"/>
        <v>224</v>
      </c>
      <c r="AA225" s="238" t="e">
        <f t="shared" si="7"/>
        <v>#VALUE!</v>
      </c>
    </row>
    <row r="226" spans="1:27" s="244" customFormat="1">
      <c r="A226" s="238" t="str">
        <f>IFERROR(IF(J226&lt;&gt;"",MAX($A$1:A225)+1,""),"")</f>
        <v/>
      </c>
      <c r="B226" s="239" t="str">
        <f>IFERROR(IF(J226="","",_xlfn.CONCAT($Y$2,_xlfn.CONCAT(IF(LEN(ドッグキャリー!$K$2)=1,0,""),ドッグキャリー!$K$2,_xlfn.CONCAT(IF(LEN(ドッグキャリー!$N$2)=1,0,""),ドッグキャリー!$N$2)))),"")</f>
        <v/>
      </c>
      <c r="C226" s="243"/>
      <c r="D226" s="243"/>
      <c r="E226" s="243"/>
      <c r="I226" s="245" t="str">
        <f>IFERROR(IF(スキンタイト!N181=0,"",スキンタイト!E181),"")</f>
        <v/>
      </c>
      <c r="J226" s="244" t="str">
        <f>IFERROR(IF(スキンタイト!N181=0,"",スキンタイト!N181),"")</f>
        <v/>
      </c>
      <c r="S226" s="237">
        <f t="shared" si="6"/>
        <v>225</v>
      </c>
      <c r="AA226" s="238" t="e">
        <f t="shared" si="7"/>
        <v>#VALUE!</v>
      </c>
    </row>
    <row r="227" spans="1:27" s="244" customFormat="1">
      <c r="A227" s="238" t="str">
        <f>IFERROR(IF(J227&lt;&gt;"",MAX($A$1:A226)+1,""),"")</f>
        <v/>
      </c>
      <c r="B227" s="239" t="str">
        <f>IFERROR(IF(J227="","",_xlfn.CONCAT($Y$2,_xlfn.CONCAT(IF(LEN(ドッグキャリー!$K$2)=1,0,""),ドッグキャリー!$K$2,_xlfn.CONCAT(IF(LEN(ドッグキャリー!$N$2)=1,0,""),ドッグキャリー!$N$2)))),"")</f>
        <v/>
      </c>
      <c r="C227" s="243"/>
      <c r="D227" s="243"/>
      <c r="E227" s="243"/>
      <c r="I227" s="245" t="str">
        <f>IFERROR(IF(スキンタイト!N182=0,"",スキンタイト!E182),"")</f>
        <v/>
      </c>
      <c r="J227" s="244" t="str">
        <f>IFERROR(IF(スキンタイト!N182=0,"",スキンタイト!N182),"")</f>
        <v/>
      </c>
      <c r="S227" s="237">
        <f t="shared" si="6"/>
        <v>226</v>
      </c>
      <c r="AA227" s="238" t="e">
        <f t="shared" si="7"/>
        <v>#VALUE!</v>
      </c>
    </row>
    <row r="228" spans="1:27" s="244" customFormat="1">
      <c r="A228" s="238" t="str">
        <f>IFERROR(IF(J228&lt;&gt;"",MAX($A$1:A227)+1,""),"")</f>
        <v/>
      </c>
      <c r="B228" s="239" t="str">
        <f>IFERROR(IF(J228="","",_xlfn.CONCAT($Y$2,_xlfn.CONCAT(IF(LEN(ドッグキャリー!$K$2)=1,0,""),ドッグキャリー!$K$2,_xlfn.CONCAT(IF(LEN(ドッグキャリー!$N$2)=1,0,""),ドッグキャリー!$N$2)))),"")</f>
        <v/>
      </c>
      <c r="C228" s="243"/>
      <c r="D228" s="243"/>
      <c r="E228" s="243"/>
      <c r="I228" s="245" t="str">
        <f>IFERROR(IF(スキンタイト!N183=0,"",スキンタイト!E183),"")</f>
        <v/>
      </c>
      <c r="J228" s="244" t="str">
        <f>IFERROR(IF(スキンタイト!N183=0,"",スキンタイト!N183),"")</f>
        <v/>
      </c>
      <c r="S228" s="237">
        <f t="shared" si="6"/>
        <v>227</v>
      </c>
      <c r="AA228" s="238" t="e">
        <f t="shared" si="7"/>
        <v>#VALUE!</v>
      </c>
    </row>
    <row r="229" spans="1:27" s="244" customFormat="1">
      <c r="A229" s="238" t="str">
        <f>IFERROR(IF(J229&lt;&gt;"",MAX($A$1:A228)+1,""),"")</f>
        <v/>
      </c>
      <c r="B229" s="239" t="str">
        <f>IFERROR(IF(J229="","",_xlfn.CONCAT($Y$2,_xlfn.CONCAT(IF(LEN(ドッグキャリー!$K$2)=1,0,""),ドッグキャリー!$K$2,_xlfn.CONCAT(IF(LEN(ドッグキャリー!$N$2)=1,0,""),ドッグキャリー!$N$2)))),"")</f>
        <v/>
      </c>
      <c r="C229" s="243"/>
      <c r="D229" s="243"/>
      <c r="E229" s="243"/>
      <c r="I229" s="245" t="str">
        <f>IFERROR(IF(スキンタイト!N184=0,"",スキンタイト!E184),"")</f>
        <v/>
      </c>
      <c r="J229" s="244" t="str">
        <f>IFERROR(IF(スキンタイト!N184=0,"",スキンタイト!N184),"")</f>
        <v/>
      </c>
      <c r="S229" s="237">
        <f t="shared" si="6"/>
        <v>228</v>
      </c>
      <c r="AA229" s="238" t="e">
        <f t="shared" si="7"/>
        <v>#VALUE!</v>
      </c>
    </row>
    <row r="230" spans="1:27" s="244" customFormat="1">
      <c r="A230" s="238" t="str">
        <f>IFERROR(IF(J230&lt;&gt;"",MAX($A$1:A229)+1,""),"")</f>
        <v/>
      </c>
      <c r="B230" s="239" t="str">
        <f>IFERROR(IF(J230="","",_xlfn.CONCAT($Y$2,_xlfn.CONCAT(IF(LEN(ドッグキャリー!$K$2)=1,0,""),ドッグキャリー!$K$2,_xlfn.CONCAT(IF(LEN(ドッグキャリー!$N$2)=1,0,""),ドッグキャリー!$N$2)))),"")</f>
        <v/>
      </c>
      <c r="C230" s="243"/>
      <c r="D230" s="243"/>
      <c r="E230" s="243"/>
      <c r="I230" s="245" t="str">
        <f>IFERROR(IF(スキンタイト!N185=0,"",スキンタイト!E185),"")</f>
        <v/>
      </c>
      <c r="J230" s="244" t="str">
        <f>IFERROR(IF(スキンタイト!N185=0,"",スキンタイト!N185),"")</f>
        <v/>
      </c>
      <c r="S230" s="237">
        <f t="shared" si="6"/>
        <v>229</v>
      </c>
      <c r="AA230" s="238" t="e">
        <f t="shared" si="7"/>
        <v>#VALUE!</v>
      </c>
    </row>
    <row r="231" spans="1:27" s="244" customFormat="1">
      <c r="A231" s="238" t="str">
        <f>IFERROR(IF(J231&lt;&gt;"",MAX($A$1:A230)+1,""),"")</f>
        <v/>
      </c>
      <c r="B231" s="239" t="str">
        <f>IFERROR(IF(J231="","",_xlfn.CONCAT($Y$2,_xlfn.CONCAT(IF(LEN(ドッグキャリー!$K$2)=1,0,""),ドッグキャリー!$K$2,_xlfn.CONCAT(IF(LEN(ドッグキャリー!$N$2)=1,0,""),ドッグキャリー!$N$2)))),"")</f>
        <v/>
      </c>
      <c r="C231" s="243"/>
      <c r="D231" s="243"/>
      <c r="E231" s="243"/>
      <c r="I231" s="245" t="str">
        <f>IFERROR(IF(スキンタイト!N186=0,"",スキンタイト!E186),"")</f>
        <v/>
      </c>
      <c r="J231" s="244" t="str">
        <f>IFERROR(IF(スキンタイト!N186=0,"",スキンタイト!N186),"")</f>
        <v/>
      </c>
      <c r="S231" s="237">
        <f t="shared" si="6"/>
        <v>230</v>
      </c>
      <c r="AA231" s="238" t="e">
        <f t="shared" si="7"/>
        <v>#VALUE!</v>
      </c>
    </row>
    <row r="232" spans="1:27" s="244" customFormat="1">
      <c r="A232" s="238" t="str">
        <f>IFERROR(IF(J232&lt;&gt;"",MAX($A$1:A231)+1,""),"")</f>
        <v/>
      </c>
      <c r="B232" s="239" t="str">
        <f>IFERROR(IF(J232="","",_xlfn.CONCAT($Y$2,_xlfn.CONCAT(IF(LEN(ドッグキャリー!$K$2)=1,0,""),ドッグキャリー!$K$2,_xlfn.CONCAT(IF(LEN(ドッグキャリー!$N$2)=1,0,""),ドッグキャリー!$N$2)))),"")</f>
        <v/>
      </c>
      <c r="C232" s="243"/>
      <c r="D232" s="243"/>
      <c r="E232" s="243"/>
      <c r="I232" s="245" t="str">
        <f>IFERROR(IF(スキンタイト!N187=0,"",スキンタイト!E187),"")</f>
        <v/>
      </c>
      <c r="J232" s="244" t="str">
        <f>IFERROR(IF(スキンタイト!N187=0,"",スキンタイト!N187),"")</f>
        <v/>
      </c>
      <c r="S232" s="237">
        <f t="shared" si="6"/>
        <v>231</v>
      </c>
      <c r="AA232" s="238" t="e">
        <f t="shared" si="7"/>
        <v>#VALUE!</v>
      </c>
    </row>
    <row r="233" spans="1:27" s="244" customFormat="1">
      <c r="A233" s="238" t="str">
        <f>IFERROR(IF(J233&lt;&gt;"",MAX($A$1:A232)+1,""),"")</f>
        <v/>
      </c>
      <c r="B233" s="239" t="str">
        <f>IFERROR(IF(J233="","",_xlfn.CONCAT($Y$2,_xlfn.CONCAT(IF(LEN(ドッグキャリー!$K$2)=1,0,""),ドッグキャリー!$K$2,_xlfn.CONCAT(IF(LEN(ドッグキャリー!$N$2)=1,0,""),ドッグキャリー!$N$2)))),"")</f>
        <v/>
      </c>
      <c r="C233" s="243"/>
      <c r="D233" s="243"/>
      <c r="E233" s="243"/>
      <c r="I233" s="245" t="str">
        <f>IFERROR(IF(スキンタイト!N188=0,"",スキンタイト!E188),"")</f>
        <v/>
      </c>
      <c r="J233" s="244" t="str">
        <f>IFERROR(IF(スキンタイト!N188=0,"",スキンタイト!N188),"")</f>
        <v/>
      </c>
      <c r="S233" s="237">
        <f t="shared" si="6"/>
        <v>232</v>
      </c>
      <c r="AA233" s="238" t="e">
        <f t="shared" si="7"/>
        <v>#VALUE!</v>
      </c>
    </row>
    <row r="234" spans="1:27" s="244" customFormat="1">
      <c r="A234" s="238" t="str">
        <f>IFERROR(IF(J234&lt;&gt;"",MAX($A$1:A233)+1,""),"")</f>
        <v/>
      </c>
      <c r="B234" s="239" t="str">
        <f>IFERROR(IF(J234="","",_xlfn.CONCAT($Y$2,_xlfn.CONCAT(IF(LEN(ドッグキャリー!$K$2)=1,0,""),ドッグキャリー!$K$2,_xlfn.CONCAT(IF(LEN(ドッグキャリー!$N$2)=1,0,""),ドッグキャリー!$N$2)))),"")</f>
        <v/>
      </c>
      <c r="C234" s="243"/>
      <c r="D234" s="243"/>
      <c r="E234" s="243"/>
      <c r="I234" s="245" t="str">
        <f>IFERROR(IF(スキンタイト!N189=0,"",スキンタイト!E189),"")</f>
        <v/>
      </c>
      <c r="J234" s="244" t="str">
        <f>IFERROR(IF(スキンタイト!N189=0,"",スキンタイト!N189),"")</f>
        <v/>
      </c>
      <c r="S234" s="237">
        <f t="shared" si="6"/>
        <v>233</v>
      </c>
      <c r="AA234" s="238" t="e">
        <f t="shared" si="7"/>
        <v>#VALUE!</v>
      </c>
    </row>
    <row r="235" spans="1:27" s="244" customFormat="1">
      <c r="A235" s="238" t="str">
        <f>IFERROR(IF(J235&lt;&gt;"",MAX($A$1:A234)+1,""),"")</f>
        <v/>
      </c>
      <c r="B235" s="239" t="str">
        <f>IFERROR(IF(J235="","",_xlfn.CONCAT($Y$2,_xlfn.CONCAT(IF(LEN(ドッグキャリー!$K$2)=1,0,""),ドッグキャリー!$K$2,_xlfn.CONCAT(IF(LEN(ドッグキャリー!$N$2)=1,0,""),ドッグキャリー!$N$2)))),"")</f>
        <v/>
      </c>
      <c r="C235" s="243"/>
      <c r="D235" s="243"/>
      <c r="E235" s="243"/>
      <c r="I235" s="245" t="str">
        <f>IFERROR(IF(スキンタイト!N190=0,"",スキンタイト!E190),"")</f>
        <v/>
      </c>
      <c r="J235" s="244" t="str">
        <f>IFERROR(IF(スキンタイト!N190=0,"",スキンタイト!N190),"")</f>
        <v/>
      </c>
      <c r="S235" s="237">
        <f t="shared" si="6"/>
        <v>234</v>
      </c>
      <c r="AA235" s="238" t="e">
        <f t="shared" si="7"/>
        <v>#VALUE!</v>
      </c>
    </row>
    <row r="236" spans="1:27" s="244" customFormat="1">
      <c r="A236" s="238" t="str">
        <f>IFERROR(IF(J236&lt;&gt;"",MAX($A$1:A235)+1,""),"")</f>
        <v/>
      </c>
      <c r="B236" s="239" t="str">
        <f>IFERROR(IF(J236="","",_xlfn.CONCAT($Y$2,_xlfn.CONCAT(IF(LEN(ドッグキャリー!$K$2)=1,0,""),ドッグキャリー!$K$2,_xlfn.CONCAT(IF(LEN(ドッグキャリー!$N$2)=1,0,""),ドッグキャリー!$N$2)))),"")</f>
        <v/>
      </c>
      <c r="C236" s="243"/>
      <c r="D236" s="243"/>
      <c r="E236" s="243"/>
      <c r="I236" s="245" t="str">
        <f>IFERROR(IF(スキンタイト!N191=0,"",スキンタイト!E191),"")</f>
        <v/>
      </c>
      <c r="J236" s="244" t="str">
        <f>IFERROR(IF(スキンタイト!N191=0,"",スキンタイト!N191),"")</f>
        <v/>
      </c>
      <c r="S236" s="237">
        <f t="shared" si="6"/>
        <v>235</v>
      </c>
      <c r="AA236" s="238" t="e">
        <f t="shared" si="7"/>
        <v>#VALUE!</v>
      </c>
    </row>
    <row r="237" spans="1:27" s="244" customFormat="1">
      <c r="A237" s="238" t="str">
        <f>IFERROR(IF(J237&lt;&gt;"",MAX($A$1:A236)+1,""),"")</f>
        <v/>
      </c>
      <c r="B237" s="239" t="str">
        <f>IFERROR(IF(J237="","",_xlfn.CONCAT($Y$2,_xlfn.CONCAT(IF(LEN(ドッグキャリー!$K$2)=1,0,""),ドッグキャリー!$K$2,_xlfn.CONCAT(IF(LEN(ドッグキャリー!$N$2)=1,0,""),ドッグキャリー!$N$2)))),"")</f>
        <v/>
      </c>
      <c r="C237" s="243"/>
      <c r="D237" s="243"/>
      <c r="E237" s="243"/>
      <c r="I237" s="245" t="str">
        <f>IFERROR(IF(スキンタイト!N192=0,"",スキンタイト!E192),"")</f>
        <v/>
      </c>
      <c r="J237" s="244" t="str">
        <f>IFERROR(IF(スキンタイト!N192=0,"",スキンタイト!N192),"")</f>
        <v/>
      </c>
      <c r="S237" s="237">
        <f t="shared" si="6"/>
        <v>236</v>
      </c>
      <c r="AA237" s="238" t="e">
        <f t="shared" si="7"/>
        <v>#VALUE!</v>
      </c>
    </row>
    <row r="238" spans="1:27" s="244" customFormat="1">
      <c r="A238" s="238" t="str">
        <f>IFERROR(IF(J238&lt;&gt;"",MAX($A$1:A237)+1,""),"")</f>
        <v/>
      </c>
      <c r="B238" s="239" t="str">
        <f>IFERROR(IF(J238="","",_xlfn.CONCAT($Y$2,_xlfn.CONCAT(IF(LEN(ドッグキャリー!$K$2)=1,0,""),ドッグキャリー!$K$2,_xlfn.CONCAT(IF(LEN(ドッグキャリー!$N$2)=1,0,""),ドッグキャリー!$N$2)))),"")</f>
        <v/>
      </c>
      <c r="C238" s="243"/>
      <c r="D238" s="243"/>
      <c r="E238" s="243"/>
      <c r="I238" s="245" t="str">
        <f>IFERROR(IF(スキンタイト!N193=0,"",スキンタイト!E193),"")</f>
        <v/>
      </c>
      <c r="J238" s="244" t="str">
        <f>IFERROR(IF(スキンタイト!N193=0,"",スキンタイト!N193),"")</f>
        <v/>
      </c>
      <c r="S238" s="237">
        <f t="shared" si="6"/>
        <v>237</v>
      </c>
      <c r="AA238" s="238" t="e">
        <f t="shared" si="7"/>
        <v>#VALUE!</v>
      </c>
    </row>
    <row r="239" spans="1:27" s="244" customFormat="1">
      <c r="A239" s="238" t="str">
        <f>IFERROR(IF(J239&lt;&gt;"",MAX($A$1:A238)+1,""),"")</f>
        <v/>
      </c>
      <c r="B239" s="239" t="str">
        <f>IFERROR(IF(J239="","",_xlfn.CONCAT($Y$2,_xlfn.CONCAT(IF(LEN(ドッグキャリー!$K$2)=1,0,""),ドッグキャリー!$K$2,_xlfn.CONCAT(IF(LEN(ドッグキャリー!$N$2)=1,0,""),ドッグキャリー!$N$2)))),"")</f>
        <v/>
      </c>
      <c r="C239" s="243"/>
      <c r="D239" s="243"/>
      <c r="E239" s="243"/>
      <c r="I239" s="245" t="str">
        <f>IFERROR(IF(スキンタイト!N194=0,"",スキンタイト!E194),"")</f>
        <v/>
      </c>
      <c r="J239" s="244" t="str">
        <f>IFERROR(IF(スキンタイト!N194=0,"",スキンタイト!N194),"")</f>
        <v/>
      </c>
      <c r="S239" s="237">
        <f t="shared" si="6"/>
        <v>238</v>
      </c>
      <c r="AA239" s="238" t="e">
        <f t="shared" si="7"/>
        <v>#VALUE!</v>
      </c>
    </row>
    <row r="240" spans="1:27" s="244" customFormat="1">
      <c r="A240" s="238" t="str">
        <f>IFERROR(IF(J240&lt;&gt;"",MAX($A$1:A239)+1,""),"")</f>
        <v/>
      </c>
      <c r="B240" s="239" t="str">
        <f>IFERROR(IF(J240="","",_xlfn.CONCAT($Y$2,_xlfn.CONCAT(IF(LEN(ドッグキャリー!$K$2)=1,0,""),ドッグキャリー!$K$2,_xlfn.CONCAT(IF(LEN(ドッグキャリー!$N$2)=1,0,""),ドッグキャリー!$N$2)))),"")</f>
        <v/>
      </c>
      <c r="C240" s="243"/>
      <c r="D240" s="243"/>
      <c r="E240" s="243"/>
      <c r="I240" s="245" t="str">
        <f>IFERROR(IF(スキンタイト!N195=0,"",スキンタイト!E195),"")</f>
        <v/>
      </c>
      <c r="J240" s="244" t="str">
        <f>IFERROR(IF(スキンタイト!N195=0,"",スキンタイト!N195),"")</f>
        <v/>
      </c>
      <c r="S240" s="237">
        <f t="shared" si="6"/>
        <v>239</v>
      </c>
      <c r="AA240" s="238" t="e">
        <f t="shared" si="7"/>
        <v>#VALUE!</v>
      </c>
    </row>
    <row r="241" spans="1:27" s="244" customFormat="1">
      <c r="A241" s="238" t="str">
        <f>IFERROR(IF(J241&lt;&gt;"",MAX($A$1:A240)+1,""),"")</f>
        <v/>
      </c>
      <c r="B241" s="239" t="str">
        <f>IFERROR(IF(J241="","",_xlfn.CONCAT($Y$2,_xlfn.CONCAT(IF(LEN(ドッグキャリー!$K$2)=1,0,""),ドッグキャリー!$K$2,_xlfn.CONCAT(IF(LEN(ドッグキャリー!$N$2)=1,0,""),ドッグキャリー!$N$2)))),"")</f>
        <v/>
      </c>
      <c r="C241" s="243"/>
      <c r="D241" s="243"/>
      <c r="E241" s="243"/>
      <c r="I241" s="245" t="str">
        <f>IFERROR(IF(スキンタイト!N196=0,"",スキンタイト!E196),"")</f>
        <v/>
      </c>
      <c r="J241" s="244" t="str">
        <f>IFERROR(IF(スキンタイト!N196=0,"",スキンタイト!N196),"")</f>
        <v/>
      </c>
      <c r="S241" s="237">
        <f t="shared" si="6"/>
        <v>240</v>
      </c>
      <c r="AA241" s="238" t="e">
        <f t="shared" si="7"/>
        <v>#VALUE!</v>
      </c>
    </row>
    <row r="242" spans="1:27" s="244" customFormat="1">
      <c r="A242" s="238" t="str">
        <f>IFERROR(IF(J242&lt;&gt;"",MAX($A$1:A241)+1,""),"")</f>
        <v/>
      </c>
      <c r="B242" s="239" t="str">
        <f>IFERROR(IF(J242="","",_xlfn.CONCAT($Y$2,_xlfn.CONCAT(IF(LEN(ドッグキャリー!$K$2)=1,0,""),ドッグキャリー!$K$2,_xlfn.CONCAT(IF(LEN(ドッグキャリー!$N$2)=1,0,""),ドッグキャリー!$N$2)))),"")</f>
        <v/>
      </c>
      <c r="C242" s="243"/>
      <c r="D242" s="243"/>
      <c r="E242" s="243"/>
      <c r="I242" s="245" t="str">
        <f>IFERROR(IF(スキンタイト!N197=0,"",スキンタイト!E197),"")</f>
        <v/>
      </c>
      <c r="J242" s="244" t="str">
        <f>IFERROR(IF(スキンタイト!N197=0,"",スキンタイト!N197),"")</f>
        <v/>
      </c>
      <c r="S242" s="237">
        <f t="shared" si="6"/>
        <v>241</v>
      </c>
      <c r="AA242" s="238" t="e">
        <f t="shared" si="7"/>
        <v>#VALUE!</v>
      </c>
    </row>
    <row r="243" spans="1:27" s="244" customFormat="1">
      <c r="A243" s="238" t="str">
        <f>IFERROR(IF(J243&lt;&gt;"",MAX($A$1:A242)+1,""),"")</f>
        <v/>
      </c>
      <c r="B243" s="239" t="str">
        <f>IFERROR(IF(J243="","",_xlfn.CONCAT($Y$2,_xlfn.CONCAT(IF(LEN(ドッグキャリー!$K$2)=1,0,""),ドッグキャリー!$K$2,_xlfn.CONCAT(IF(LEN(ドッグキャリー!$N$2)=1,0,""),ドッグキャリー!$N$2)))),"")</f>
        <v/>
      </c>
      <c r="C243" s="243"/>
      <c r="D243" s="243"/>
      <c r="E243" s="243"/>
      <c r="I243" s="245" t="str">
        <f>IFERROR(IF(スキンタイト!N198=0,"",スキンタイト!E198),"")</f>
        <v/>
      </c>
      <c r="J243" s="244" t="str">
        <f>IFERROR(IF(スキンタイト!N198=0,"",スキンタイト!N198),"")</f>
        <v/>
      </c>
      <c r="S243" s="237">
        <f t="shared" si="6"/>
        <v>242</v>
      </c>
      <c r="AA243" s="238" t="e">
        <f t="shared" si="7"/>
        <v>#VALUE!</v>
      </c>
    </row>
    <row r="244" spans="1:27" s="244" customFormat="1">
      <c r="A244" s="238" t="str">
        <f>IFERROR(IF(J244&lt;&gt;"",MAX($A$1:A243)+1,""),"")</f>
        <v/>
      </c>
      <c r="B244" s="239" t="str">
        <f>IFERROR(IF(J244="","",_xlfn.CONCAT($Y$2,_xlfn.CONCAT(IF(LEN(ドッグキャリー!$K$2)=1,0,""),ドッグキャリー!$K$2,_xlfn.CONCAT(IF(LEN(ドッグキャリー!$N$2)=1,0,""),ドッグキャリー!$N$2)))),"")</f>
        <v/>
      </c>
      <c r="C244" s="243"/>
      <c r="D244" s="243"/>
      <c r="E244" s="243"/>
      <c r="I244" s="245" t="str">
        <f>IFERROR(IF(スキンタイト!N199=0,"",スキンタイト!E199),"")</f>
        <v/>
      </c>
      <c r="J244" s="244" t="str">
        <f>IFERROR(IF(スキンタイト!N199=0,"",スキンタイト!N199),"")</f>
        <v/>
      </c>
      <c r="S244" s="237">
        <f t="shared" si="6"/>
        <v>243</v>
      </c>
      <c r="AA244" s="238" t="e">
        <f t="shared" si="7"/>
        <v>#VALUE!</v>
      </c>
    </row>
    <row r="245" spans="1:27" s="244" customFormat="1">
      <c r="A245" s="238" t="str">
        <f>IFERROR(IF(J245&lt;&gt;"",MAX($A$1:A244)+1,""),"")</f>
        <v/>
      </c>
      <c r="B245" s="239" t="str">
        <f>IFERROR(IF(J245="","",_xlfn.CONCAT($Y$2,_xlfn.CONCAT(IF(LEN(ドッグキャリー!$K$2)=1,0,""),ドッグキャリー!$K$2,_xlfn.CONCAT(IF(LEN(ドッグキャリー!$N$2)=1,0,""),ドッグキャリー!$N$2)))),"")</f>
        <v/>
      </c>
      <c r="C245" s="243"/>
      <c r="D245" s="243"/>
      <c r="E245" s="243"/>
      <c r="I245" s="245" t="str">
        <f>IFERROR(IF(スキンタイト!N200=0,"",スキンタイト!E200),"")</f>
        <v/>
      </c>
      <c r="J245" s="244" t="str">
        <f>IFERROR(IF(スキンタイト!N200=0,"",スキンタイト!N200),"")</f>
        <v/>
      </c>
      <c r="S245" s="237">
        <f t="shared" si="6"/>
        <v>244</v>
      </c>
      <c r="AA245" s="238" t="e">
        <f t="shared" si="7"/>
        <v>#VALUE!</v>
      </c>
    </row>
    <row r="246" spans="1:27" s="244" customFormat="1">
      <c r="A246" s="238" t="str">
        <f>IFERROR(IF(J246&lt;&gt;"",MAX($A$1:A245)+1,""),"")</f>
        <v/>
      </c>
      <c r="B246" s="239" t="str">
        <f>IFERROR(IF(J246="","",_xlfn.CONCAT($Y$2,_xlfn.CONCAT(IF(LEN(ドッグキャリー!$K$2)=1,0,""),ドッグキャリー!$K$2,_xlfn.CONCAT(IF(LEN(ドッグキャリー!$N$2)=1,0,""),ドッグキャリー!$N$2)))),"")</f>
        <v/>
      </c>
      <c r="C246" s="243"/>
      <c r="D246" s="243"/>
      <c r="E246" s="243"/>
      <c r="I246" s="245" t="str">
        <f>IFERROR(IF(スキンタイト!N201=0,"",スキンタイト!E201),"")</f>
        <v/>
      </c>
      <c r="J246" s="244" t="str">
        <f>IFERROR(IF(スキンタイト!N201=0,"",スキンタイト!N201),"")</f>
        <v/>
      </c>
      <c r="S246" s="237">
        <f t="shared" si="6"/>
        <v>245</v>
      </c>
      <c r="AA246" s="238" t="e">
        <f t="shared" si="7"/>
        <v>#VALUE!</v>
      </c>
    </row>
    <row r="247" spans="1:27" s="244" customFormat="1">
      <c r="A247" s="238" t="str">
        <f>IFERROR(IF(J247&lt;&gt;"",MAX($A$1:A246)+1,""),"")</f>
        <v/>
      </c>
      <c r="B247" s="239" t="str">
        <f>IFERROR(IF(J247="","",_xlfn.CONCAT($Y$2,_xlfn.CONCAT(IF(LEN(ドッグキャリー!$K$2)=1,0,""),ドッグキャリー!$K$2,_xlfn.CONCAT(IF(LEN(ドッグキャリー!$N$2)=1,0,""),ドッグキャリー!$N$2)))),"")</f>
        <v/>
      </c>
      <c r="C247" s="243"/>
      <c r="D247" s="243"/>
      <c r="E247" s="243"/>
      <c r="I247" s="245" t="str">
        <f>IFERROR(IF(スキンタイト!N202=0,"",スキンタイト!E202),"")</f>
        <v/>
      </c>
      <c r="J247" s="244" t="str">
        <f>IFERROR(IF(スキンタイト!N202=0,"",スキンタイト!N202),"")</f>
        <v/>
      </c>
      <c r="S247" s="237">
        <f t="shared" si="6"/>
        <v>246</v>
      </c>
      <c r="AA247" s="238" t="e">
        <f t="shared" si="7"/>
        <v>#VALUE!</v>
      </c>
    </row>
    <row r="248" spans="1:27" s="244" customFormat="1">
      <c r="A248" s="238" t="str">
        <f>IFERROR(IF(J248&lt;&gt;"",MAX($A$1:A247)+1,""),"")</f>
        <v/>
      </c>
      <c r="B248" s="239" t="str">
        <f>IFERROR(IF(J248="","",_xlfn.CONCAT($Y$2,_xlfn.CONCAT(IF(LEN(ドッグキャリー!$K$2)=1,0,""),ドッグキャリー!$K$2,_xlfn.CONCAT(IF(LEN(ドッグキャリー!$N$2)=1,0,""),ドッグキャリー!$N$2)))),"")</f>
        <v/>
      </c>
      <c r="C248" s="243"/>
      <c r="D248" s="243"/>
      <c r="E248" s="243"/>
      <c r="I248" s="245" t="str">
        <f>IFERROR(IF(スキンタイト!N203=0,"",スキンタイト!E203),"")</f>
        <v/>
      </c>
      <c r="J248" s="244" t="str">
        <f>IFERROR(IF(スキンタイト!N203=0,"",スキンタイト!N203),"")</f>
        <v/>
      </c>
      <c r="S248" s="237">
        <f t="shared" si="6"/>
        <v>247</v>
      </c>
      <c r="AA248" s="238" t="e">
        <f t="shared" si="7"/>
        <v>#VALUE!</v>
      </c>
    </row>
    <row r="249" spans="1:27" s="244" customFormat="1">
      <c r="A249" s="238" t="str">
        <f>IFERROR(IF(J249&lt;&gt;"",MAX($A$1:A248)+1,""),"")</f>
        <v/>
      </c>
      <c r="B249" s="239" t="str">
        <f>IFERROR(IF(J249="","",_xlfn.CONCAT($Y$2,_xlfn.CONCAT(IF(LEN(ドッグキャリー!$K$2)=1,0,""),ドッグキャリー!$K$2,_xlfn.CONCAT(IF(LEN(ドッグキャリー!$N$2)=1,0,""),ドッグキャリー!$N$2)))),"")</f>
        <v/>
      </c>
      <c r="C249" s="243"/>
      <c r="D249" s="243"/>
      <c r="E249" s="243"/>
      <c r="I249" s="245" t="str">
        <f>IFERROR(IF(スキンタイト!N204=0,"",スキンタイト!E204),"")</f>
        <v/>
      </c>
      <c r="J249" s="244" t="str">
        <f>IFERROR(IF(スキンタイト!N204=0,"",スキンタイト!N204),"")</f>
        <v/>
      </c>
      <c r="S249" s="237">
        <f t="shared" si="6"/>
        <v>248</v>
      </c>
      <c r="AA249" s="238" t="e">
        <f t="shared" si="7"/>
        <v>#VALUE!</v>
      </c>
    </row>
    <row r="250" spans="1:27" s="244" customFormat="1">
      <c r="A250" s="238" t="str">
        <f>IFERROR(IF(J250&lt;&gt;"",MAX($A$1:A249)+1,""),"")</f>
        <v/>
      </c>
      <c r="B250" s="239" t="str">
        <f>IFERROR(IF(J250="","",_xlfn.CONCAT($Y$2,_xlfn.CONCAT(IF(LEN(ドッグキャリー!$K$2)=1,0,""),ドッグキャリー!$K$2,_xlfn.CONCAT(IF(LEN(ドッグキャリー!$N$2)=1,0,""),ドッグキャリー!$N$2)))),"")</f>
        <v/>
      </c>
      <c r="C250" s="243"/>
      <c r="D250" s="243"/>
      <c r="E250" s="243"/>
      <c r="I250" s="245" t="str">
        <f>IFERROR(IF(スキンタイト!N205=0,"",スキンタイト!E205),"")</f>
        <v/>
      </c>
      <c r="J250" s="244" t="str">
        <f>IFERROR(IF(スキンタイト!N205=0,"",スキンタイト!N205),"")</f>
        <v/>
      </c>
      <c r="S250" s="237">
        <f t="shared" si="6"/>
        <v>249</v>
      </c>
      <c r="AA250" s="238" t="e">
        <f t="shared" si="7"/>
        <v>#VALUE!</v>
      </c>
    </row>
    <row r="251" spans="1:27" s="244" customFormat="1">
      <c r="A251" s="238" t="str">
        <f>IFERROR(IF(J251&lt;&gt;"",MAX($A$1:A250)+1,""),"")</f>
        <v/>
      </c>
      <c r="B251" s="239" t="str">
        <f>IFERROR(IF(J251="","",_xlfn.CONCAT($Y$2,_xlfn.CONCAT(IF(LEN(ドッグキャリー!$K$2)=1,0,""),ドッグキャリー!$K$2,_xlfn.CONCAT(IF(LEN(ドッグキャリー!$N$2)=1,0,""),ドッグキャリー!$N$2)))),"")</f>
        <v/>
      </c>
      <c r="C251" s="243"/>
      <c r="D251" s="243"/>
      <c r="E251" s="243"/>
      <c r="I251" s="245" t="str">
        <f>IFERROR(IF(スキンタイト!N206=0,"",スキンタイト!E206),"")</f>
        <v/>
      </c>
      <c r="J251" s="244" t="str">
        <f>IFERROR(IF(スキンタイト!N206=0,"",スキンタイト!N206),"")</f>
        <v/>
      </c>
      <c r="S251" s="237">
        <f t="shared" si="6"/>
        <v>250</v>
      </c>
      <c r="AA251" s="238" t="e">
        <f t="shared" si="7"/>
        <v>#VALUE!</v>
      </c>
    </row>
    <row r="252" spans="1:27" s="244" customFormat="1">
      <c r="A252" s="238" t="str">
        <f>IFERROR(IF(J252&lt;&gt;"",MAX($A$1:A251)+1,""),"")</f>
        <v/>
      </c>
      <c r="B252" s="239" t="str">
        <f>IFERROR(IF(J252="","",_xlfn.CONCAT($Y$2,_xlfn.CONCAT(IF(LEN(ドッグキャリー!$K$2)=1,0,""),ドッグキャリー!$K$2,_xlfn.CONCAT(IF(LEN(ドッグキャリー!$N$2)=1,0,""),ドッグキャリー!$N$2)))),"")</f>
        <v/>
      </c>
      <c r="C252" s="243"/>
      <c r="D252" s="243"/>
      <c r="E252" s="243"/>
      <c r="I252" s="245" t="str">
        <f>IFERROR(IF(スキンタイト!N207=0,"",スキンタイト!E207),"")</f>
        <v/>
      </c>
      <c r="J252" s="244" t="str">
        <f>IFERROR(IF(スキンタイト!N207=0,"",スキンタイト!N207),"")</f>
        <v/>
      </c>
      <c r="S252" s="237">
        <f t="shared" si="6"/>
        <v>251</v>
      </c>
      <c r="AA252" s="238" t="e">
        <f t="shared" si="7"/>
        <v>#VALUE!</v>
      </c>
    </row>
    <row r="253" spans="1:27" s="244" customFormat="1">
      <c r="A253" s="238" t="str">
        <f>IFERROR(IF(J253&lt;&gt;"",MAX($A$1:A252)+1,""),"")</f>
        <v/>
      </c>
      <c r="B253" s="239" t="str">
        <f>IFERROR(IF(J253="","",_xlfn.CONCAT($Y$2,_xlfn.CONCAT(IF(LEN(ドッグキャリー!$K$2)=1,0,""),ドッグキャリー!$K$2,_xlfn.CONCAT(IF(LEN(ドッグキャリー!$N$2)=1,0,""),ドッグキャリー!$N$2)))),"")</f>
        <v/>
      </c>
      <c r="C253" s="243"/>
      <c r="D253" s="243"/>
      <c r="E253" s="243"/>
      <c r="I253" s="245" t="str">
        <f>IFERROR(IF(スキンタイト!N208=0,"",スキンタイト!E208),"")</f>
        <v/>
      </c>
      <c r="J253" s="244" t="str">
        <f>IFERROR(IF(スキンタイト!N208=0,"",スキンタイト!N208),"")</f>
        <v/>
      </c>
      <c r="S253" s="237">
        <f t="shared" si="6"/>
        <v>252</v>
      </c>
      <c r="AA253" s="238" t="e">
        <f t="shared" si="7"/>
        <v>#VALUE!</v>
      </c>
    </row>
    <row r="254" spans="1:27" s="244" customFormat="1">
      <c r="A254" s="238" t="str">
        <f>IFERROR(IF(J254&lt;&gt;"",MAX($A$1:A253)+1,""),"")</f>
        <v/>
      </c>
      <c r="B254" s="239" t="str">
        <f>IFERROR(IF(J254="","",_xlfn.CONCAT($Y$2,_xlfn.CONCAT(IF(LEN(ドッグキャリー!$K$2)=1,0,""),ドッグキャリー!$K$2,_xlfn.CONCAT(IF(LEN(ドッグキャリー!$N$2)=1,0,""),ドッグキャリー!$N$2)))),"")</f>
        <v/>
      </c>
      <c r="C254" s="243"/>
      <c r="D254" s="243"/>
      <c r="E254" s="243"/>
      <c r="I254" s="245" t="str">
        <f>IFERROR(IF(スキンタイト!N209=0,"",スキンタイト!E209),"")</f>
        <v/>
      </c>
      <c r="J254" s="244" t="str">
        <f>IFERROR(IF(スキンタイト!N209=0,"",スキンタイト!N209),"")</f>
        <v/>
      </c>
      <c r="S254" s="237">
        <f t="shared" si="6"/>
        <v>253</v>
      </c>
      <c r="AA254" s="238" t="e">
        <f t="shared" si="7"/>
        <v>#VALUE!</v>
      </c>
    </row>
    <row r="255" spans="1:27" s="244" customFormat="1">
      <c r="A255" s="238" t="str">
        <f>IFERROR(IF(J255&lt;&gt;"",MAX($A$1:A254)+1,""),"")</f>
        <v/>
      </c>
      <c r="B255" s="239" t="str">
        <f>IFERROR(IF(J255="","",_xlfn.CONCAT($Y$2,_xlfn.CONCAT(IF(LEN(ドッグキャリー!$K$2)=1,0,""),ドッグキャリー!$K$2,_xlfn.CONCAT(IF(LEN(ドッグキャリー!$N$2)=1,0,""),ドッグキャリー!$N$2)))),"")</f>
        <v/>
      </c>
      <c r="C255" s="243"/>
      <c r="D255" s="243"/>
      <c r="E255" s="243"/>
      <c r="I255" s="245" t="str">
        <f>IFERROR(IF(スキンタイト!N210=0,"",スキンタイト!E210),"")</f>
        <v/>
      </c>
      <c r="J255" s="244" t="str">
        <f>IFERROR(IF(スキンタイト!N210=0,"",スキンタイト!N210),"")</f>
        <v/>
      </c>
      <c r="S255" s="237">
        <f t="shared" si="6"/>
        <v>254</v>
      </c>
      <c r="AA255" s="238" t="e">
        <f t="shared" si="7"/>
        <v>#VALUE!</v>
      </c>
    </row>
    <row r="256" spans="1:27" s="244" customFormat="1">
      <c r="A256" s="238" t="str">
        <f>IFERROR(IF(J256&lt;&gt;"",MAX($A$1:A255)+1,""),"")</f>
        <v/>
      </c>
      <c r="B256" s="239" t="str">
        <f>IFERROR(IF(J256="","",_xlfn.CONCAT($Y$2,_xlfn.CONCAT(IF(LEN(ドッグキャリー!$K$2)=1,0,""),ドッグキャリー!$K$2,_xlfn.CONCAT(IF(LEN(ドッグキャリー!$N$2)=1,0,""),ドッグキャリー!$N$2)))),"")</f>
        <v/>
      </c>
      <c r="C256" s="243"/>
      <c r="D256" s="243"/>
      <c r="E256" s="243"/>
      <c r="I256" s="245" t="str">
        <f>IFERROR(IF(スキンタイト!N211=0,"",スキンタイト!E211),"")</f>
        <v/>
      </c>
      <c r="J256" s="244" t="str">
        <f>IFERROR(IF(スキンタイト!N211=0,"",スキンタイト!N211),"")</f>
        <v/>
      </c>
      <c r="S256" s="237">
        <f t="shared" si="6"/>
        <v>255</v>
      </c>
      <c r="AA256" s="238" t="e">
        <f t="shared" si="7"/>
        <v>#VALUE!</v>
      </c>
    </row>
    <row r="257" spans="1:27" s="244" customFormat="1">
      <c r="A257" s="238" t="str">
        <f>IFERROR(IF(J257&lt;&gt;"",MAX($A$1:A256)+1,""),"")</f>
        <v/>
      </c>
      <c r="B257" s="239" t="str">
        <f>IFERROR(IF(J257="","",_xlfn.CONCAT($Y$2,_xlfn.CONCAT(IF(LEN(ドッグキャリー!$K$2)=1,0,""),ドッグキャリー!$K$2,_xlfn.CONCAT(IF(LEN(ドッグキャリー!$N$2)=1,0,""),ドッグキャリー!$N$2)))),"")</f>
        <v/>
      </c>
      <c r="C257" s="243"/>
      <c r="D257" s="243"/>
      <c r="E257" s="243"/>
      <c r="I257" s="245" t="str">
        <f>IFERROR(IF(スキンタイト!N212=0,"",スキンタイト!E212),"")</f>
        <v/>
      </c>
      <c r="J257" s="244" t="str">
        <f>IFERROR(IF(スキンタイト!N212=0,"",スキンタイト!N212),"")</f>
        <v/>
      </c>
      <c r="S257" s="237">
        <f t="shared" si="6"/>
        <v>256</v>
      </c>
      <c r="AA257" s="238" t="e">
        <f t="shared" si="7"/>
        <v>#VALUE!</v>
      </c>
    </row>
    <row r="258" spans="1:27" s="244" customFormat="1">
      <c r="A258" s="238" t="str">
        <f>IFERROR(IF(J258&lt;&gt;"",MAX($A$1:A257)+1,""),"")</f>
        <v/>
      </c>
      <c r="B258" s="239" t="str">
        <f>IFERROR(IF(J258="","",_xlfn.CONCAT($Y$2,_xlfn.CONCAT(IF(LEN(ドッグキャリー!$K$2)=1,0,""),ドッグキャリー!$K$2,_xlfn.CONCAT(IF(LEN(ドッグキャリー!$N$2)=1,0,""),ドッグキャリー!$N$2)))),"")</f>
        <v/>
      </c>
      <c r="C258" s="243"/>
      <c r="D258" s="243"/>
      <c r="E258" s="243"/>
      <c r="I258" s="245" t="str">
        <f>IFERROR(IF(スキンタイト!N213=0,"",スキンタイト!E213),"")</f>
        <v/>
      </c>
      <c r="J258" s="244" t="str">
        <f>IFERROR(IF(スキンタイト!N213=0,"",スキンタイト!N213),"")</f>
        <v/>
      </c>
      <c r="S258" s="237">
        <f t="shared" si="6"/>
        <v>257</v>
      </c>
      <c r="AA258" s="238" t="e">
        <f t="shared" si="7"/>
        <v>#VALUE!</v>
      </c>
    </row>
    <row r="259" spans="1:27" s="244" customFormat="1">
      <c r="A259" s="238" t="str">
        <f>IFERROR(IF(J259&lt;&gt;"",MAX($A$1:A258)+1,""),"")</f>
        <v/>
      </c>
      <c r="B259" s="239" t="str">
        <f>IFERROR(IF(J259="","",_xlfn.CONCAT($Y$2,_xlfn.CONCAT(IF(LEN(ドッグキャリー!$K$2)=1,0,""),ドッグキャリー!$K$2,_xlfn.CONCAT(IF(LEN(ドッグキャリー!$N$2)=1,0,""),ドッグキャリー!$N$2)))),"")</f>
        <v/>
      </c>
      <c r="C259" s="243"/>
      <c r="D259" s="243"/>
      <c r="E259" s="243"/>
      <c r="I259" s="245" t="str">
        <f>IFERROR(IF(スキンタイト!N214=0,"",スキンタイト!E214),"")</f>
        <v/>
      </c>
      <c r="J259" s="244" t="str">
        <f>IFERROR(IF(スキンタイト!N214=0,"",スキンタイト!N214),"")</f>
        <v/>
      </c>
      <c r="S259" s="237">
        <f t="shared" ref="S259:S322" si="8">+ROW()-ROW($B$1)</f>
        <v>258</v>
      </c>
      <c r="AA259" s="238" t="e">
        <f t="shared" ref="AA259:AA322" si="9">IF(J259-J258=1,0,1)</f>
        <v>#VALUE!</v>
      </c>
    </row>
    <row r="260" spans="1:27" s="244" customFormat="1">
      <c r="A260" s="238" t="str">
        <f>IFERROR(IF(J260&lt;&gt;"",MAX($A$1:A259)+1,""),"")</f>
        <v/>
      </c>
      <c r="B260" s="239" t="str">
        <f>IFERROR(IF(J260="","",_xlfn.CONCAT($Y$2,_xlfn.CONCAT(IF(LEN(ドッグキャリー!$K$2)=1,0,""),ドッグキャリー!$K$2,_xlfn.CONCAT(IF(LEN(ドッグキャリー!$N$2)=1,0,""),ドッグキャリー!$N$2)))),"")</f>
        <v/>
      </c>
      <c r="C260" s="243"/>
      <c r="D260" s="243"/>
      <c r="E260" s="243"/>
      <c r="I260" s="245" t="str">
        <f>IFERROR(IF(スキンタイト!N215=0,"",スキンタイト!E215),"")</f>
        <v/>
      </c>
      <c r="J260" s="244" t="str">
        <f>IFERROR(IF(スキンタイト!N215=0,"",スキンタイト!N215),"")</f>
        <v/>
      </c>
      <c r="S260" s="237">
        <f t="shared" si="8"/>
        <v>259</v>
      </c>
      <c r="AA260" s="238" t="e">
        <f t="shared" si="9"/>
        <v>#VALUE!</v>
      </c>
    </row>
    <row r="261" spans="1:27" s="244" customFormat="1">
      <c r="A261" s="238" t="str">
        <f>IFERROR(IF(J261&lt;&gt;"",MAX($A$1:A260)+1,""),"")</f>
        <v/>
      </c>
      <c r="B261" s="239" t="str">
        <f>IFERROR(IF(J261="","",_xlfn.CONCAT($Y$2,_xlfn.CONCAT(IF(LEN(ドッグキャリー!$K$2)=1,0,""),ドッグキャリー!$K$2,_xlfn.CONCAT(IF(LEN(ドッグキャリー!$N$2)=1,0,""),ドッグキャリー!$N$2)))),"")</f>
        <v/>
      </c>
      <c r="C261" s="243"/>
      <c r="D261" s="243"/>
      <c r="E261" s="243"/>
      <c r="I261" s="245" t="str">
        <f>IFERROR(IF(スキンタイト!N216=0,"",スキンタイト!E216),"")</f>
        <v/>
      </c>
      <c r="J261" s="244" t="str">
        <f>IFERROR(IF(スキンタイト!N216=0,"",スキンタイト!N216),"")</f>
        <v/>
      </c>
      <c r="S261" s="237">
        <f t="shared" si="8"/>
        <v>260</v>
      </c>
      <c r="AA261" s="238" t="e">
        <f t="shared" si="9"/>
        <v>#VALUE!</v>
      </c>
    </row>
    <row r="262" spans="1:27" s="244" customFormat="1">
      <c r="A262" s="238" t="str">
        <f>IFERROR(IF(J262&lt;&gt;"",MAX($A$1:A261)+1,""),"")</f>
        <v/>
      </c>
      <c r="B262" s="239" t="str">
        <f>IFERROR(IF(J262="","",_xlfn.CONCAT($Y$2,_xlfn.CONCAT(IF(LEN(ドッグキャリー!$K$2)=1,0,""),ドッグキャリー!$K$2,_xlfn.CONCAT(IF(LEN(ドッグキャリー!$N$2)=1,0,""),ドッグキャリー!$N$2)))),"")</f>
        <v/>
      </c>
      <c r="C262" s="243"/>
      <c r="D262" s="243"/>
      <c r="E262" s="243"/>
      <c r="I262" s="245" t="str">
        <f>IFERROR(IF(スキンタイト!N217=0,"",スキンタイト!E217),"")</f>
        <v/>
      </c>
      <c r="J262" s="244" t="str">
        <f>IFERROR(IF(スキンタイト!N217=0,"",スキンタイト!N217),"")</f>
        <v/>
      </c>
      <c r="S262" s="237">
        <f t="shared" si="8"/>
        <v>261</v>
      </c>
      <c r="AA262" s="238" t="e">
        <f t="shared" si="9"/>
        <v>#VALUE!</v>
      </c>
    </row>
    <row r="263" spans="1:27" s="244" customFormat="1">
      <c r="A263" s="238" t="str">
        <f>IFERROR(IF(J263&lt;&gt;"",MAX($A$1:A262)+1,""),"")</f>
        <v/>
      </c>
      <c r="B263" s="239" t="str">
        <f>IFERROR(IF(J263="","",_xlfn.CONCAT($Y$2,_xlfn.CONCAT(IF(LEN(ドッグキャリー!$K$2)=1,0,""),ドッグキャリー!$K$2,_xlfn.CONCAT(IF(LEN(ドッグキャリー!$N$2)=1,0,""),ドッグキャリー!$N$2)))),"")</f>
        <v/>
      </c>
      <c r="C263" s="243"/>
      <c r="D263" s="243"/>
      <c r="E263" s="243"/>
      <c r="I263" s="245" t="str">
        <f>IFERROR(IF(スキンタイト!N218=0,"",スキンタイト!E218),"")</f>
        <v/>
      </c>
      <c r="J263" s="244" t="str">
        <f>IFERROR(IF(スキンタイト!N218=0,"",スキンタイト!N218),"")</f>
        <v/>
      </c>
      <c r="S263" s="237">
        <f t="shared" si="8"/>
        <v>262</v>
      </c>
      <c r="AA263" s="238" t="e">
        <f t="shared" si="9"/>
        <v>#VALUE!</v>
      </c>
    </row>
    <row r="264" spans="1:27" s="244" customFormat="1">
      <c r="A264" s="238" t="str">
        <f>IFERROR(IF(J264&lt;&gt;"",MAX($A$1:A263)+1,""),"")</f>
        <v/>
      </c>
      <c r="B264" s="239" t="str">
        <f>IFERROR(IF(J264="","",_xlfn.CONCAT($Y$2,_xlfn.CONCAT(IF(LEN(ドッグキャリー!$K$2)=1,0,""),ドッグキャリー!$K$2,_xlfn.CONCAT(IF(LEN(ドッグキャリー!$N$2)=1,0,""),ドッグキャリー!$N$2)))),"")</f>
        <v/>
      </c>
      <c r="C264" s="243"/>
      <c r="D264" s="243"/>
      <c r="E264" s="243"/>
      <c r="I264" s="245" t="str">
        <f>IFERROR(IF(スキンタイト!N219=0,"",スキンタイト!E219),"")</f>
        <v/>
      </c>
      <c r="J264" s="244" t="str">
        <f>IFERROR(IF(スキンタイト!N219=0,"",スキンタイト!N219),"")</f>
        <v/>
      </c>
      <c r="S264" s="237">
        <f t="shared" si="8"/>
        <v>263</v>
      </c>
      <c r="AA264" s="238" t="e">
        <f t="shared" si="9"/>
        <v>#VALUE!</v>
      </c>
    </row>
    <row r="265" spans="1:27" s="244" customFormat="1">
      <c r="A265" s="238" t="str">
        <f>IFERROR(IF(J265&lt;&gt;"",MAX($A$1:A264)+1,""),"")</f>
        <v/>
      </c>
      <c r="B265" s="239" t="str">
        <f>IFERROR(IF(J265="","",_xlfn.CONCAT($Y$2,_xlfn.CONCAT(IF(LEN(ドッグキャリー!$K$2)=1,0,""),ドッグキャリー!$K$2,_xlfn.CONCAT(IF(LEN(ドッグキャリー!$N$2)=1,0,""),ドッグキャリー!$N$2)))),"")</f>
        <v/>
      </c>
      <c r="C265" s="243"/>
      <c r="D265" s="243"/>
      <c r="E265" s="243"/>
      <c r="I265" s="245" t="str">
        <f>IFERROR(IF(スキンタイト!N220=0,"",スキンタイト!E220),"")</f>
        <v/>
      </c>
      <c r="J265" s="244" t="str">
        <f>IFERROR(IF(スキンタイト!N220=0,"",スキンタイト!N220),"")</f>
        <v/>
      </c>
      <c r="S265" s="237">
        <f t="shared" si="8"/>
        <v>264</v>
      </c>
      <c r="AA265" s="238" t="e">
        <f t="shared" si="9"/>
        <v>#VALUE!</v>
      </c>
    </row>
    <row r="266" spans="1:27" s="244" customFormat="1">
      <c r="A266" s="238" t="str">
        <f>IFERROR(IF(J266&lt;&gt;"",MAX($A$1:A265)+1,""),"")</f>
        <v/>
      </c>
      <c r="B266" s="239" t="str">
        <f>IFERROR(IF(J266="","",_xlfn.CONCAT($Y$2,_xlfn.CONCAT(IF(LEN(ドッグキャリー!$K$2)=1,0,""),ドッグキャリー!$K$2,_xlfn.CONCAT(IF(LEN(ドッグキャリー!$N$2)=1,0,""),ドッグキャリー!$N$2)))),"")</f>
        <v/>
      </c>
      <c r="C266" s="243"/>
      <c r="D266" s="243"/>
      <c r="E266" s="243"/>
      <c r="I266" s="245" t="str">
        <f>IFERROR(IF(スキンタイト!N221=0,"",スキンタイト!E221),"")</f>
        <v/>
      </c>
      <c r="J266" s="244" t="str">
        <f>IFERROR(IF(スキンタイト!N221=0,"",スキンタイト!N221),"")</f>
        <v/>
      </c>
      <c r="S266" s="237">
        <f t="shared" si="8"/>
        <v>265</v>
      </c>
      <c r="AA266" s="238" t="e">
        <f t="shared" si="9"/>
        <v>#VALUE!</v>
      </c>
    </row>
    <row r="267" spans="1:27" s="244" customFormat="1">
      <c r="A267" s="238" t="str">
        <f>IFERROR(IF(J267&lt;&gt;"",MAX($A$1:A266)+1,""),"")</f>
        <v/>
      </c>
      <c r="B267" s="239" t="str">
        <f>IFERROR(IF(J267="","",_xlfn.CONCAT($Y$2,_xlfn.CONCAT(IF(LEN(ドッグキャリー!$K$2)=1,0,""),ドッグキャリー!$K$2,_xlfn.CONCAT(IF(LEN(ドッグキャリー!$N$2)=1,0,""),ドッグキャリー!$N$2)))),"")</f>
        <v/>
      </c>
      <c r="C267" s="243"/>
      <c r="D267" s="243"/>
      <c r="E267" s="243"/>
      <c r="I267" s="245" t="str">
        <f>IFERROR(IF(スキンタイト!N222=0,"",スキンタイト!E222),"")</f>
        <v/>
      </c>
      <c r="J267" s="244" t="str">
        <f>IFERROR(IF(スキンタイト!N222=0,"",スキンタイト!N222),"")</f>
        <v/>
      </c>
      <c r="S267" s="237">
        <f t="shared" si="8"/>
        <v>266</v>
      </c>
      <c r="AA267" s="238" t="e">
        <f t="shared" si="9"/>
        <v>#VALUE!</v>
      </c>
    </row>
    <row r="268" spans="1:27" s="244" customFormat="1">
      <c r="A268" s="238" t="str">
        <f>IFERROR(IF(J268&lt;&gt;"",MAX($A$1:A267)+1,""),"")</f>
        <v/>
      </c>
      <c r="B268" s="239" t="str">
        <f>IFERROR(IF(J268="","",_xlfn.CONCAT($Y$2,_xlfn.CONCAT(IF(LEN(ドッグキャリー!$K$2)=1,0,""),ドッグキャリー!$K$2,_xlfn.CONCAT(IF(LEN(ドッグキャリー!$N$2)=1,0,""),ドッグキャリー!$N$2)))),"")</f>
        <v/>
      </c>
      <c r="C268" s="243"/>
      <c r="D268" s="243"/>
      <c r="E268" s="243"/>
      <c r="I268" s="245" t="str">
        <f>IFERROR(IF(スキンタイト!N223=0,"",スキンタイト!E223),"")</f>
        <v/>
      </c>
      <c r="J268" s="244" t="str">
        <f>IFERROR(IF(スキンタイト!N223=0,"",スキンタイト!N223),"")</f>
        <v/>
      </c>
      <c r="S268" s="237">
        <f t="shared" si="8"/>
        <v>267</v>
      </c>
      <c r="AA268" s="238" t="e">
        <f t="shared" si="9"/>
        <v>#VALUE!</v>
      </c>
    </row>
    <row r="269" spans="1:27" s="244" customFormat="1">
      <c r="A269" s="238" t="str">
        <f>IFERROR(IF(J269&lt;&gt;"",MAX($A$1:A268)+1,""),"")</f>
        <v/>
      </c>
      <c r="B269" s="239" t="str">
        <f>IFERROR(IF(J269="","",_xlfn.CONCAT($Y$2,_xlfn.CONCAT(IF(LEN(ドッグキャリー!$K$2)=1,0,""),ドッグキャリー!$K$2,_xlfn.CONCAT(IF(LEN(ドッグキャリー!$N$2)=1,0,""),ドッグキャリー!$N$2)))),"")</f>
        <v/>
      </c>
      <c r="C269" s="243"/>
      <c r="D269" s="243"/>
      <c r="E269" s="243"/>
      <c r="I269" s="245" t="str">
        <f>IFERROR(IF(スキンタイト!N224=0,"",スキンタイト!E224),"")</f>
        <v/>
      </c>
      <c r="J269" s="244" t="str">
        <f>IFERROR(IF(スキンタイト!N224=0,"",スキンタイト!N224),"")</f>
        <v/>
      </c>
      <c r="S269" s="237">
        <f t="shared" si="8"/>
        <v>268</v>
      </c>
      <c r="AA269" s="238" t="e">
        <f t="shared" si="9"/>
        <v>#VALUE!</v>
      </c>
    </row>
    <row r="270" spans="1:27" s="244" customFormat="1">
      <c r="A270" s="238" t="str">
        <f>IFERROR(IF(J270&lt;&gt;"",MAX($A$1:A269)+1,""),"")</f>
        <v/>
      </c>
      <c r="B270" s="239" t="str">
        <f>IFERROR(IF(J270="","",_xlfn.CONCAT($Y$2,_xlfn.CONCAT(IF(LEN(ドッグキャリー!$K$2)=1,0,""),ドッグキャリー!$K$2,_xlfn.CONCAT(IF(LEN(ドッグキャリー!$N$2)=1,0,""),ドッグキャリー!$N$2)))),"")</f>
        <v/>
      </c>
      <c r="C270" s="243"/>
      <c r="D270" s="243"/>
      <c r="E270" s="243"/>
      <c r="I270" s="245" t="str">
        <f>IFERROR(IF(スキンタイト!N225=0,"",スキンタイト!E225),"")</f>
        <v/>
      </c>
      <c r="J270" s="244" t="str">
        <f>IFERROR(IF(スキンタイト!N225=0,"",スキンタイト!N225),"")</f>
        <v/>
      </c>
      <c r="S270" s="237">
        <f t="shared" si="8"/>
        <v>269</v>
      </c>
      <c r="AA270" s="238" t="e">
        <f t="shared" si="9"/>
        <v>#VALUE!</v>
      </c>
    </row>
    <row r="271" spans="1:27" s="244" customFormat="1">
      <c r="A271" s="238" t="str">
        <f>IFERROR(IF(J271&lt;&gt;"",MAX($A$1:A270)+1,""),"")</f>
        <v/>
      </c>
      <c r="B271" s="239" t="str">
        <f>IFERROR(IF(J271="","",_xlfn.CONCAT($Y$2,_xlfn.CONCAT(IF(LEN(ドッグキャリー!$K$2)=1,0,""),ドッグキャリー!$K$2,_xlfn.CONCAT(IF(LEN(ドッグキャリー!$N$2)=1,0,""),ドッグキャリー!$N$2)))),"")</f>
        <v/>
      </c>
      <c r="C271" s="243"/>
      <c r="D271" s="243"/>
      <c r="E271" s="243"/>
      <c r="I271" s="245" t="str">
        <f>IFERROR(IF(スキンタイト!N226=0,"",スキンタイト!E226),"")</f>
        <v/>
      </c>
      <c r="J271" s="244" t="str">
        <f>IFERROR(IF(スキンタイト!N226=0,"",スキンタイト!N226),"")</f>
        <v/>
      </c>
      <c r="S271" s="237">
        <f t="shared" si="8"/>
        <v>270</v>
      </c>
      <c r="AA271" s="238" t="e">
        <f t="shared" si="9"/>
        <v>#VALUE!</v>
      </c>
    </row>
    <row r="272" spans="1:27" s="244" customFormat="1">
      <c r="A272" s="238" t="str">
        <f>IFERROR(IF(J272&lt;&gt;"",MAX($A$1:A271)+1,""),"")</f>
        <v/>
      </c>
      <c r="B272" s="239" t="str">
        <f>IFERROR(IF(J272="","",_xlfn.CONCAT($Y$2,_xlfn.CONCAT(IF(LEN(ドッグキャリー!$K$2)=1,0,""),ドッグキャリー!$K$2,_xlfn.CONCAT(IF(LEN(ドッグキャリー!$N$2)=1,0,""),ドッグキャリー!$N$2)))),"")</f>
        <v/>
      </c>
      <c r="C272" s="243"/>
      <c r="D272" s="243"/>
      <c r="E272" s="243"/>
      <c r="I272" s="245" t="str">
        <f>IFERROR(IF(スキンタイト!N227=0,"",スキンタイト!E227),"")</f>
        <v/>
      </c>
      <c r="J272" s="244" t="str">
        <f>IFERROR(IF(スキンタイト!N227=0,"",スキンタイト!N227),"")</f>
        <v/>
      </c>
      <c r="S272" s="237">
        <f t="shared" si="8"/>
        <v>271</v>
      </c>
      <c r="AA272" s="238" t="e">
        <f t="shared" si="9"/>
        <v>#VALUE!</v>
      </c>
    </row>
    <row r="273" spans="1:27" s="244" customFormat="1">
      <c r="A273" s="238" t="str">
        <f>IFERROR(IF(J273&lt;&gt;"",MAX($A$1:A272)+1,""),"")</f>
        <v/>
      </c>
      <c r="B273" s="239" t="str">
        <f>IFERROR(IF(J273="","",_xlfn.CONCAT($Y$2,_xlfn.CONCAT(IF(LEN(ドッグキャリー!$K$2)=1,0,""),ドッグキャリー!$K$2,_xlfn.CONCAT(IF(LEN(ドッグキャリー!$N$2)=1,0,""),ドッグキャリー!$N$2)))),"")</f>
        <v/>
      </c>
      <c r="C273" s="243"/>
      <c r="D273" s="243"/>
      <c r="E273" s="243"/>
      <c r="I273" s="245" t="str">
        <f>IFERROR(IF(スキンタイト!N228=0,"",スキンタイト!E228),"")</f>
        <v/>
      </c>
      <c r="J273" s="244" t="str">
        <f>IFERROR(IF(スキンタイト!N228=0,"",スキンタイト!N228),"")</f>
        <v/>
      </c>
      <c r="S273" s="237">
        <f t="shared" si="8"/>
        <v>272</v>
      </c>
      <c r="AA273" s="238" t="e">
        <f t="shared" si="9"/>
        <v>#VALUE!</v>
      </c>
    </row>
    <row r="274" spans="1:27" s="244" customFormat="1">
      <c r="A274" s="238" t="str">
        <f>IFERROR(IF(J274&lt;&gt;"",MAX($A$1:A273)+1,""),"")</f>
        <v/>
      </c>
      <c r="B274" s="239" t="str">
        <f>IFERROR(IF(J274="","",_xlfn.CONCAT($Y$2,_xlfn.CONCAT(IF(LEN(ドッグキャリー!$K$2)=1,0,""),ドッグキャリー!$K$2,_xlfn.CONCAT(IF(LEN(ドッグキャリー!$N$2)=1,0,""),ドッグキャリー!$N$2)))),"")</f>
        <v/>
      </c>
      <c r="C274" s="243"/>
      <c r="D274" s="243"/>
      <c r="E274" s="243"/>
      <c r="I274" s="245" t="str">
        <f>IFERROR(IF(スキンタイト!N229=0,"",スキンタイト!E229),"")</f>
        <v/>
      </c>
      <c r="J274" s="244" t="str">
        <f>IFERROR(IF(スキンタイト!N229=0,"",スキンタイト!N229),"")</f>
        <v/>
      </c>
      <c r="S274" s="237">
        <f t="shared" si="8"/>
        <v>273</v>
      </c>
      <c r="AA274" s="238" t="e">
        <f t="shared" si="9"/>
        <v>#VALUE!</v>
      </c>
    </row>
    <row r="275" spans="1:27" s="244" customFormat="1">
      <c r="A275" s="238" t="str">
        <f>IFERROR(IF(J275&lt;&gt;"",MAX($A$1:A274)+1,""),"")</f>
        <v/>
      </c>
      <c r="B275" s="239" t="str">
        <f>IFERROR(IF(J275="","",_xlfn.CONCAT($Y$2,_xlfn.CONCAT(IF(LEN(ドッグキャリー!$K$2)=1,0,""),ドッグキャリー!$K$2,_xlfn.CONCAT(IF(LEN(ドッグキャリー!$N$2)=1,0,""),ドッグキャリー!$N$2)))),"")</f>
        <v/>
      </c>
      <c r="C275" s="243"/>
      <c r="D275" s="243"/>
      <c r="E275" s="243"/>
      <c r="I275" s="245" t="str">
        <f>IFERROR(IF(スキンタイト!N230=0,"",スキンタイト!E230),"")</f>
        <v/>
      </c>
      <c r="J275" s="244" t="str">
        <f>IFERROR(IF(スキンタイト!N230=0,"",スキンタイト!N230),"")</f>
        <v/>
      </c>
      <c r="S275" s="237">
        <f t="shared" si="8"/>
        <v>274</v>
      </c>
      <c r="AA275" s="238" t="e">
        <f t="shared" si="9"/>
        <v>#VALUE!</v>
      </c>
    </row>
    <row r="276" spans="1:27" s="244" customFormat="1">
      <c r="A276" s="238" t="str">
        <f>IFERROR(IF(J276&lt;&gt;"",MAX($A$1:A275)+1,""),"")</f>
        <v/>
      </c>
      <c r="B276" s="239" t="str">
        <f>IFERROR(IF(J276="","",_xlfn.CONCAT($Y$2,_xlfn.CONCAT(IF(LEN(ドッグキャリー!$K$2)=1,0,""),ドッグキャリー!$K$2,_xlfn.CONCAT(IF(LEN(ドッグキャリー!$N$2)=1,0,""),ドッグキャリー!$N$2)))),"")</f>
        <v/>
      </c>
      <c r="C276" s="243"/>
      <c r="D276" s="243"/>
      <c r="E276" s="243"/>
      <c r="I276" s="245" t="str">
        <f>IFERROR(IF(スキンタイト!N231=0,"",スキンタイト!E231),"")</f>
        <v/>
      </c>
      <c r="J276" s="244" t="str">
        <f>IFERROR(IF(スキンタイト!N231=0,"",スキンタイト!N231),"")</f>
        <v/>
      </c>
      <c r="S276" s="237">
        <f t="shared" si="8"/>
        <v>275</v>
      </c>
      <c r="AA276" s="238" t="e">
        <f t="shared" si="9"/>
        <v>#VALUE!</v>
      </c>
    </row>
    <row r="277" spans="1:27" s="244" customFormat="1">
      <c r="A277" s="238" t="str">
        <f>IFERROR(IF(J277&lt;&gt;"",MAX($A$1:A276)+1,""),"")</f>
        <v/>
      </c>
      <c r="B277" s="239" t="str">
        <f>IFERROR(IF(J277="","",_xlfn.CONCAT($Y$2,_xlfn.CONCAT(IF(LEN(ドッグキャリー!$K$2)=1,0,""),ドッグキャリー!$K$2,_xlfn.CONCAT(IF(LEN(ドッグキャリー!$N$2)=1,0,""),ドッグキャリー!$N$2)))),"")</f>
        <v/>
      </c>
      <c r="C277" s="243"/>
      <c r="D277" s="243"/>
      <c r="E277" s="243"/>
      <c r="I277" s="245" t="str">
        <f>IFERROR(IF(スキンタイト!N232=0,"",スキンタイト!E232),"")</f>
        <v/>
      </c>
      <c r="J277" s="244" t="str">
        <f>IFERROR(IF(スキンタイト!N232=0,"",スキンタイト!N232),"")</f>
        <v/>
      </c>
      <c r="K277" s="247"/>
      <c r="L277" s="247"/>
      <c r="M277" s="247"/>
      <c r="N277" s="247"/>
      <c r="O277" s="247"/>
      <c r="P277" s="247"/>
      <c r="Q277" s="247"/>
      <c r="R277" s="247"/>
      <c r="S277" s="237">
        <f t="shared" si="8"/>
        <v>276</v>
      </c>
      <c r="AA277" s="238" t="e">
        <f t="shared" si="9"/>
        <v>#VALUE!</v>
      </c>
    </row>
    <row r="278" spans="1:27" s="244" customFormat="1">
      <c r="A278" s="238" t="str">
        <f>IFERROR(IF(J278&lt;&gt;"",MAX($A$1:A277)+1,""),"")</f>
        <v/>
      </c>
      <c r="B278" s="239" t="str">
        <f>IFERROR(IF(J278="","",_xlfn.CONCAT($Y$2,_xlfn.CONCAT(IF(LEN(ドッグキャリー!$K$2)=1,0,""),ドッグキャリー!$K$2,_xlfn.CONCAT(IF(LEN(ドッグキャリー!$N$2)=1,0,""),ドッグキャリー!$N$2)))),"")</f>
        <v/>
      </c>
      <c r="C278" s="243"/>
      <c r="D278" s="243"/>
      <c r="E278" s="243"/>
      <c r="I278" s="245" t="str">
        <f>IFERROR(IF(スキンタイト!N233=0,"",スキンタイト!E233),"")</f>
        <v/>
      </c>
      <c r="J278" s="244" t="str">
        <f>IFERROR(IF(スキンタイト!N233=0,"",スキンタイト!N233),"")</f>
        <v/>
      </c>
      <c r="K278" s="247"/>
      <c r="L278" s="247"/>
      <c r="M278" s="247"/>
      <c r="N278" s="247"/>
      <c r="O278" s="247"/>
      <c r="P278" s="247"/>
      <c r="Q278" s="247"/>
      <c r="R278" s="247"/>
      <c r="S278" s="237">
        <f t="shared" si="8"/>
        <v>277</v>
      </c>
      <c r="AA278" s="238" t="e">
        <f t="shared" si="9"/>
        <v>#VALUE!</v>
      </c>
    </row>
    <row r="279" spans="1:27" s="244" customFormat="1">
      <c r="A279" s="238" t="str">
        <f>IFERROR(IF(J279&lt;&gt;"",MAX($A$1:A278)+1,""),"")</f>
        <v/>
      </c>
      <c r="B279" s="239" t="str">
        <f>IFERROR(IF(J279="","",_xlfn.CONCAT($Y$2,_xlfn.CONCAT(IF(LEN(ドッグキャリー!$K$2)=1,0,""),ドッグキャリー!$K$2,_xlfn.CONCAT(IF(LEN(ドッグキャリー!$N$2)=1,0,""),ドッグキャリー!$N$2)))),"")</f>
        <v/>
      </c>
      <c r="C279" s="243"/>
      <c r="D279" s="243"/>
      <c r="E279" s="243"/>
      <c r="I279" s="245" t="str">
        <f>IFERROR(IF(スキンタイト!N234=0,"",スキンタイト!E234),"")</f>
        <v/>
      </c>
      <c r="J279" s="244" t="str">
        <f>IFERROR(IF(スキンタイト!N234=0,"",スキンタイト!N234),"")</f>
        <v/>
      </c>
      <c r="K279" s="247"/>
      <c r="L279" s="247"/>
      <c r="M279" s="247"/>
      <c r="N279" s="247"/>
      <c r="O279" s="247"/>
      <c r="P279" s="247"/>
      <c r="Q279" s="247"/>
      <c r="R279" s="247"/>
      <c r="S279" s="237">
        <f t="shared" si="8"/>
        <v>278</v>
      </c>
      <c r="AA279" s="238" t="e">
        <f t="shared" si="9"/>
        <v>#VALUE!</v>
      </c>
    </row>
    <row r="280" spans="1:27" s="244" customFormat="1">
      <c r="A280" s="238" t="str">
        <f>IFERROR(IF(J280&lt;&gt;"",MAX($A$1:A279)+1,""),"")</f>
        <v/>
      </c>
      <c r="B280" s="239" t="str">
        <f>IFERROR(IF(J280="","",_xlfn.CONCAT($Y$2,_xlfn.CONCAT(IF(LEN(ドッグキャリー!$K$2)=1,0,""),ドッグキャリー!$K$2,_xlfn.CONCAT(IF(LEN(ドッグキャリー!$N$2)=1,0,""),ドッグキャリー!$N$2)))),"")</f>
        <v/>
      </c>
      <c r="C280" s="243"/>
      <c r="D280" s="243"/>
      <c r="E280" s="243"/>
      <c r="I280" s="245" t="str">
        <f>IFERROR(IF(スキンタイト!N235=0,"",スキンタイト!E235),"")</f>
        <v/>
      </c>
      <c r="J280" s="244" t="str">
        <f>IFERROR(IF(スキンタイト!N235=0,"",スキンタイト!N235),"")</f>
        <v/>
      </c>
      <c r="K280" s="247"/>
      <c r="L280" s="247"/>
      <c r="M280" s="247"/>
      <c r="N280" s="247"/>
      <c r="O280" s="247"/>
      <c r="P280" s="247"/>
      <c r="Q280" s="247"/>
      <c r="R280" s="247"/>
      <c r="S280" s="237">
        <f t="shared" si="8"/>
        <v>279</v>
      </c>
      <c r="AA280" s="238" t="e">
        <f t="shared" si="9"/>
        <v>#VALUE!</v>
      </c>
    </row>
    <row r="281" spans="1:27" s="244" customFormat="1">
      <c r="A281" s="238" t="str">
        <f>IFERROR(IF(J281&lt;&gt;"",MAX($A$1:A280)+1,""),"")</f>
        <v/>
      </c>
      <c r="B281" s="239" t="str">
        <f>IFERROR(IF(J281="","",_xlfn.CONCAT($Y$2,_xlfn.CONCAT(IF(LEN(ドッグキャリー!$K$2)=1,0,""),ドッグキャリー!$K$2,_xlfn.CONCAT(IF(LEN(ドッグキャリー!$N$2)=1,0,""),ドッグキャリー!$N$2)))),"")</f>
        <v/>
      </c>
      <c r="C281" s="243"/>
      <c r="D281" s="243"/>
      <c r="E281" s="243"/>
      <c r="I281" s="245" t="str">
        <f>IFERROR(IF(スキンタイト!N236=0,"",スキンタイト!E236),"")</f>
        <v/>
      </c>
      <c r="J281" s="244" t="str">
        <f>IFERROR(IF(スキンタイト!N236=0,"",スキンタイト!N236),"")</f>
        <v/>
      </c>
      <c r="K281" s="247"/>
      <c r="L281" s="247"/>
      <c r="M281" s="247"/>
      <c r="N281" s="247"/>
      <c r="O281" s="247"/>
      <c r="P281" s="247"/>
      <c r="Q281" s="247"/>
      <c r="R281" s="247"/>
      <c r="S281" s="237">
        <f t="shared" si="8"/>
        <v>280</v>
      </c>
      <c r="AA281" s="238" t="e">
        <f t="shared" si="9"/>
        <v>#VALUE!</v>
      </c>
    </row>
    <row r="282" spans="1:27" s="244" customFormat="1">
      <c r="A282" s="238" t="str">
        <f>IFERROR(IF(J282&lt;&gt;"",MAX($A$1:A281)+1,""),"")</f>
        <v/>
      </c>
      <c r="B282" s="239" t="str">
        <f>IFERROR(IF(J282="","",_xlfn.CONCAT($Y$2,_xlfn.CONCAT(IF(LEN(ドッグキャリー!$K$2)=1,0,""),ドッグキャリー!$K$2,_xlfn.CONCAT(IF(LEN(ドッグキャリー!$N$2)=1,0,""),ドッグキャリー!$N$2)))),"")</f>
        <v/>
      </c>
      <c r="C282" s="243"/>
      <c r="D282" s="243"/>
      <c r="E282" s="243"/>
      <c r="I282" s="245" t="str">
        <f>IFERROR(IF(スキンタイト!N237=0,"",スキンタイト!E237),"")</f>
        <v/>
      </c>
      <c r="J282" s="244" t="str">
        <f>IFERROR(IF(スキンタイト!N237=0,"",スキンタイト!N237),"")</f>
        <v/>
      </c>
      <c r="K282" s="247"/>
      <c r="L282" s="247"/>
      <c r="M282" s="247"/>
      <c r="N282" s="247"/>
      <c r="O282" s="247"/>
      <c r="P282" s="247"/>
      <c r="Q282" s="247"/>
      <c r="R282" s="247"/>
      <c r="S282" s="237">
        <f t="shared" si="8"/>
        <v>281</v>
      </c>
      <c r="AA282" s="238" t="e">
        <f t="shared" si="9"/>
        <v>#VALUE!</v>
      </c>
    </row>
    <row r="283" spans="1:27" s="244" customFormat="1">
      <c r="A283" s="238" t="str">
        <f>IFERROR(IF(J283&lt;&gt;"",MAX($A$1:A282)+1,""),"")</f>
        <v/>
      </c>
      <c r="B283" s="239" t="str">
        <f>IFERROR(IF(J283="","",_xlfn.CONCAT($Y$2,_xlfn.CONCAT(IF(LEN(ドッグキャリー!$K$2)=1,0,""),ドッグキャリー!$K$2,_xlfn.CONCAT(IF(LEN(ドッグキャリー!$N$2)=1,0,""),ドッグキャリー!$N$2)))),"")</f>
        <v/>
      </c>
      <c r="C283" s="243"/>
      <c r="D283" s="243"/>
      <c r="E283" s="243"/>
      <c r="I283" s="245" t="str">
        <f>IFERROR(IF(スキンタイト!N238=0,"",スキンタイト!E238),"")</f>
        <v/>
      </c>
      <c r="J283" s="244" t="str">
        <f>IFERROR(IF(スキンタイト!N238=0,"",スキンタイト!N238),"")</f>
        <v/>
      </c>
      <c r="K283" s="247"/>
      <c r="L283" s="247"/>
      <c r="M283" s="247"/>
      <c r="N283" s="247"/>
      <c r="O283" s="247"/>
      <c r="P283" s="247"/>
      <c r="Q283" s="247"/>
      <c r="R283" s="247"/>
      <c r="S283" s="237">
        <f t="shared" si="8"/>
        <v>282</v>
      </c>
      <c r="AA283" s="238" t="e">
        <f t="shared" si="9"/>
        <v>#VALUE!</v>
      </c>
    </row>
    <row r="284" spans="1:27" s="244" customFormat="1">
      <c r="A284" s="238" t="str">
        <f>IFERROR(IF(J284&lt;&gt;"",MAX($A$1:A283)+1,""),"")</f>
        <v/>
      </c>
      <c r="B284" s="239" t="str">
        <f>IFERROR(IF(J284="","",_xlfn.CONCAT($Y$2,_xlfn.CONCAT(IF(LEN(ドッグキャリー!$K$2)=1,0,""),ドッグキャリー!$K$2,_xlfn.CONCAT(IF(LEN(ドッグキャリー!$N$2)=1,0,""),ドッグキャリー!$N$2)))),"")</f>
        <v/>
      </c>
      <c r="C284" s="243"/>
      <c r="D284" s="243"/>
      <c r="E284" s="243"/>
      <c r="I284" s="245" t="str">
        <f>IFERROR(IF(スキンタイト!N239=0,"",スキンタイト!E239),"")</f>
        <v/>
      </c>
      <c r="J284" s="244" t="str">
        <f>IFERROR(IF(スキンタイト!N239=0,"",スキンタイト!N239),"")</f>
        <v/>
      </c>
      <c r="K284" s="247"/>
      <c r="L284" s="247"/>
      <c r="M284" s="247"/>
      <c r="N284" s="247"/>
      <c r="O284" s="247"/>
      <c r="P284" s="247"/>
      <c r="Q284" s="247"/>
      <c r="R284" s="247"/>
      <c r="S284" s="237">
        <f t="shared" si="8"/>
        <v>283</v>
      </c>
      <c r="AA284" s="238" t="e">
        <f t="shared" si="9"/>
        <v>#VALUE!</v>
      </c>
    </row>
    <row r="285" spans="1:27" s="244" customFormat="1">
      <c r="A285" s="238" t="str">
        <f>IFERROR(IF(J285&lt;&gt;"",MAX($A$1:A284)+1,""),"")</f>
        <v/>
      </c>
      <c r="B285" s="239" t="str">
        <f>IFERROR(IF(J285="","",_xlfn.CONCAT($Y$2,_xlfn.CONCAT(IF(LEN(ドッグキャリー!$K$2)=1,0,""),ドッグキャリー!$K$2,_xlfn.CONCAT(IF(LEN(ドッグキャリー!$N$2)=1,0,""),ドッグキャリー!$N$2)))),"")</f>
        <v/>
      </c>
      <c r="C285" s="243"/>
      <c r="D285" s="243"/>
      <c r="E285" s="243"/>
      <c r="I285" s="245" t="str">
        <f>IFERROR(IF(スキンタイト!N240=0,"",スキンタイト!E240),"")</f>
        <v/>
      </c>
      <c r="J285" s="244" t="str">
        <f>IFERROR(IF(スキンタイト!N240=0,"",スキンタイト!N240),"")</f>
        <v/>
      </c>
      <c r="K285" s="247"/>
      <c r="L285" s="247"/>
      <c r="M285" s="247"/>
      <c r="N285" s="247"/>
      <c r="O285" s="247"/>
      <c r="P285" s="247"/>
      <c r="Q285" s="247"/>
      <c r="R285" s="247"/>
      <c r="S285" s="237">
        <f t="shared" si="8"/>
        <v>284</v>
      </c>
      <c r="AA285" s="238" t="e">
        <f t="shared" si="9"/>
        <v>#VALUE!</v>
      </c>
    </row>
    <row r="286" spans="1:27" s="244" customFormat="1">
      <c r="A286" s="238" t="str">
        <f>IFERROR(IF(J286&lt;&gt;"",MAX($A$1:A285)+1,""),"")</f>
        <v/>
      </c>
      <c r="B286" s="239" t="str">
        <f>IFERROR(IF(J286="","",_xlfn.CONCAT($Y$2,_xlfn.CONCAT(IF(LEN(ドッグキャリー!$K$2)=1,0,""),ドッグキャリー!$K$2,_xlfn.CONCAT(IF(LEN(ドッグキャリー!$N$2)=1,0,""),ドッグキャリー!$N$2)))),"")</f>
        <v/>
      </c>
      <c r="C286" s="243"/>
      <c r="D286" s="243"/>
      <c r="E286" s="243"/>
      <c r="I286" s="245" t="str">
        <f>IFERROR(IF(スキンタイト!N241=0,"",スキンタイト!E241),"")</f>
        <v/>
      </c>
      <c r="J286" s="244" t="str">
        <f>IFERROR(IF(スキンタイト!N241=0,"",スキンタイト!N241),"")</f>
        <v/>
      </c>
      <c r="K286" s="247"/>
      <c r="L286" s="247"/>
      <c r="M286" s="247"/>
      <c r="N286" s="247"/>
      <c r="O286" s="247"/>
      <c r="P286" s="247"/>
      <c r="Q286" s="247"/>
      <c r="R286" s="247"/>
      <c r="S286" s="237">
        <f t="shared" si="8"/>
        <v>285</v>
      </c>
      <c r="AA286" s="238" t="e">
        <f t="shared" si="9"/>
        <v>#VALUE!</v>
      </c>
    </row>
    <row r="287" spans="1:27" s="244" customFormat="1">
      <c r="A287" s="238" t="str">
        <f>IFERROR(IF(J287&lt;&gt;"",MAX($A$1:A286)+1,""),"")</f>
        <v/>
      </c>
      <c r="B287" s="239" t="str">
        <f>IFERROR(IF(J287="","",_xlfn.CONCAT($Y$2,_xlfn.CONCAT(IF(LEN(ドッグキャリー!$K$2)=1,0,""),ドッグキャリー!$K$2,_xlfn.CONCAT(IF(LEN(ドッグキャリー!$N$2)=1,0,""),ドッグキャリー!$N$2)))),"")</f>
        <v/>
      </c>
      <c r="C287" s="243"/>
      <c r="D287" s="243"/>
      <c r="E287" s="243"/>
      <c r="I287" s="245" t="str">
        <f>IFERROR(IF(スキンタイト!N242=0,"",スキンタイト!E242),"")</f>
        <v/>
      </c>
      <c r="J287" s="244" t="str">
        <f>IFERROR(IF(スキンタイト!N242=0,"",スキンタイト!N242),"")</f>
        <v/>
      </c>
      <c r="K287" s="247"/>
      <c r="L287" s="247"/>
      <c r="M287" s="247"/>
      <c r="N287" s="247"/>
      <c r="O287" s="247"/>
      <c r="P287" s="247"/>
      <c r="Q287" s="247"/>
      <c r="R287" s="247"/>
      <c r="S287" s="237">
        <f t="shared" si="8"/>
        <v>286</v>
      </c>
      <c r="AA287" s="238" t="e">
        <f t="shared" si="9"/>
        <v>#VALUE!</v>
      </c>
    </row>
    <row r="288" spans="1:27" s="244" customFormat="1">
      <c r="A288" s="238" t="str">
        <f>IFERROR(IF(J288&lt;&gt;"",MAX($A$1:A287)+1,""),"")</f>
        <v/>
      </c>
      <c r="B288" s="239" t="str">
        <f>IFERROR(IF(J288="","",_xlfn.CONCAT($Y$2,_xlfn.CONCAT(IF(LEN(ドッグキャリー!$K$2)=1,0,""),ドッグキャリー!$K$2,_xlfn.CONCAT(IF(LEN(ドッグキャリー!$N$2)=1,0,""),ドッグキャリー!$N$2)))),"")</f>
        <v/>
      </c>
      <c r="C288" s="243"/>
      <c r="D288" s="243"/>
      <c r="E288" s="243"/>
      <c r="I288" s="245" t="str">
        <f>IFERROR(IF(スキンタイト!N243=0,"",スキンタイト!E243),"")</f>
        <v/>
      </c>
      <c r="J288" s="244" t="str">
        <f>IFERROR(IF(スキンタイト!N243=0,"",スキンタイト!N243),"")</f>
        <v/>
      </c>
      <c r="K288" s="247"/>
      <c r="L288" s="247"/>
      <c r="M288" s="247"/>
      <c r="N288" s="247"/>
      <c r="O288" s="247"/>
      <c r="P288" s="247"/>
      <c r="Q288" s="247"/>
      <c r="R288" s="247"/>
      <c r="S288" s="237">
        <f t="shared" si="8"/>
        <v>287</v>
      </c>
      <c r="AA288" s="238" t="e">
        <f t="shared" si="9"/>
        <v>#VALUE!</v>
      </c>
    </row>
    <row r="289" spans="1:27" s="244" customFormat="1">
      <c r="A289" s="238" t="str">
        <f>IFERROR(IF(J289&lt;&gt;"",MAX($A$1:A288)+1,""),"")</f>
        <v/>
      </c>
      <c r="B289" s="239" t="str">
        <f>IFERROR(IF(J289="","",_xlfn.CONCAT($Y$2,_xlfn.CONCAT(IF(LEN(ドッグキャリー!$K$2)=1,0,""),ドッグキャリー!$K$2,_xlfn.CONCAT(IF(LEN(ドッグキャリー!$N$2)=1,0,""),ドッグキャリー!$N$2)))),"")</f>
        <v/>
      </c>
      <c r="C289" s="243"/>
      <c r="D289" s="243"/>
      <c r="E289" s="243"/>
      <c r="I289" s="245" t="str">
        <f>IFERROR(IF(スキンタイト!N244=0,"",スキンタイト!E244),"")</f>
        <v/>
      </c>
      <c r="J289" s="244" t="str">
        <f>IFERROR(IF(スキンタイト!N244=0,"",スキンタイト!N244),"")</f>
        <v/>
      </c>
      <c r="K289" s="247"/>
      <c r="L289" s="247"/>
      <c r="M289" s="247"/>
      <c r="N289" s="247"/>
      <c r="O289" s="247"/>
      <c r="P289" s="247"/>
      <c r="Q289" s="247"/>
      <c r="R289" s="247"/>
      <c r="S289" s="237">
        <f t="shared" si="8"/>
        <v>288</v>
      </c>
      <c r="AA289" s="238" t="e">
        <f t="shared" si="9"/>
        <v>#VALUE!</v>
      </c>
    </row>
    <row r="290" spans="1:27" s="244" customFormat="1">
      <c r="A290" s="238" t="str">
        <f>IFERROR(IF(J290&lt;&gt;"",MAX($A$1:A289)+1,""),"")</f>
        <v/>
      </c>
      <c r="B290" s="239" t="str">
        <f>IFERROR(IF(J290="","",_xlfn.CONCAT($Y$2,_xlfn.CONCAT(IF(LEN(ドッグキャリー!$K$2)=1,0,""),ドッグキャリー!$K$2,_xlfn.CONCAT(IF(LEN(ドッグキャリー!$N$2)=1,0,""),ドッグキャリー!$N$2)))),"")</f>
        <v/>
      </c>
      <c r="C290" s="243"/>
      <c r="D290" s="243"/>
      <c r="E290" s="243"/>
      <c r="I290" s="245" t="str">
        <f>IFERROR(IF(スキンタイト!N245=0,"",スキンタイト!E245),"")</f>
        <v/>
      </c>
      <c r="J290" s="244" t="str">
        <f>IFERROR(IF(スキンタイト!N245=0,"",スキンタイト!N245),"")</f>
        <v/>
      </c>
      <c r="K290" s="247"/>
      <c r="L290" s="247"/>
      <c r="M290" s="247"/>
      <c r="N290" s="247"/>
      <c r="O290" s="247"/>
      <c r="P290" s="247"/>
      <c r="Q290" s="247"/>
      <c r="R290" s="247"/>
      <c r="S290" s="237">
        <f t="shared" si="8"/>
        <v>289</v>
      </c>
      <c r="AA290" s="238" t="e">
        <f t="shared" si="9"/>
        <v>#VALUE!</v>
      </c>
    </row>
    <row r="291" spans="1:27" s="244" customFormat="1">
      <c r="A291" s="238" t="str">
        <f>IFERROR(IF(J291&lt;&gt;"",MAX($A$1:A290)+1,""),"")</f>
        <v/>
      </c>
      <c r="B291" s="239" t="str">
        <f>IFERROR(IF(J291="","",_xlfn.CONCAT($Y$2,_xlfn.CONCAT(IF(LEN(ドッグキャリー!$K$2)=1,0,""),ドッグキャリー!$K$2,_xlfn.CONCAT(IF(LEN(ドッグキャリー!$N$2)=1,0,""),ドッグキャリー!$N$2)))),"")</f>
        <v/>
      </c>
      <c r="C291" s="243"/>
      <c r="D291" s="243"/>
      <c r="E291" s="243"/>
      <c r="I291" s="245" t="str">
        <f>IFERROR(IF(スキンタイト!N246=0,"",スキンタイト!E246),"")</f>
        <v/>
      </c>
      <c r="J291" s="244" t="str">
        <f>IFERROR(IF(スキンタイト!N246=0,"",スキンタイト!N246),"")</f>
        <v/>
      </c>
      <c r="K291" s="247"/>
      <c r="L291" s="247"/>
      <c r="M291" s="247"/>
      <c r="N291" s="247"/>
      <c r="O291" s="247"/>
      <c r="P291" s="247"/>
      <c r="Q291" s="247"/>
      <c r="R291" s="247"/>
      <c r="S291" s="237">
        <f t="shared" si="8"/>
        <v>290</v>
      </c>
      <c r="AA291" s="238" t="e">
        <f t="shared" si="9"/>
        <v>#VALUE!</v>
      </c>
    </row>
    <row r="292" spans="1:27" s="244" customFormat="1">
      <c r="A292" s="238" t="str">
        <f>IFERROR(IF(J292&lt;&gt;"",MAX($A$1:A291)+1,""),"")</f>
        <v/>
      </c>
      <c r="B292" s="239" t="str">
        <f>IFERROR(IF(J292="","",_xlfn.CONCAT($Y$2,_xlfn.CONCAT(IF(LEN(ドッグキャリー!$K$2)=1,0,""),ドッグキャリー!$K$2,_xlfn.CONCAT(IF(LEN(ドッグキャリー!$N$2)=1,0,""),ドッグキャリー!$N$2)))),"")</f>
        <v/>
      </c>
      <c r="C292" s="243"/>
      <c r="D292" s="243"/>
      <c r="E292" s="243"/>
      <c r="I292" s="245" t="str">
        <f>IFERROR(IF(スキンタイト!N247=0,"",スキンタイト!E247),"")</f>
        <v/>
      </c>
      <c r="J292" s="244" t="str">
        <f>IFERROR(IF(スキンタイト!N247=0,"",スキンタイト!N247),"")</f>
        <v/>
      </c>
      <c r="K292" s="247"/>
      <c r="L292" s="247"/>
      <c r="M292" s="247"/>
      <c r="N292" s="247"/>
      <c r="O292" s="247"/>
      <c r="P292" s="247"/>
      <c r="Q292" s="247"/>
      <c r="R292" s="247"/>
      <c r="S292" s="237">
        <f t="shared" si="8"/>
        <v>291</v>
      </c>
      <c r="AA292" s="238" t="e">
        <f t="shared" si="9"/>
        <v>#VALUE!</v>
      </c>
    </row>
    <row r="293" spans="1:27" s="244" customFormat="1">
      <c r="A293" s="238" t="str">
        <f>IFERROR(IF(J293&lt;&gt;"",MAX($A$1:A292)+1,""),"")</f>
        <v/>
      </c>
      <c r="B293" s="239" t="str">
        <f>IFERROR(IF(J293="","",_xlfn.CONCAT($Y$2,_xlfn.CONCAT(IF(LEN(ドッグキャリー!$K$2)=1,0,""),ドッグキャリー!$K$2,_xlfn.CONCAT(IF(LEN(ドッグキャリー!$N$2)=1,0,""),ドッグキャリー!$N$2)))),"")</f>
        <v/>
      </c>
      <c r="C293" s="243"/>
      <c r="D293" s="243"/>
      <c r="E293" s="243"/>
      <c r="I293" s="245" t="str">
        <f>IFERROR(IF(スキンタイト!N248=0,"",スキンタイト!E248),"")</f>
        <v/>
      </c>
      <c r="J293" s="244" t="str">
        <f>IFERROR(IF(スキンタイト!N248=0,"",スキンタイト!N248),"")</f>
        <v/>
      </c>
      <c r="K293" s="247"/>
      <c r="L293" s="247"/>
      <c r="M293" s="247"/>
      <c r="N293" s="247"/>
      <c r="O293" s="247"/>
      <c r="P293" s="247"/>
      <c r="Q293" s="247"/>
      <c r="R293" s="247"/>
      <c r="S293" s="237">
        <f t="shared" si="8"/>
        <v>292</v>
      </c>
      <c r="AA293" s="238" t="e">
        <f t="shared" si="9"/>
        <v>#VALUE!</v>
      </c>
    </row>
    <row r="294" spans="1:27" s="244" customFormat="1">
      <c r="A294" s="238" t="str">
        <f>IFERROR(IF(J294&lt;&gt;"",MAX($A$1:A293)+1,""),"")</f>
        <v/>
      </c>
      <c r="B294" s="239" t="str">
        <f>IFERROR(IF(J294="","",_xlfn.CONCAT($Y$2,_xlfn.CONCAT(IF(LEN(ドッグキャリー!$K$2)=1,0,""),ドッグキャリー!$K$2,_xlfn.CONCAT(IF(LEN(ドッグキャリー!$N$2)=1,0,""),ドッグキャリー!$N$2)))),"")</f>
        <v/>
      </c>
      <c r="C294" s="243"/>
      <c r="D294" s="243"/>
      <c r="E294" s="243"/>
      <c r="I294" s="245" t="str">
        <f>IFERROR(IF(スキンタイト!N249=0,"",スキンタイト!E249),"")</f>
        <v/>
      </c>
      <c r="J294" s="244" t="str">
        <f>IFERROR(IF(スキンタイト!N249=0,"",スキンタイト!N249),"")</f>
        <v/>
      </c>
      <c r="K294" s="247"/>
      <c r="L294" s="247"/>
      <c r="M294" s="247"/>
      <c r="N294" s="247"/>
      <c r="O294" s="247"/>
      <c r="P294" s="247"/>
      <c r="Q294" s="247"/>
      <c r="R294" s="247"/>
      <c r="S294" s="237">
        <f t="shared" si="8"/>
        <v>293</v>
      </c>
      <c r="AA294" s="238" t="e">
        <f t="shared" si="9"/>
        <v>#VALUE!</v>
      </c>
    </row>
    <row r="295" spans="1:27" s="244" customFormat="1">
      <c r="A295" s="238" t="str">
        <f>IFERROR(IF(J295&lt;&gt;"",MAX($A$1:A294)+1,""),"")</f>
        <v/>
      </c>
      <c r="B295" s="239" t="str">
        <f>IFERROR(IF(J295="","",_xlfn.CONCAT($Y$2,_xlfn.CONCAT(IF(LEN(ドッグキャリー!$K$2)=1,0,""),ドッグキャリー!$K$2,_xlfn.CONCAT(IF(LEN(ドッグキャリー!$N$2)=1,0,""),ドッグキャリー!$N$2)))),"")</f>
        <v/>
      </c>
      <c r="C295" s="243"/>
      <c r="D295" s="243"/>
      <c r="E295" s="243"/>
      <c r="I295" s="245" t="str">
        <f>IFERROR(IF(スキンタイト!N250=0,"",スキンタイト!E250),"")</f>
        <v/>
      </c>
      <c r="J295" s="244" t="str">
        <f>IFERROR(IF(スキンタイト!N250=0,"",スキンタイト!N250),"")</f>
        <v/>
      </c>
      <c r="K295" s="247"/>
      <c r="L295" s="247"/>
      <c r="M295" s="247"/>
      <c r="N295" s="247"/>
      <c r="O295" s="247"/>
      <c r="P295" s="247"/>
      <c r="Q295" s="247"/>
      <c r="R295" s="247"/>
      <c r="S295" s="237">
        <f t="shared" si="8"/>
        <v>294</v>
      </c>
      <c r="AA295" s="238" t="e">
        <f t="shared" si="9"/>
        <v>#VALUE!</v>
      </c>
    </row>
    <row r="296" spans="1:27" s="244" customFormat="1">
      <c r="A296" s="238" t="str">
        <f>IFERROR(IF(J296&lt;&gt;"",MAX($A$1:A295)+1,""),"")</f>
        <v/>
      </c>
      <c r="B296" s="239" t="str">
        <f>IFERROR(IF(J296="","",_xlfn.CONCAT($Y$2,_xlfn.CONCAT(IF(LEN(ドッグキャリー!$K$2)=1,0,""),ドッグキャリー!$K$2,_xlfn.CONCAT(IF(LEN(ドッグキャリー!$N$2)=1,0,""),ドッグキャリー!$N$2)))),"")</f>
        <v/>
      </c>
      <c r="C296" s="243"/>
      <c r="D296" s="243"/>
      <c r="E296" s="243"/>
      <c r="I296" s="245" t="str">
        <f>IFERROR(IF(スキンタイト!N251=0,"",スキンタイト!E251),"")</f>
        <v/>
      </c>
      <c r="J296" s="244" t="str">
        <f>IFERROR(IF(スキンタイト!N251=0,"",スキンタイト!N251),"")</f>
        <v/>
      </c>
      <c r="K296" s="247"/>
      <c r="L296" s="247"/>
      <c r="M296" s="247"/>
      <c r="N296" s="247"/>
      <c r="O296" s="247"/>
      <c r="P296" s="247"/>
      <c r="Q296" s="247"/>
      <c r="R296" s="247"/>
      <c r="S296" s="237">
        <f t="shared" si="8"/>
        <v>295</v>
      </c>
      <c r="AA296" s="238" t="e">
        <f t="shared" si="9"/>
        <v>#VALUE!</v>
      </c>
    </row>
    <row r="297" spans="1:27" s="244" customFormat="1">
      <c r="A297" s="238" t="str">
        <f>IFERROR(IF(J297&lt;&gt;"",MAX($A$1:A296)+1,""),"")</f>
        <v/>
      </c>
      <c r="B297" s="239" t="str">
        <f>IFERROR(IF(J297="","",_xlfn.CONCAT($Y$2,_xlfn.CONCAT(IF(LEN(ドッグキャリー!$K$2)=1,0,""),ドッグキャリー!$K$2,_xlfn.CONCAT(IF(LEN(ドッグキャリー!$N$2)=1,0,""),ドッグキャリー!$N$2)))),"")</f>
        <v/>
      </c>
      <c r="C297" s="243"/>
      <c r="D297" s="243"/>
      <c r="E297" s="243"/>
      <c r="I297" s="245" t="str">
        <f>IFERROR(IF(スキンタイト!N252=0,"",スキンタイト!E252),"")</f>
        <v/>
      </c>
      <c r="J297" s="244" t="str">
        <f>IFERROR(IF(スキンタイト!N252=0,"",スキンタイト!N252),"")</f>
        <v/>
      </c>
      <c r="K297" s="247"/>
      <c r="L297" s="247"/>
      <c r="M297" s="247"/>
      <c r="N297" s="247"/>
      <c r="O297" s="247"/>
      <c r="P297" s="247"/>
      <c r="Q297" s="247"/>
      <c r="R297" s="247"/>
      <c r="S297" s="237">
        <f t="shared" si="8"/>
        <v>296</v>
      </c>
      <c r="AA297" s="238" t="e">
        <f t="shared" si="9"/>
        <v>#VALUE!</v>
      </c>
    </row>
    <row r="298" spans="1:27" s="244" customFormat="1">
      <c r="A298" s="238" t="str">
        <f>IFERROR(IF(J298&lt;&gt;"",MAX($A$1:A297)+1,""),"")</f>
        <v/>
      </c>
      <c r="B298" s="239" t="str">
        <f>IFERROR(IF(J298="","",_xlfn.CONCAT($Y$2,_xlfn.CONCAT(IF(LEN(ドッグキャリー!$K$2)=1,0,""),ドッグキャリー!$K$2,_xlfn.CONCAT(IF(LEN(ドッグキャリー!$N$2)=1,0,""),ドッグキャリー!$N$2)))),"")</f>
        <v/>
      </c>
      <c r="C298" s="243"/>
      <c r="D298" s="243"/>
      <c r="E298" s="243"/>
      <c r="I298" s="245" t="str">
        <f>IFERROR(IF(スキンタイト!N253=0,"",スキンタイト!E253),"")</f>
        <v/>
      </c>
      <c r="J298" s="244" t="str">
        <f>IFERROR(IF(スキンタイト!N253=0,"",スキンタイト!N253),"")</f>
        <v/>
      </c>
      <c r="K298" s="247"/>
      <c r="L298" s="247"/>
      <c r="M298" s="247"/>
      <c r="N298" s="247"/>
      <c r="O298" s="247"/>
      <c r="P298" s="247"/>
      <c r="Q298" s="247"/>
      <c r="R298" s="247"/>
      <c r="S298" s="237">
        <f t="shared" si="8"/>
        <v>297</v>
      </c>
      <c r="AA298" s="238" t="e">
        <f t="shared" si="9"/>
        <v>#VALUE!</v>
      </c>
    </row>
    <row r="299" spans="1:27" s="244" customFormat="1">
      <c r="A299" s="238" t="str">
        <f>IFERROR(IF(J299&lt;&gt;"",MAX($A$1:A298)+1,""),"")</f>
        <v/>
      </c>
      <c r="B299" s="239" t="str">
        <f>IFERROR(IF(J299="","",_xlfn.CONCAT($Y$2,_xlfn.CONCAT(IF(LEN(ドッグキャリー!$K$2)=1,0,""),ドッグキャリー!$K$2,_xlfn.CONCAT(IF(LEN(ドッグキャリー!$N$2)=1,0,""),ドッグキャリー!$N$2)))),"")</f>
        <v/>
      </c>
      <c r="C299" s="243"/>
      <c r="D299" s="243"/>
      <c r="E299" s="243"/>
      <c r="I299" s="245" t="str">
        <f>IFERROR(IF(スキンタイト!N254=0,"",スキンタイト!E254),"")</f>
        <v/>
      </c>
      <c r="J299" s="244" t="str">
        <f>IFERROR(IF(スキンタイト!N254=0,"",スキンタイト!N254),"")</f>
        <v/>
      </c>
      <c r="K299" s="247"/>
      <c r="L299" s="247"/>
      <c r="M299" s="247"/>
      <c r="N299" s="247"/>
      <c r="O299" s="247"/>
      <c r="P299" s="247"/>
      <c r="Q299" s="247"/>
      <c r="R299" s="247"/>
      <c r="S299" s="237">
        <f t="shared" si="8"/>
        <v>298</v>
      </c>
      <c r="AA299" s="238" t="e">
        <f t="shared" si="9"/>
        <v>#VALUE!</v>
      </c>
    </row>
    <row r="300" spans="1:27" s="244" customFormat="1">
      <c r="A300" s="238" t="str">
        <f>IFERROR(IF(J300&lt;&gt;"",MAX($A$1:A299)+1,""),"")</f>
        <v/>
      </c>
      <c r="B300" s="239" t="str">
        <f>IFERROR(IF(J300="","",_xlfn.CONCAT($Y$2,_xlfn.CONCAT(IF(LEN(ドッグキャリー!$K$2)=1,0,""),ドッグキャリー!$K$2,_xlfn.CONCAT(IF(LEN(ドッグキャリー!$N$2)=1,0,""),ドッグキャリー!$N$2)))),"")</f>
        <v/>
      </c>
      <c r="C300" s="243"/>
      <c r="D300" s="243"/>
      <c r="E300" s="243"/>
      <c r="I300" s="245" t="str">
        <f>IFERROR(IF(スキンタイト!N255=0,"",スキンタイト!E255),"")</f>
        <v/>
      </c>
      <c r="J300" s="244" t="str">
        <f>IFERROR(IF(スキンタイト!N255=0,"",スキンタイト!N255),"")</f>
        <v/>
      </c>
      <c r="K300" s="247"/>
      <c r="L300" s="247"/>
      <c r="M300" s="247"/>
      <c r="N300" s="247"/>
      <c r="O300" s="247"/>
      <c r="P300" s="247"/>
      <c r="Q300" s="247"/>
      <c r="R300" s="247"/>
      <c r="S300" s="237">
        <f t="shared" si="8"/>
        <v>299</v>
      </c>
      <c r="AA300" s="238" t="e">
        <f t="shared" si="9"/>
        <v>#VALUE!</v>
      </c>
    </row>
    <row r="301" spans="1:27" s="244" customFormat="1">
      <c r="A301" s="238" t="str">
        <f>IFERROR(IF(J301&lt;&gt;"",MAX($A$1:A300)+1,""),"")</f>
        <v/>
      </c>
      <c r="B301" s="239" t="str">
        <f>IFERROR(IF(J301="","",_xlfn.CONCAT($Y$2,_xlfn.CONCAT(IF(LEN(ドッグキャリー!$K$2)=1,0,""),ドッグキャリー!$K$2,_xlfn.CONCAT(IF(LEN(ドッグキャリー!$N$2)=1,0,""),ドッグキャリー!$N$2)))),"")</f>
        <v/>
      </c>
      <c r="C301" s="243"/>
      <c r="D301" s="243"/>
      <c r="E301" s="243"/>
      <c r="I301" s="245" t="str">
        <f>IFERROR(IF(スキンタイト!N256=0,"",スキンタイト!E256),"")</f>
        <v/>
      </c>
      <c r="J301" s="244" t="str">
        <f>IFERROR(IF(スキンタイト!N256=0,"",スキンタイト!N256),"")</f>
        <v/>
      </c>
      <c r="K301" s="247"/>
      <c r="L301" s="247"/>
      <c r="M301" s="247"/>
      <c r="N301" s="247"/>
      <c r="O301" s="247"/>
      <c r="P301" s="247"/>
      <c r="Q301" s="247"/>
      <c r="R301" s="247"/>
      <c r="S301" s="237">
        <f t="shared" si="8"/>
        <v>300</v>
      </c>
      <c r="AA301" s="238" t="e">
        <f t="shared" si="9"/>
        <v>#VALUE!</v>
      </c>
    </row>
    <row r="302" spans="1:27" s="244" customFormat="1">
      <c r="A302" s="238" t="str">
        <f>IFERROR(IF(J302&lt;&gt;"",MAX($A$1:A301)+1,""),"")</f>
        <v/>
      </c>
      <c r="B302" s="239" t="str">
        <f>IFERROR(IF(J302="","",_xlfn.CONCAT($Y$2,_xlfn.CONCAT(IF(LEN(ドッグキャリー!$K$2)=1,0,""),ドッグキャリー!$K$2,_xlfn.CONCAT(IF(LEN(ドッグキャリー!$N$2)=1,0,""),ドッグキャリー!$N$2)))),"")</f>
        <v/>
      </c>
      <c r="C302" s="243"/>
      <c r="D302" s="243"/>
      <c r="E302" s="243"/>
      <c r="I302" s="245" t="str">
        <f>IFERROR(IF(スキンタイト!N257=0,"",スキンタイト!E257),"")</f>
        <v/>
      </c>
      <c r="J302" s="244" t="str">
        <f>IFERROR(IF(スキンタイト!N257=0,"",スキンタイト!N257),"")</f>
        <v/>
      </c>
      <c r="K302" s="247"/>
      <c r="L302" s="247"/>
      <c r="M302" s="247"/>
      <c r="N302" s="247"/>
      <c r="O302" s="247"/>
      <c r="P302" s="247"/>
      <c r="Q302" s="247"/>
      <c r="R302" s="247"/>
      <c r="S302" s="237">
        <f t="shared" si="8"/>
        <v>301</v>
      </c>
      <c r="AA302" s="238" t="e">
        <f t="shared" si="9"/>
        <v>#VALUE!</v>
      </c>
    </row>
    <row r="303" spans="1:27" s="244" customFormat="1">
      <c r="A303" s="238" t="str">
        <f>IFERROR(IF(J303&lt;&gt;"",MAX($A$1:A302)+1,""),"")</f>
        <v/>
      </c>
      <c r="B303" s="239" t="str">
        <f>IFERROR(IF(J303="","",_xlfn.CONCAT($Y$2,_xlfn.CONCAT(IF(LEN(ドッグキャリー!$K$2)=1,0,""),ドッグキャリー!$K$2,_xlfn.CONCAT(IF(LEN(ドッグキャリー!$N$2)=1,0,""),ドッグキャリー!$N$2)))),"")</f>
        <v/>
      </c>
      <c r="C303" s="243"/>
      <c r="D303" s="243"/>
      <c r="E303" s="243"/>
      <c r="I303" s="245" t="str">
        <f>IFERROR(IF(スキンタイト!N258=0,"",スキンタイト!E258),"")</f>
        <v/>
      </c>
      <c r="J303" s="244" t="str">
        <f>IFERROR(IF(スキンタイト!N258=0,"",スキンタイト!N258),"")</f>
        <v/>
      </c>
      <c r="K303" s="247"/>
      <c r="L303" s="247"/>
      <c r="M303" s="247"/>
      <c r="N303" s="247"/>
      <c r="O303" s="247"/>
      <c r="P303" s="247"/>
      <c r="Q303" s="247"/>
      <c r="R303" s="247"/>
      <c r="S303" s="237">
        <f t="shared" si="8"/>
        <v>302</v>
      </c>
      <c r="AA303" s="238" t="e">
        <f t="shared" si="9"/>
        <v>#VALUE!</v>
      </c>
    </row>
    <row r="304" spans="1:27" s="244" customFormat="1">
      <c r="A304" s="238" t="str">
        <f>IFERROR(IF(J304&lt;&gt;"",MAX($A$1:A303)+1,""),"")</f>
        <v/>
      </c>
      <c r="B304" s="239" t="str">
        <f>IFERROR(IF(J304="","",_xlfn.CONCAT($Y$2,_xlfn.CONCAT(IF(LEN(ドッグキャリー!$K$2)=1,0,""),ドッグキャリー!$K$2,_xlfn.CONCAT(IF(LEN(ドッグキャリー!$N$2)=1,0,""),ドッグキャリー!$N$2)))),"")</f>
        <v/>
      </c>
      <c r="C304" s="243"/>
      <c r="D304" s="243"/>
      <c r="E304" s="243"/>
      <c r="I304" s="245" t="str">
        <f>IFERROR(IF(スキンタイト!N259=0,"",スキンタイト!E259),"")</f>
        <v/>
      </c>
      <c r="J304" s="244" t="str">
        <f>IFERROR(IF(スキンタイト!N259=0,"",スキンタイト!N259),"")</f>
        <v/>
      </c>
      <c r="K304" s="247"/>
      <c r="L304" s="247"/>
      <c r="M304" s="247"/>
      <c r="N304" s="247"/>
      <c r="O304" s="247"/>
      <c r="P304" s="247"/>
      <c r="Q304" s="247"/>
      <c r="R304" s="247"/>
      <c r="S304" s="237">
        <f t="shared" si="8"/>
        <v>303</v>
      </c>
      <c r="AA304" s="238" t="e">
        <f t="shared" si="9"/>
        <v>#VALUE!</v>
      </c>
    </row>
    <row r="305" spans="1:27" s="244" customFormat="1">
      <c r="A305" s="238" t="str">
        <f>IFERROR(IF(J305&lt;&gt;"",MAX($A$1:A304)+1,""),"")</f>
        <v/>
      </c>
      <c r="B305" s="239" t="str">
        <f>IFERROR(IF(J305="","",_xlfn.CONCAT($Y$2,_xlfn.CONCAT(IF(LEN(ドッグキャリー!$K$2)=1,0,""),ドッグキャリー!$K$2,_xlfn.CONCAT(IF(LEN(ドッグキャリー!$N$2)=1,0,""),ドッグキャリー!$N$2)))),"")</f>
        <v/>
      </c>
      <c r="C305" s="243"/>
      <c r="D305" s="243"/>
      <c r="E305" s="243"/>
      <c r="I305" s="245" t="str">
        <f>IFERROR(IF(スキンタイト!N260=0,"",スキンタイト!E260),"")</f>
        <v/>
      </c>
      <c r="J305" s="244" t="str">
        <f>IFERROR(IF(スキンタイト!N260=0,"",スキンタイト!N260),"")</f>
        <v/>
      </c>
      <c r="K305" s="247"/>
      <c r="L305" s="247"/>
      <c r="M305" s="247"/>
      <c r="N305" s="247"/>
      <c r="O305" s="247"/>
      <c r="P305" s="247"/>
      <c r="Q305" s="247"/>
      <c r="R305" s="247"/>
      <c r="S305" s="237">
        <f t="shared" si="8"/>
        <v>304</v>
      </c>
      <c r="AA305" s="238" t="e">
        <f t="shared" si="9"/>
        <v>#VALUE!</v>
      </c>
    </row>
    <row r="306" spans="1:27" s="244" customFormat="1">
      <c r="A306" s="238" t="str">
        <f>IFERROR(IF(J306&lt;&gt;"",MAX($A$1:A305)+1,""),"")</f>
        <v/>
      </c>
      <c r="B306" s="239" t="str">
        <f>IFERROR(IF(J306="","",_xlfn.CONCAT($Y$2,_xlfn.CONCAT(IF(LEN(ドッグキャリー!$K$2)=1,0,""),ドッグキャリー!$K$2,_xlfn.CONCAT(IF(LEN(ドッグキャリー!$N$2)=1,0,""),ドッグキャリー!$N$2)))),"")</f>
        <v/>
      </c>
      <c r="C306" s="243"/>
      <c r="D306" s="243"/>
      <c r="E306" s="243"/>
      <c r="I306" s="245" t="str">
        <f>IFERROR(IF(スキンタイト!N261=0,"",スキンタイト!E261),"")</f>
        <v/>
      </c>
      <c r="J306" s="244" t="str">
        <f>IFERROR(IF(スキンタイト!N261=0,"",スキンタイト!N261),"")</f>
        <v/>
      </c>
      <c r="K306" s="247"/>
      <c r="L306" s="247"/>
      <c r="M306" s="247"/>
      <c r="N306" s="247"/>
      <c r="O306" s="247"/>
      <c r="P306" s="247"/>
      <c r="Q306" s="247"/>
      <c r="R306" s="247"/>
      <c r="S306" s="237">
        <f t="shared" si="8"/>
        <v>305</v>
      </c>
      <c r="AA306" s="238" t="e">
        <f t="shared" si="9"/>
        <v>#VALUE!</v>
      </c>
    </row>
    <row r="307" spans="1:27" s="244" customFormat="1">
      <c r="A307" s="238" t="str">
        <f>IFERROR(IF(J307&lt;&gt;"",MAX($A$1:A306)+1,""),"")</f>
        <v/>
      </c>
      <c r="B307" s="239" t="str">
        <f>IFERROR(IF(J307="","",_xlfn.CONCAT($Y$2,_xlfn.CONCAT(IF(LEN(ドッグキャリー!$K$2)=1,0,""),ドッグキャリー!$K$2,_xlfn.CONCAT(IF(LEN(ドッグキャリー!$N$2)=1,0,""),ドッグキャリー!$N$2)))),"")</f>
        <v/>
      </c>
      <c r="C307" s="243"/>
      <c r="D307" s="243"/>
      <c r="E307" s="243"/>
      <c r="I307" s="245" t="str">
        <f>IFERROR(IF(スキンタイト!N262=0,"",スキンタイト!E262),"")</f>
        <v/>
      </c>
      <c r="J307" s="244" t="str">
        <f>IFERROR(IF(スキンタイト!N262=0,"",スキンタイト!N262),"")</f>
        <v/>
      </c>
      <c r="K307" s="247"/>
      <c r="L307" s="247"/>
      <c r="M307" s="247"/>
      <c r="N307" s="247"/>
      <c r="O307" s="247"/>
      <c r="P307" s="247"/>
      <c r="Q307" s="247"/>
      <c r="R307" s="247"/>
      <c r="S307" s="237">
        <f t="shared" si="8"/>
        <v>306</v>
      </c>
      <c r="AA307" s="238" t="e">
        <f t="shared" si="9"/>
        <v>#VALUE!</v>
      </c>
    </row>
    <row r="308" spans="1:27" s="244" customFormat="1">
      <c r="A308" s="238" t="str">
        <f>IFERROR(IF(J308&lt;&gt;"",MAX($A$1:A307)+1,""),"")</f>
        <v/>
      </c>
      <c r="B308" s="239" t="str">
        <f>IFERROR(IF(J308="","",_xlfn.CONCAT($Y$2,_xlfn.CONCAT(IF(LEN(ドッグキャリー!$K$2)=1,0,""),ドッグキャリー!$K$2,_xlfn.CONCAT(IF(LEN(ドッグキャリー!$N$2)=1,0,""),ドッグキャリー!$N$2)))),"")</f>
        <v/>
      </c>
      <c r="C308" s="243"/>
      <c r="D308" s="243"/>
      <c r="E308" s="243"/>
      <c r="I308" s="245" t="str">
        <f>IFERROR(IF(スキンタイト!N263=0,"",スキンタイト!E263),"")</f>
        <v/>
      </c>
      <c r="J308" s="244" t="str">
        <f>IFERROR(IF(スキンタイト!N263=0,"",スキンタイト!N263),"")</f>
        <v/>
      </c>
      <c r="K308" s="247"/>
      <c r="L308" s="247"/>
      <c r="M308" s="247"/>
      <c r="N308" s="247"/>
      <c r="O308" s="247"/>
      <c r="P308" s="247"/>
      <c r="Q308" s="247"/>
      <c r="R308" s="247"/>
      <c r="S308" s="237">
        <f t="shared" si="8"/>
        <v>307</v>
      </c>
      <c r="AA308" s="238" t="e">
        <f t="shared" si="9"/>
        <v>#VALUE!</v>
      </c>
    </row>
    <row r="309" spans="1:27" s="244" customFormat="1">
      <c r="A309" s="238" t="str">
        <f>IFERROR(IF(J309&lt;&gt;"",MAX($A$1:A308)+1,""),"")</f>
        <v/>
      </c>
      <c r="B309" s="239" t="str">
        <f>IFERROR(IF(J309="","",_xlfn.CONCAT($Y$2,_xlfn.CONCAT(IF(LEN(ドッグキャリー!$K$2)=1,0,""),ドッグキャリー!$K$2,_xlfn.CONCAT(IF(LEN(ドッグキャリー!$N$2)=1,0,""),ドッグキャリー!$N$2)))),"")</f>
        <v/>
      </c>
      <c r="C309" s="243"/>
      <c r="D309" s="243"/>
      <c r="E309" s="243"/>
      <c r="I309" s="245" t="str">
        <f>IFERROR(IF(スキンタイト!N264=0,"",スキンタイト!E264),"")</f>
        <v/>
      </c>
      <c r="J309" s="244" t="str">
        <f>IFERROR(IF(スキンタイト!N264=0,"",スキンタイト!N264),"")</f>
        <v/>
      </c>
      <c r="K309" s="247"/>
      <c r="L309" s="247"/>
      <c r="M309" s="247"/>
      <c r="N309" s="247"/>
      <c r="O309" s="247"/>
      <c r="P309" s="247"/>
      <c r="Q309" s="247"/>
      <c r="R309" s="247"/>
      <c r="S309" s="237">
        <f t="shared" si="8"/>
        <v>308</v>
      </c>
      <c r="AA309" s="238" t="e">
        <f t="shared" si="9"/>
        <v>#VALUE!</v>
      </c>
    </row>
    <row r="310" spans="1:27" s="244" customFormat="1">
      <c r="A310" s="238" t="str">
        <f>IFERROR(IF(J310&lt;&gt;"",MAX($A$1:A309)+1,""),"")</f>
        <v/>
      </c>
      <c r="B310" s="239" t="str">
        <f>IFERROR(IF(J310="","",_xlfn.CONCAT($Y$2,_xlfn.CONCAT(IF(LEN(ドッグキャリー!$K$2)=1,0,""),ドッグキャリー!$K$2,_xlfn.CONCAT(IF(LEN(ドッグキャリー!$N$2)=1,0,""),ドッグキャリー!$N$2)))),"")</f>
        <v/>
      </c>
      <c r="C310" s="243"/>
      <c r="D310" s="243"/>
      <c r="E310" s="243"/>
      <c r="I310" s="245" t="str">
        <f>IFERROR(IF(スキンタイト!N265=0,"",スキンタイト!E265),"")</f>
        <v/>
      </c>
      <c r="J310" s="244" t="str">
        <f>IFERROR(IF(スキンタイト!N265=0,"",スキンタイト!N265),"")</f>
        <v/>
      </c>
      <c r="K310" s="247"/>
      <c r="L310" s="247"/>
      <c r="M310" s="247"/>
      <c r="N310" s="247"/>
      <c r="O310" s="247"/>
      <c r="P310" s="247"/>
      <c r="Q310" s="247"/>
      <c r="R310" s="247"/>
      <c r="S310" s="237">
        <f t="shared" si="8"/>
        <v>309</v>
      </c>
      <c r="AA310" s="238" t="e">
        <f t="shared" si="9"/>
        <v>#VALUE!</v>
      </c>
    </row>
    <row r="311" spans="1:27" s="244" customFormat="1">
      <c r="A311" s="238" t="str">
        <f>IFERROR(IF(J311&lt;&gt;"",MAX($A$1:A310)+1,""),"")</f>
        <v/>
      </c>
      <c r="B311" s="239" t="str">
        <f>IFERROR(IF(J311="","",_xlfn.CONCAT($Y$2,_xlfn.CONCAT(IF(LEN(ドッグキャリー!$K$2)=1,0,""),ドッグキャリー!$K$2,_xlfn.CONCAT(IF(LEN(ドッグキャリー!$N$2)=1,0,""),ドッグキャリー!$N$2)))),"")</f>
        <v/>
      </c>
      <c r="C311" s="243"/>
      <c r="D311" s="243"/>
      <c r="E311" s="243"/>
      <c r="I311" s="245" t="str">
        <f>IFERROR(IF(スキンタイト!N266=0,"",スキンタイト!E266),"")</f>
        <v/>
      </c>
      <c r="J311" s="244" t="str">
        <f>IFERROR(IF(スキンタイト!N266=0,"",スキンタイト!N266),"")</f>
        <v/>
      </c>
      <c r="K311" s="247"/>
      <c r="L311" s="247"/>
      <c r="M311" s="247"/>
      <c r="N311" s="247"/>
      <c r="O311" s="247"/>
      <c r="P311" s="247"/>
      <c r="Q311" s="247"/>
      <c r="R311" s="247"/>
      <c r="S311" s="237">
        <f t="shared" si="8"/>
        <v>310</v>
      </c>
      <c r="AA311" s="238" t="e">
        <f t="shared" si="9"/>
        <v>#VALUE!</v>
      </c>
    </row>
    <row r="312" spans="1:27" s="244" customFormat="1">
      <c r="A312" s="238" t="str">
        <f>IFERROR(IF(J312&lt;&gt;"",MAX($A$1:A311)+1,""),"")</f>
        <v/>
      </c>
      <c r="B312" s="239" t="str">
        <f>IFERROR(IF(J312="","",_xlfn.CONCAT($Y$2,_xlfn.CONCAT(IF(LEN(ドッグキャリー!$K$2)=1,0,""),ドッグキャリー!$K$2,_xlfn.CONCAT(IF(LEN(ドッグキャリー!$N$2)=1,0,""),ドッグキャリー!$N$2)))),"")</f>
        <v/>
      </c>
      <c r="C312" s="243"/>
      <c r="D312" s="243"/>
      <c r="E312" s="243"/>
      <c r="I312" s="245" t="str">
        <f>IFERROR(IF(スキンタイト!N267=0,"",スキンタイト!E267),"")</f>
        <v/>
      </c>
      <c r="J312" s="244" t="str">
        <f>IFERROR(IF(スキンタイト!N267=0,"",スキンタイト!N267),"")</f>
        <v/>
      </c>
      <c r="K312" s="247"/>
      <c r="L312" s="247"/>
      <c r="M312" s="247"/>
      <c r="N312" s="247"/>
      <c r="O312" s="247"/>
      <c r="P312" s="247"/>
      <c r="Q312" s="247"/>
      <c r="R312" s="247"/>
      <c r="S312" s="237">
        <f t="shared" si="8"/>
        <v>311</v>
      </c>
      <c r="AA312" s="238" t="e">
        <f t="shared" si="9"/>
        <v>#VALUE!</v>
      </c>
    </row>
    <row r="313" spans="1:27" s="244" customFormat="1">
      <c r="A313" s="238" t="str">
        <f>IFERROR(IF(J313&lt;&gt;"",MAX($A$1:A312)+1,""),"")</f>
        <v/>
      </c>
      <c r="B313" s="239" t="str">
        <f>IFERROR(IF(J313="","",_xlfn.CONCAT($Y$2,_xlfn.CONCAT(IF(LEN(ドッグキャリー!$K$2)=1,0,""),ドッグキャリー!$K$2,_xlfn.CONCAT(IF(LEN(ドッグキャリー!$N$2)=1,0,""),ドッグキャリー!$N$2)))),"")</f>
        <v/>
      </c>
      <c r="C313" s="243"/>
      <c r="D313" s="243"/>
      <c r="E313" s="243"/>
      <c r="I313" s="245" t="str">
        <f>IFERROR(IF(スキンタイト!N268=0,"",スキンタイト!E268),"")</f>
        <v/>
      </c>
      <c r="J313" s="244" t="str">
        <f>IFERROR(IF(スキンタイト!N268=0,"",スキンタイト!N268),"")</f>
        <v/>
      </c>
      <c r="K313" s="247"/>
      <c r="L313" s="247"/>
      <c r="M313" s="247"/>
      <c r="N313" s="247"/>
      <c r="O313" s="247"/>
      <c r="P313" s="247"/>
      <c r="Q313" s="247"/>
      <c r="R313" s="247"/>
      <c r="S313" s="237">
        <f t="shared" si="8"/>
        <v>312</v>
      </c>
      <c r="AA313" s="238" t="e">
        <f t="shared" si="9"/>
        <v>#VALUE!</v>
      </c>
    </row>
    <row r="314" spans="1:27" s="244" customFormat="1">
      <c r="A314" s="238" t="str">
        <f>IFERROR(IF(J314&lt;&gt;"",MAX($A$1:A313)+1,""),"")</f>
        <v/>
      </c>
      <c r="B314" s="239" t="str">
        <f>IFERROR(IF(J314="","",_xlfn.CONCAT($Y$2,_xlfn.CONCAT(IF(LEN(ドッグキャリー!$K$2)=1,0,""),ドッグキャリー!$K$2,_xlfn.CONCAT(IF(LEN(ドッグキャリー!$N$2)=1,0,""),ドッグキャリー!$N$2)))),"")</f>
        <v/>
      </c>
      <c r="C314" s="243"/>
      <c r="D314" s="243"/>
      <c r="E314" s="243"/>
      <c r="I314" s="245" t="str">
        <f>IFERROR(IF(スキンタイト!N269=0,"",スキンタイト!E269),"")</f>
        <v/>
      </c>
      <c r="J314" s="244" t="str">
        <f>IFERROR(IF(スキンタイト!N269=0,"",スキンタイト!N269),"")</f>
        <v/>
      </c>
      <c r="K314" s="247"/>
      <c r="L314" s="247"/>
      <c r="M314" s="247"/>
      <c r="N314" s="247"/>
      <c r="O314" s="247"/>
      <c r="P314" s="247"/>
      <c r="Q314" s="247"/>
      <c r="R314" s="247"/>
      <c r="S314" s="237">
        <f t="shared" si="8"/>
        <v>313</v>
      </c>
      <c r="AA314" s="238" t="e">
        <f t="shared" si="9"/>
        <v>#VALUE!</v>
      </c>
    </row>
    <row r="315" spans="1:27" s="244" customFormat="1">
      <c r="A315" s="238" t="str">
        <f>IFERROR(IF(J315&lt;&gt;"",MAX($A$1:A314)+1,""),"")</f>
        <v/>
      </c>
      <c r="B315" s="239" t="str">
        <f>IFERROR(IF(J315="","",_xlfn.CONCAT($Y$2,_xlfn.CONCAT(IF(LEN(ドッグキャリー!$K$2)=1,0,""),ドッグキャリー!$K$2,_xlfn.CONCAT(IF(LEN(ドッグキャリー!$N$2)=1,0,""),ドッグキャリー!$N$2)))),"")</f>
        <v/>
      </c>
      <c r="C315" s="243"/>
      <c r="D315" s="243"/>
      <c r="E315" s="243"/>
      <c r="I315" s="245" t="str">
        <f>IFERROR(IF(スキンタイト!N270=0,"",スキンタイト!E270),"")</f>
        <v/>
      </c>
      <c r="J315" s="244" t="str">
        <f>IFERROR(IF(スキンタイト!N270=0,"",スキンタイト!N270),"")</f>
        <v/>
      </c>
      <c r="K315" s="247"/>
      <c r="L315" s="247"/>
      <c r="M315" s="247"/>
      <c r="N315" s="247"/>
      <c r="O315" s="247"/>
      <c r="P315" s="247"/>
      <c r="Q315" s="247"/>
      <c r="R315" s="247"/>
      <c r="S315" s="237">
        <f t="shared" si="8"/>
        <v>314</v>
      </c>
      <c r="AA315" s="238" t="e">
        <f t="shared" si="9"/>
        <v>#VALUE!</v>
      </c>
    </row>
    <row r="316" spans="1:27" s="244" customFormat="1">
      <c r="A316" s="238" t="str">
        <f>IFERROR(IF(J316&lt;&gt;"",MAX($A$1:A315)+1,""),"")</f>
        <v/>
      </c>
      <c r="B316" s="239" t="str">
        <f>IFERROR(IF(J316="","",_xlfn.CONCAT($Y$2,_xlfn.CONCAT(IF(LEN(ドッグキャリー!$K$2)=1,0,""),ドッグキャリー!$K$2,_xlfn.CONCAT(IF(LEN(ドッグキャリー!$N$2)=1,0,""),ドッグキャリー!$N$2)))),"")</f>
        <v/>
      </c>
      <c r="C316" s="243"/>
      <c r="D316" s="243"/>
      <c r="E316" s="243"/>
      <c r="I316" s="245" t="str">
        <f>IFERROR(IF(スキンタイト!N271=0,"",スキンタイト!E271),"")</f>
        <v/>
      </c>
      <c r="J316" s="244" t="str">
        <f>IFERROR(IF(スキンタイト!N271=0,"",スキンタイト!N271),"")</f>
        <v/>
      </c>
      <c r="K316" s="247"/>
      <c r="L316" s="247"/>
      <c r="M316" s="247"/>
      <c r="N316" s="247"/>
      <c r="O316" s="247"/>
      <c r="P316" s="247"/>
      <c r="Q316" s="247"/>
      <c r="R316" s="247"/>
      <c r="S316" s="237">
        <f t="shared" si="8"/>
        <v>315</v>
      </c>
      <c r="AA316" s="238" t="e">
        <f t="shared" si="9"/>
        <v>#VALUE!</v>
      </c>
    </row>
    <row r="317" spans="1:27" s="244" customFormat="1">
      <c r="A317" s="238" t="str">
        <f>IFERROR(IF(J317&lt;&gt;"",MAX($A$1:A316)+1,""),"")</f>
        <v/>
      </c>
      <c r="B317" s="239" t="str">
        <f>IFERROR(IF(J317="","",_xlfn.CONCAT($Y$2,_xlfn.CONCAT(IF(LEN(ドッグキャリー!$K$2)=1,0,""),ドッグキャリー!$K$2,_xlfn.CONCAT(IF(LEN(ドッグキャリー!$N$2)=1,0,""),ドッグキャリー!$N$2)))),"")</f>
        <v/>
      </c>
      <c r="C317" s="243"/>
      <c r="D317" s="243"/>
      <c r="E317" s="243"/>
      <c r="I317" s="245" t="str">
        <f>IFERROR(IF(スキンタイト!N272=0,"",スキンタイト!E272),"")</f>
        <v/>
      </c>
      <c r="J317" s="244" t="str">
        <f>IFERROR(IF(スキンタイト!N272=0,"",スキンタイト!N272),"")</f>
        <v/>
      </c>
      <c r="K317" s="247"/>
      <c r="L317" s="247"/>
      <c r="M317" s="247"/>
      <c r="N317" s="247"/>
      <c r="O317" s="247"/>
      <c r="P317" s="247"/>
      <c r="Q317" s="247"/>
      <c r="R317" s="247"/>
      <c r="S317" s="237">
        <f t="shared" si="8"/>
        <v>316</v>
      </c>
      <c r="AA317" s="238" t="e">
        <f t="shared" si="9"/>
        <v>#VALUE!</v>
      </c>
    </row>
    <row r="318" spans="1:27" s="244" customFormat="1">
      <c r="A318" s="238" t="str">
        <f>IFERROR(IF(J318&lt;&gt;"",MAX($A$1:A317)+1,""),"")</f>
        <v/>
      </c>
      <c r="B318" s="239" t="str">
        <f>IFERROR(IF(J318="","",_xlfn.CONCAT($Y$2,_xlfn.CONCAT(IF(LEN(ドッグキャリー!$K$2)=1,0,""),ドッグキャリー!$K$2,_xlfn.CONCAT(IF(LEN(ドッグキャリー!$N$2)=1,0,""),ドッグキャリー!$N$2)))),"")</f>
        <v/>
      </c>
      <c r="C318" s="243"/>
      <c r="D318" s="243"/>
      <c r="E318" s="243"/>
      <c r="I318" s="245" t="str">
        <f>IFERROR(IF(スキンタイト!N273=0,"",スキンタイト!E273),"")</f>
        <v/>
      </c>
      <c r="J318" s="244" t="str">
        <f>IFERROR(IF(スキンタイト!N273=0,"",スキンタイト!N273),"")</f>
        <v/>
      </c>
      <c r="K318" s="247"/>
      <c r="L318" s="247"/>
      <c r="M318" s="247"/>
      <c r="N318" s="247"/>
      <c r="O318" s="247"/>
      <c r="P318" s="247"/>
      <c r="Q318" s="247"/>
      <c r="R318" s="247"/>
      <c r="S318" s="237">
        <f t="shared" si="8"/>
        <v>317</v>
      </c>
      <c r="AA318" s="238" t="e">
        <f t="shared" si="9"/>
        <v>#VALUE!</v>
      </c>
    </row>
    <row r="319" spans="1:27" s="244" customFormat="1">
      <c r="A319" s="238" t="str">
        <f>IFERROR(IF(J319&lt;&gt;"",MAX($A$1:A318)+1,""),"")</f>
        <v/>
      </c>
      <c r="B319" s="239" t="str">
        <f>IFERROR(IF(J319="","",_xlfn.CONCAT($Y$2,_xlfn.CONCAT(IF(LEN(ドッグキャリー!$K$2)=1,0,""),ドッグキャリー!$K$2,_xlfn.CONCAT(IF(LEN(ドッグキャリー!$N$2)=1,0,""),ドッグキャリー!$N$2)))),"")</f>
        <v/>
      </c>
      <c r="C319" s="243"/>
      <c r="D319" s="243"/>
      <c r="E319" s="243"/>
      <c r="I319" s="245" t="str">
        <f>IFERROR(IF(スキンタイト!N274=0,"",スキンタイト!E274),"")</f>
        <v/>
      </c>
      <c r="J319" s="244" t="str">
        <f>IFERROR(IF(スキンタイト!N274=0,"",スキンタイト!N274),"")</f>
        <v/>
      </c>
      <c r="K319" s="247"/>
      <c r="L319" s="247"/>
      <c r="M319" s="247"/>
      <c r="N319" s="247"/>
      <c r="O319" s="247"/>
      <c r="P319" s="247"/>
      <c r="Q319" s="247"/>
      <c r="R319" s="247"/>
      <c r="S319" s="237">
        <f t="shared" si="8"/>
        <v>318</v>
      </c>
      <c r="AA319" s="238" t="e">
        <f t="shared" si="9"/>
        <v>#VALUE!</v>
      </c>
    </row>
    <row r="320" spans="1:27" s="244" customFormat="1">
      <c r="A320" s="238" t="str">
        <f>IFERROR(IF(J320&lt;&gt;"",MAX($A$1:A319)+1,""),"")</f>
        <v/>
      </c>
      <c r="B320" s="239" t="str">
        <f>IFERROR(IF(J320="","",_xlfn.CONCAT($Y$2,_xlfn.CONCAT(IF(LEN(ドッグキャリー!$K$2)=1,0,""),ドッグキャリー!$K$2,_xlfn.CONCAT(IF(LEN(ドッグキャリー!$N$2)=1,0,""),ドッグキャリー!$N$2)))),"")</f>
        <v/>
      </c>
      <c r="C320" s="243"/>
      <c r="D320" s="243"/>
      <c r="E320" s="243"/>
      <c r="I320" s="245" t="str">
        <f>IFERROR(IF(スキンタイト!N275=0,"",スキンタイト!E275),"")</f>
        <v/>
      </c>
      <c r="J320" s="244" t="str">
        <f>IFERROR(IF(スキンタイト!N275=0,"",スキンタイト!N275),"")</f>
        <v/>
      </c>
      <c r="K320" s="247"/>
      <c r="L320" s="247"/>
      <c r="M320" s="247"/>
      <c r="N320" s="247"/>
      <c r="O320" s="247"/>
      <c r="P320" s="247"/>
      <c r="Q320" s="247"/>
      <c r="R320" s="247"/>
      <c r="S320" s="237">
        <f t="shared" si="8"/>
        <v>319</v>
      </c>
      <c r="AA320" s="238" t="e">
        <f t="shared" si="9"/>
        <v>#VALUE!</v>
      </c>
    </row>
    <row r="321" spans="1:27" s="244" customFormat="1">
      <c r="A321" s="238" t="str">
        <f>IFERROR(IF(J321&lt;&gt;"",MAX($A$1:A320)+1,""),"")</f>
        <v/>
      </c>
      <c r="B321" s="239" t="str">
        <f>IFERROR(IF(J321="","",_xlfn.CONCAT($Y$2,_xlfn.CONCAT(IF(LEN(ドッグキャリー!$K$2)=1,0,""),ドッグキャリー!$K$2,_xlfn.CONCAT(IF(LEN(ドッグキャリー!$N$2)=1,0,""),ドッグキャリー!$N$2)))),"")</f>
        <v/>
      </c>
      <c r="C321" s="243"/>
      <c r="D321" s="243"/>
      <c r="E321" s="243"/>
      <c r="I321" s="245" t="str">
        <f>IFERROR(IF(スキンタイト!N276=0,"",スキンタイト!E276),"")</f>
        <v/>
      </c>
      <c r="J321" s="244" t="str">
        <f>IFERROR(IF(スキンタイト!N276=0,"",スキンタイト!N276),"")</f>
        <v/>
      </c>
      <c r="K321" s="247"/>
      <c r="L321" s="247"/>
      <c r="M321" s="247"/>
      <c r="N321" s="247"/>
      <c r="O321" s="247"/>
      <c r="P321" s="247"/>
      <c r="Q321" s="247"/>
      <c r="R321" s="247"/>
      <c r="S321" s="237">
        <f t="shared" si="8"/>
        <v>320</v>
      </c>
      <c r="AA321" s="238" t="e">
        <f t="shared" si="9"/>
        <v>#VALUE!</v>
      </c>
    </row>
    <row r="322" spans="1:27" s="244" customFormat="1">
      <c r="A322" s="238" t="str">
        <f>IFERROR(IF(J322&lt;&gt;"",MAX($A$1:A321)+1,""),"")</f>
        <v/>
      </c>
      <c r="B322" s="239" t="str">
        <f>IFERROR(IF(J322="","",_xlfn.CONCAT($Y$2,_xlfn.CONCAT(IF(LEN(ドッグキャリー!$K$2)=1,0,""),ドッグキャリー!$K$2,_xlfn.CONCAT(IF(LEN(ドッグキャリー!$N$2)=1,0,""),ドッグキャリー!$N$2)))),"")</f>
        <v/>
      </c>
      <c r="C322" s="243"/>
      <c r="D322" s="243"/>
      <c r="E322" s="243"/>
      <c r="I322" s="245" t="str">
        <f>IFERROR(IF(スキンタイト!N277=0,"",スキンタイト!E277),"")</f>
        <v/>
      </c>
      <c r="J322" s="244" t="str">
        <f>IFERROR(IF(スキンタイト!N277=0,"",スキンタイト!N277),"")</f>
        <v/>
      </c>
      <c r="K322" s="247"/>
      <c r="L322" s="247"/>
      <c r="M322" s="247"/>
      <c r="N322" s="247"/>
      <c r="O322" s="247"/>
      <c r="P322" s="247"/>
      <c r="Q322" s="247"/>
      <c r="R322" s="247"/>
      <c r="S322" s="237">
        <f t="shared" si="8"/>
        <v>321</v>
      </c>
      <c r="AA322" s="238" t="e">
        <f t="shared" si="9"/>
        <v>#VALUE!</v>
      </c>
    </row>
    <row r="323" spans="1:27" s="244" customFormat="1">
      <c r="A323" s="238" t="str">
        <f>IFERROR(IF(J323&lt;&gt;"",MAX($A$1:A322)+1,""),"")</f>
        <v/>
      </c>
      <c r="B323" s="239" t="str">
        <f>IFERROR(IF(J323="","",_xlfn.CONCAT($Y$2,_xlfn.CONCAT(IF(LEN(ドッグキャリー!$K$2)=1,0,""),ドッグキャリー!$K$2,_xlfn.CONCAT(IF(LEN(ドッグキャリー!$N$2)=1,0,""),ドッグキャリー!$N$2)))),"")</f>
        <v/>
      </c>
      <c r="C323" s="243"/>
      <c r="D323" s="243"/>
      <c r="E323" s="243"/>
      <c r="I323" s="245" t="str">
        <f>IFERROR(IF(スキンタイト!N278=0,"",スキンタイト!E278),"")</f>
        <v/>
      </c>
      <c r="J323" s="244" t="str">
        <f>IFERROR(IF(スキンタイト!N278=0,"",スキンタイト!N278),"")</f>
        <v/>
      </c>
      <c r="K323" s="247"/>
      <c r="L323" s="247"/>
      <c r="M323" s="247"/>
      <c r="N323" s="247"/>
      <c r="O323" s="247"/>
      <c r="P323" s="247"/>
      <c r="Q323" s="247"/>
      <c r="R323" s="247"/>
      <c r="S323" s="237">
        <f t="shared" ref="S323:S386" si="10">+ROW()-ROW($B$1)</f>
        <v>322</v>
      </c>
      <c r="AA323" s="238" t="e">
        <f t="shared" ref="AA323:AA386" si="11">IF(J323-J322=1,0,1)</f>
        <v>#VALUE!</v>
      </c>
    </row>
    <row r="324" spans="1:27" s="244" customFormat="1">
      <c r="A324" s="238" t="str">
        <f>IFERROR(IF(J324&lt;&gt;"",MAX($A$1:A323)+1,""),"")</f>
        <v/>
      </c>
      <c r="B324" s="239" t="str">
        <f>IFERROR(IF(J324="","",_xlfn.CONCAT($Y$2,_xlfn.CONCAT(IF(LEN(ドッグキャリー!$K$2)=1,0,""),ドッグキャリー!$K$2,_xlfn.CONCAT(IF(LEN(ドッグキャリー!$N$2)=1,0,""),ドッグキャリー!$N$2)))),"")</f>
        <v/>
      </c>
      <c r="C324" s="243"/>
      <c r="D324" s="243"/>
      <c r="E324" s="243"/>
      <c r="I324" s="245" t="str">
        <f>IFERROR(IF(スキンタイト!N279=0,"",スキンタイト!E279),"")</f>
        <v/>
      </c>
      <c r="J324" s="244" t="str">
        <f>IFERROR(IF(スキンタイト!N279=0,"",スキンタイト!N279),"")</f>
        <v/>
      </c>
      <c r="K324" s="247"/>
      <c r="L324" s="247"/>
      <c r="M324" s="247"/>
      <c r="N324" s="247"/>
      <c r="O324" s="247"/>
      <c r="P324" s="247"/>
      <c r="Q324" s="247"/>
      <c r="R324" s="247"/>
      <c r="S324" s="237">
        <f t="shared" si="10"/>
        <v>323</v>
      </c>
      <c r="AA324" s="238" t="e">
        <f t="shared" si="11"/>
        <v>#VALUE!</v>
      </c>
    </row>
    <row r="325" spans="1:27" s="244" customFormat="1">
      <c r="A325" s="238" t="str">
        <f>IFERROR(IF(J325&lt;&gt;"",MAX($A$1:A324)+1,""),"")</f>
        <v/>
      </c>
      <c r="B325" s="239" t="str">
        <f>IFERROR(IF(J325="","",_xlfn.CONCAT($Y$2,_xlfn.CONCAT(IF(LEN(ドッグキャリー!$K$2)=1,0,""),ドッグキャリー!$K$2,_xlfn.CONCAT(IF(LEN(ドッグキャリー!$N$2)=1,0,""),ドッグキャリー!$N$2)))),"")</f>
        <v/>
      </c>
      <c r="C325" s="243"/>
      <c r="D325" s="243"/>
      <c r="E325" s="243"/>
      <c r="I325" s="245" t="str">
        <f>IFERROR(IF(スキンタイト!N280=0,"",スキンタイト!E280),"")</f>
        <v/>
      </c>
      <c r="J325" s="244" t="str">
        <f>IFERROR(IF(スキンタイト!N280=0,"",スキンタイト!N280),"")</f>
        <v/>
      </c>
      <c r="K325" s="247"/>
      <c r="L325" s="247"/>
      <c r="M325" s="247"/>
      <c r="N325" s="247"/>
      <c r="O325" s="247"/>
      <c r="P325" s="247"/>
      <c r="Q325" s="247"/>
      <c r="R325" s="247"/>
      <c r="S325" s="237">
        <f t="shared" si="10"/>
        <v>324</v>
      </c>
      <c r="AA325" s="238" t="e">
        <f t="shared" si="11"/>
        <v>#VALUE!</v>
      </c>
    </row>
    <row r="326" spans="1:27" s="244" customFormat="1">
      <c r="A326" s="238" t="str">
        <f>IFERROR(IF(J326&lt;&gt;"",MAX($A$1:A325)+1,""),"")</f>
        <v/>
      </c>
      <c r="B326" s="239" t="str">
        <f>IFERROR(IF(J326="","",_xlfn.CONCAT($Y$2,_xlfn.CONCAT(IF(LEN(ドッグキャリー!$K$2)=1,0,""),ドッグキャリー!$K$2,_xlfn.CONCAT(IF(LEN(ドッグキャリー!$N$2)=1,0,""),ドッグキャリー!$N$2)))),"")</f>
        <v/>
      </c>
      <c r="C326" s="243"/>
      <c r="D326" s="243"/>
      <c r="E326" s="243"/>
      <c r="I326" s="245" t="str">
        <f>IFERROR(IF(スキンタイト!N281=0,"",スキンタイト!E281),"")</f>
        <v/>
      </c>
      <c r="J326" s="244" t="str">
        <f>IFERROR(IF(スキンタイト!N281=0,"",スキンタイト!N281),"")</f>
        <v/>
      </c>
      <c r="K326" s="247"/>
      <c r="L326" s="247"/>
      <c r="M326" s="247"/>
      <c r="N326" s="247"/>
      <c r="O326" s="247"/>
      <c r="P326" s="247"/>
      <c r="Q326" s="247"/>
      <c r="R326" s="247"/>
      <c r="S326" s="237">
        <f t="shared" si="10"/>
        <v>325</v>
      </c>
      <c r="AA326" s="238" t="e">
        <f t="shared" si="11"/>
        <v>#VALUE!</v>
      </c>
    </row>
    <row r="327" spans="1:27" s="244" customFormat="1">
      <c r="A327" s="238" t="str">
        <f>IFERROR(IF(J327&lt;&gt;"",MAX($A$1:A326)+1,""),"")</f>
        <v/>
      </c>
      <c r="B327" s="239" t="str">
        <f>IFERROR(IF(J327="","",_xlfn.CONCAT($Y$2,_xlfn.CONCAT(IF(LEN(ドッグキャリー!$K$2)=1,0,""),ドッグキャリー!$K$2,_xlfn.CONCAT(IF(LEN(ドッグキャリー!$N$2)=1,0,""),ドッグキャリー!$N$2)))),"")</f>
        <v/>
      </c>
      <c r="C327" s="243"/>
      <c r="D327" s="243"/>
      <c r="E327" s="243"/>
      <c r="I327" s="245" t="str">
        <f>IFERROR(IF(スキンタイト!N282=0,"",スキンタイト!E282),"")</f>
        <v/>
      </c>
      <c r="J327" s="244" t="str">
        <f>IFERROR(IF(スキンタイト!N282=0,"",スキンタイト!N282),"")</f>
        <v/>
      </c>
      <c r="K327" s="247"/>
      <c r="L327" s="247"/>
      <c r="M327" s="247"/>
      <c r="N327" s="247"/>
      <c r="O327" s="247"/>
      <c r="P327" s="247"/>
      <c r="Q327" s="247"/>
      <c r="R327" s="247"/>
      <c r="S327" s="237">
        <f t="shared" si="10"/>
        <v>326</v>
      </c>
      <c r="AA327" s="238" t="e">
        <f t="shared" si="11"/>
        <v>#VALUE!</v>
      </c>
    </row>
    <row r="328" spans="1:27" s="244" customFormat="1">
      <c r="A328" s="238" t="str">
        <f>IFERROR(IF(J328&lt;&gt;"",MAX($A$1:A327)+1,""),"")</f>
        <v/>
      </c>
      <c r="B328" s="239" t="str">
        <f>IFERROR(IF(J328="","",_xlfn.CONCAT($Y$2,_xlfn.CONCAT(IF(LEN(ドッグキャリー!$K$2)=1,0,""),ドッグキャリー!$K$2,_xlfn.CONCAT(IF(LEN(ドッグキャリー!$N$2)=1,0,""),ドッグキャリー!$N$2)))),"")</f>
        <v/>
      </c>
      <c r="C328" s="243"/>
      <c r="D328" s="243"/>
      <c r="E328" s="243"/>
      <c r="I328" s="245" t="str">
        <f>IFERROR(IF(スキンタイト!N283=0,"",スキンタイト!E283),"")</f>
        <v/>
      </c>
      <c r="J328" s="244" t="str">
        <f>IFERROR(IF(スキンタイト!N283=0,"",スキンタイト!N283),"")</f>
        <v/>
      </c>
      <c r="K328" s="247"/>
      <c r="L328" s="247"/>
      <c r="M328" s="247"/>
      <c r="N328" s="247"/>
      <c r="O328" s="247"/>
      <c r="P328" s="247"/>
      <c r="Q328" s="247"/>
      <c r="R328" s="247"/>
      <c r="S328" s="237">
        <f t="shared" si="10"/>
        <v>327</v>
      </c>
      <c r="AA328" s="238" t="e">
        <f t="shared" si="11"/>
        <v>#VALUE!</v>
      </c>
    </row>
    <row r="329" spans="1:27" s="244" customFormat="1">
      <c r="A329" s="238" t="str">
        <f>IFERROR(IF(J329&lt;&gt;"",MAX($A$1:A328)+1,""),"")</f>
        <v/>
      </c>
      <c r="B329" s="239" t="str">
        <f>IFERROR(IF(J329="","",_xlfn.CONCAT($Y$2,_xlfn.CONCAT(IF(LEN(ドッグキャリー!$K$2)=1,0,""),ドッグキャリー!$K$2,_xlfn.CONCAT(IF(LEN(ドッグキャリー!$N$2)=1,0,""),ドッグキャリー!$N$2)))),"")</f>
        <v/>
      </c>
      <c r="C329" s="243"/>
      <c r="D329" s="243"/>
      <c r="E329" s="243"/>
      <c r="I329" s="245" t="str">
        <f>IFERROR(IF(スキンタイト!N284=0,"",スキンタイト!E284),"")</f>
        <v/>
      </c>
      <c r="J329" s="244" t="str">
        <f>IFERROR(IF(スキンタイト!N284=0,"",スキンタイト!N284),"")</f>
        <v/>
      </c>
      <c r="K329" s="247"/>
      <c r="L329" s="247"/>
      <c r="M329" s="247"/>
      <c r="N329" s="247"/>
      <c r="O329" s="247"/>
      <c r="P329" s="247"/>
      <c r="Q329" s="247"/>
      <c r="R329" s="247"/>
      <c r="S329" s="237">
        <f t="shared" si="10"/>
        <v>328</v>
      </c>
      <c r="AA329" s="238" t="e">
        <f t="shared" si="11"/>
        <v>#VALUE!</v>
      </c>
    </row>
    <row r="330" spans="1:27" s="244" customFormat="1">
      <c r="A330" s="238" t="str">
        <f>IFERROR(IF(J330&lt;&gt;"",MAX($A$1:A329)+1,""),"")</f>
        <v/>
      </c>
      <c r="B330" s="239" t="str">
        <f>IFERROR(IF(J330="","",_xlfn.CONCAT($Y$2,_xlfn.CONCAT(IF(LEN(ドッグキャリー!$K$2)=1,0,""),ドッグキャリー!$K$2,_xlfn.CONCAT(IF(LEN(ドッグキャリー!$N$2)=1,0,""),ドッグキャリー!$N$2)))),"")</f>
        <v/>
      </c>
      <c r="C330" s="243"/>
      <c r="D330" s="243"/>
      <c r="E330" s="243"/>
      <c r="I330" s="245" t="str">
        <f>IFERROR(IF(スキンタイト!N285=0,"",スキンタイト!E285),"")</f>
        <v/>
      </c>
      <c r="J330" s="244" t="str">
        <f>IFERROR(IF(スキンタイト!N285=0,"",スキンタイト!N285),"")</f>
        <v/>
      </c>
      <c r="K330" s="247"/>
      <c r="L330" s="247"/>
      <c r="M330" s="247"/>
      <c r="N330" s="247"/>
      <c r="O330" s="247"/>
      <c r="P330" s="247"/>
      <c r="Q330" s="247"/>
      <c r="R330" s="247"/>
      <c r="S330" s="237">
        <f t="shared" si="10"/>
        <v>329</v>
      </c>
      <c r="AA330" s="238" t="e">
        <f t="shared" si="11"/>
        <v>#VALUE!</v>
      </c>
    </row>
    <row r="331" spans="1:27" s="244" customFormat="1">
      <c r="A331" s="238" t="str">
        <f>IFERROR(IF(J331&lt;&gt;"",MAX($A$1:A330)+1,""),"")</f>
        <v/>
      </c>
      <c r="B331" s="239" t="str">
        <f>IFERROR(IF(J331="","",_xlfn.CONCAT($Y$2,_xlfn.CONCAT(IF(LEN(ドッグキャリー!$K$2)=1,0,""),ドッグキャリー!$K$2,_xlfn.CONCAT(IF(LEN(ドッグキャリー!$N$2)=1,0,""),ドッグキャリー!$N$2)))),"")</f>
        <v/>
      </c>
      <c r="C331" s="243"/>
      <c r="D331" s="243"/>
      <c r="E331" s="243"/>
      <c r="I331" s="245" t="str">
        <f>IFERROR(IF(スキンタイト!N286=0,"",スキンタイト!E286),"")</f>
        <v/>
      </c>
      <c r="J331" s="244" t="str">
        <f>IFERROR(IF(スキンタイト!N286=0,"",スキンタイト!N286),"")</f>
        <v/>
      </c>
      <c r="K331" s="247"/>
      <c r="L331" s="247"/>
      <c r="M331" s="247"/>
      <c r="N331" s="247"/>
      <c r="O331" s="247"/>
      <c r="P331" s="247"/>
      <c r="Q331" s="247"/>
      <c r="R331" s="247"/>
      <c r="S331" s="237">
        <f t="shared" si="10"/>
        <v>330</v>
      </c>
      <c r="AA331" s="238" t="e">
        <f t="shared" si="11"/>
        <v>#VALUE!</v>
      </c>
    </row>
    <row r="332" spans="1:27" s="244" customFormat="1">
      <c r="A332" s="238" t="str">
        <f>IFERROR(IF(J332&lt;&gt;"",MAX($A$1:A331)+1,""),"")</f>
        <v/>
      </c>
      <c r="B332" s="239" t="str">
        <f>IFERROR(IF(J332="","",_xlfn.CONCAT($Y$2,_xlfn.CONCAT(IF(LEN(ドッグキャリー!$K$2)=1,0,""),ドッグキャリー!$K$2,_xlfn.CONCAT(IF(LEN(ドッグキャリー!$N$2)=1,0,""),ドッグキャリー!$N$2)))),"")</f>
        <v/>
      </c>
      <c r="C332" s="243"/>
      <c r="D332" s="243"/>
      <c r="E332" s="243"/>
      <c r="I332" s="245" t="str">
        <f>IFERROR(IF(スキンタイト!N287=0,"",スキンタイト!E287),"")</f>
        <v/>
      </c>
      <c r="J332" s="244" t="str">
        <f>IFERROR(IF(スキンタイト!N287=0,"",スキンタイト!N287),"")</f>
        <v/>
      </c>
      <c r="K332" s="247"/>
      <c r="L332" s="247"/>
      <c r="M332" s="247"/>
      <c r="N332" s="247"/>
      <c r="O332" s="247"/>
      <c r="P332" s="247"/>
      <c r="Q332" s="247"/>
      <c r="R332" s="247"/>
      <c r="S332" s="237">
        <f t="shared" si="10"/>
        <v>331</v>
      </c>
      <c r="AA332" s="238" t="e">
        <f t="shared" si="11"/>
        <v>#VALUE!</v>
      </c>
    </row>
    <row r="333" spans="1:27" s="244" customFormat="1">
      <c r="A333" s="238" t="str">
        <f>IFERROR(IF(J333&lt;&gt;"",MAX($A$1:A332)+1,""),"")</f>
        <v/>
      </c>
      <c r="B333" s="239" t="str">
        <f>IFERROR(IF(J333="","",_xlfn.CONCAT($Y$2,_xlfn.CONCAT(IF(LEN(ドッグキャリー!$K$2)=1,0,""),ドッグキャリー!$K$2,_xlfn.CONCAT(IF(LEN(ドッグキャリー!$N$2)=1,0,""),ドッグキャリー!$N$2)))),"")</f>
        <v/>
      </c>
      <c r="C333" s="243"/>
      <c r="D333" s="243"/>
      <c r="E333" s="243"/>
      <c r="I333" s="245" t="str">
        <f>IFERROR(IF(スキンタイト!N288=0,"",スキンタイト!E288),"")</f>
        <v/>
      </c>
      <c r="J333" s="244" t="str">
        <f>IFERROR(IF(スキンタイト!N288=0,"",スキンタイト!N288),"")</f>
        <v/>
      </c>
      <c r="K333" s="247"/>
      <c r="L333" s="247"/>
      <c r="M333" s="247"/>
      <c r="N333" s="247"/>
      <c r="O333" s="247"/>
      <c r="P333" s="247"/>
      <c r="Q333" s="247"/>
      <c r="R333" s="247"/>
      <c r="S333" s="237">
        <f t="shared" si="10"/>
        <v>332</v>
      </c>
      <c r="AA333" s="238" t="e">
        <f t="shared" si="11"/>
        <v>#VALUE!</v>
      </c>
    </row>
    <row r="334" spans="1:27" s="244" customFormat="1">
      <c r="A334" s="238" t="str">
        <f>IFERROR(IF(J334&lt;&gt;"",MAX($A$1:A333)+1,""),"")</f>
        <v/>
      </c>
      <c r="B334" s="239" t="str">
        <f>IFERROR(IF(J334="","",_xlfn.CONCAT($Y$2,_xlfn.CONCAT(IF(LEN(ドッグキャリー!$K$2)=1,0,""),ドッグキャリー!$K$2,_xlfn.CONCAT(IF(LEN(ドッグキャリー!$N$2)=1,0,""),ドッグキャリー!$N$2)))),"")</f>
        <v/>
      </c>
      <c r="C334" s="243"/>
      <c r="D334" s="243"/>
      <c r="E334" s="243"/>
      <c r="I334" s="245" t="str">
        <f>IFERROR(IF(スキンタイト!N289=0,"",スキンタイト!E289),"")</f>
        <v/>
      </c>
      <c r="J334" s="244" t="str">
        <f>IFERROR(IF(スキンタイト!N289=0,"",スキンタイト!N289),"")</f>
        <v/>
      </c>
      <c r="K334" s="247"/>
      <c r="L334" s="247"/>
      <c r="M334" s="247"/>
      <c r="N334" s="247"/>
      <c r="O334" s="247"/>
      <c r="P334" s="247"/>
      <c r="Q334" s="247"/>
      <c r="R334" s="247"/>
      <c r="S334" s="237">
        <f t="shared" si="10"/>
        <v>333</v>
      </c>
      <c r="AA334" s="238" t="e">
        <f t="shared" si="11"/>
        <v>#VALUE!</v>
      </c>
    </row>
    <row r="335" spans="1:27" s="244" customFormat="1">
      <c r="A335" s="238" t="str">
        <f>IFERROR(IF(J335&lt;&gt;"",MAX($A$1:A334)+1,""),"")</f>
        <v/>
      </c>
      <c r="B335" s="239" t="str">
        <f>IFERROR(IF(J335="","",_xlfn.CONCAT($Y$2,_xlfn.CONCAT(IF(LEN(ドッグキャリー!$K$2)=1,0,""),ドッグキャリー!$K$2,_xlfn.CONCAT(IF(LEN(ドッグキャリー!$N$2)=1,0,""),ドッグキャリー!$N$2)))),"")</f>
        <v/>
      </c>
      <c r="C335" s="243"/>
      <c r="D335" s="243"/>
      <c r="E335" s="243"/>
      <c r="I335" s="245" t="str">
        <f>IFERROR(IF(スキンタイト!N290=0,"",スキンタイト!E290),"")</f>
        <v/>
      </c>
      <c r="J335" s="244" t="str">
        <f>IFERROR(IF(スキンタイト!N290=0,"",スキンタイト!N290),"")</f>
        <v/>
      </c>
      <c r="K335" s="247"/>
      <c r="L335" s="247"/>
      <c r="M335" s="247"/>
      <c r="N335" s="247"/>
      <c r="O335" s="247"/>
      <c r="P335" s="247"/>
      <c r="Q335" s="247"/>
      <c r="R335" s="247"/>
      <c r="S335" s="237">
        <f t="shared" si="10"/>
        <v>334</v>
      </c>
      <c r="AA335" s="238" t="e">
        <f t="shared" si="11"/>
        <v>#VALUE!</v>
      </c>
    </row>
    <row r="336" spans="1:27" s="244" customFormat="1">
      <c r="A336" s="238" t="str">
        <f>IFERROR(IF(J336&lt;&gt;"",MAX($A$1:A335)+1,""),"")</f>
        <v/>
      </c>
      <c r="B336" s="239" t="str">
        <f>IFERROR(IF(J336="","",_xlfn.CONCAT($Y$2,_xlfn.CONCAT(IF(LEN(ドッグキャリー!$K$2)=1,0,""),ドッグキャリー!$K$2,_xlfn.CONCAT(IF(LEN(ドッグキャリー!$N$2)=1,0,""),ドッグキャリー!$N$2)))),"")</f>
        <v/>
      </c>
      <c r="C336" s="243"/>
      <c r="D336" s="243"/>
      <c r="E336" s="243"/>
      <c r="I336" s="245" t="str">
        <f>IFERROR(IF(スキンタイト!N291=0,"",スキンタイト!E291),"")</f>
        <v/>
      </c>
      <c r="J336" s="244" t="str">
        <f>IFERROR(IF(スキンタイト!N291=0,"",スキンタイト!N291),"")</f>
        <v/>
      </c>
      <c r="K336" s="247"/>
      <c r="L336" s="247"/>
      <c r="M336" s="247"/>
      <c r="N336" s="247"/>
      <c r="O336" s="247"/>
      <c r="P336" s="247"/>
      <c r="Q336" s="247"/>
      <c r="R336" s="247"/>
      <c r="S336" s="237">
        <f t="shared" si="10"/>
        <v>335</v>
      </c>
      <c r="AA336" s="238" t="e">
        <f t="shared" si="11"/>
        <v>#VALUE!</v>
      </c>
    </row>
    <row r="337" spans="1:27" s="244" customFormat="1">
      <c r="A337" s="238" t="str">
        <f>IFERROR(IF(J337&lt;&gt;"",MAX($A$1:A336)+1,""),"")</f>
        <v/>
      </c>
      <c r="B337" s="239" t="str">
        <f>IFERROR(IF(J337="","",_xlfn.CONCAT($Y$2,_xlfn.CONCAT(IF(LEN(ドッグキャリー!$K$2)=1,0,""),ドッグキャリー!$K$2,_xlfn.CONCAT(IF(LEN(ドッグキャリー!$N$2)=1,0,""),ドッグキャリー!$N$2)))),"")</f>
        <v/>
      </c>
      <c r="C337" s="243"/>
      <c r="D337" s="243"/>
      <c r="E337" s="243"/>
      <c r="I337" s="245" t="str">
        <f>IFERROR(IF(スキンタイト!N292=0,"",スキンタイト!E292),"")</f>
        <v/>
      </c>
      <c r="J337" s="244" t="str">
        <f>IFERROR(IF(スキンタイト!N292=0,"",スキンタイト!N292),"")</f>
        <v/>
      </c>
      <c r="K337" s="247"/>
      <c r="L337" s="247"/>
      <c r="M337" s="247"/>
      <c r="N337" s="247"/>
      <c r="O337" s="247"/>
      <c r="P337" s="247"/>
      <c r="Q337" s="247"/>
      <c r="R337" s="247"/>
      <c r="S337" s="237">
        <f t="shared" si="10"/>
        <v>336</v>
      </c>
      <c r="AA337" s="238" t="e">
        <f t="shared" si="11"/>
        <v>#VALUE!</v>
      </c>
    </row>
    <row r="338" spans="1:27" s="244" customFormat="1">
      <c r="A338" s="238" t="str">
        <f>IFERROR(IF(J338&lt;&gt;"",MAX($A$1:A337)+1,""),"")</f>
        <v/>
      </c>
      <c r="B338" s="239" t="str">
        <f>IFERROR(IF(J338="","",_xlfn.CONCAT($Y$2,_xlfn.CONCAT(IF(LEN(ドッグキャリー!$K$2)=1,0,""),ドッグキャリー!$K$2,_xlfn.CONCAT(IF(LEN(ドッグキャリー!$N$2)=1,0,""),ドッグキャリー!$N$2)))),"")</f>
        <v/>
      </c>
      <c r="C338" s="243"/>
      <c r="D338" s="243"/>
      <c r="E338" s="243"/>
      <c r="I338" s="245" t="str">
        <f>IFERROR(IF(スキンタイト!N293=0,"",スキンタイト!E293),"")</f>
        <v/>
      </c>
      <c r="J338" s="244" t="str">
        <f>IFERROR(IF(スキンタイト!N293=0,"",スキンタイト!N293),"")</f>
        <v/>
      </c>
      <c r="K338" s="247"/>
      <c r="L338" s="247"/>
      <c r="M338" s="247"/>
      <c r="N338" s="247"/>
      <c r="O338" s="247"/>
      <c r="P338" s="247"/>
      <c r="Q338" s="247"/>
      <c r="R338" s="247"/>
      <c r="S338" s="237">
        <f t="shared" si="10"/>
        <v>337</v>
      </c>
      <c r="AA338" s="238" t="e">
        <f t="shared" si="11"/>
        <v>#VALUE!</v>
      </c>
    </row>
    <row r="339" spans="1:27" s="244" customFormat="1">
      <c r="A339" s="238" t="str">
        <f>IFERROR(IF(J339&lt;&gt;"",MAX($A$1:A338)+1,""),"")</f>
        <v/>
      </c>
      <c r="B339" s="239" t="str">
        <f>IFERROR(IF(J339="","",_xlfn.CONCAT($Y$2,_xlfn.CONCAT(IF(LEN(ドッグキャリー!$K$2)=1,0,""),ドッグキャリー!$K$2,_xlfn.CONCAT(IF(LEN(ドッグキャリー!$N$2)=1,0,""),ドッグキャリー!$N$2)))),"")</f>
        <v/>
      </c>
      <c r="C339" s="243"/>
      <c r="D339" s="243"/>
      <c r="E339" s="243"/>
      <c r="I339" s="245" t="str">
        <f>IFERROR(IF(スキンタイト!N294=0,"",スキンタイト!E294),"")</f>
        <v/>
      </c>
      <c r="J339" s="244" t="str">
        <f>IFERROR(IF(スキンタイト!N294=0,"",スキンタイト!N294),"")</f>
        <v/>
      </c>
      <c r="K339" s="247"/>
      <c r="L339" s="247"/>
      <c r="M339" s="247"/>
      <c r="N339" s="247"/>
      <c r="O339" s="247"/>
      <c r="P339" s="247"/>
      <c r="Q339" s="247"/>
      <c r="R339" s="247"/>
      <c r="S339" s="237">
        <f t="shared" si="10"/>
        <v>338</v>
      </c>
      <c r="AA339" s="238" t="e">
        <f t="shared" si="11"/>
        <v>#VALUE!</v>
      </c>
    </row>
    <row r="340" spans="1:27" s="244" customFormat="1">
      <c r="A340" s="238" t="str">
        <f>IFERROR(IF(J340&lt;&gt;"",MAX($A$1:A339)+1,""),"")</f>
        <v/>
      </c>
      <c r="B340" s="239" t="str">
        <f>IFERROR(IF(J340="","",_xlfn.CONCAT($Y$2,_xlfn.CONCAT(IF(LEN(ドッグキャリー!$K$2)=1,0,""),ドッグキャリー!$K$2,_xlfn.CONCAT(IF(LEN(ドッグキャリー!$N$2)=1,0,""),ドッグキャリー!$N$2)))),"")</f>
        <v/>
      </c>
      <c r="C340" s="243"/>
      <c r="D340" s="243"/>
      <c r="E340" s="243"/>
      <c r="I340" s="245" t="str">
        <f>IFERROR(IF(スキンタイト!N295=0,"",スキンタイト!E295),"")</f>
        <v/>
      </c>
      <c r="J340" s="244" t="str">
        <f>IFERROR(IF(スキンタイト!N295=0,"",スキンタイト!N295),"")</f>
        <v/>
      </c>
      <c r="K340" s="247"/>
      <c r="L340" s="247"/>
      <c r="M340" s="247"/>
      <c r="N340" s="247"/>
      <c r="O340" s="247"/>
      <c r="P340" s="247"/>
      <c r="Q340" s="247"/>
      <c r="R340" s="247"/>
      <c r="S340" s="237">
        <f t="shared" si="10"/>
        <v>339</v>
      </c>
      <c r="AA340" s="238" t="e">
        <f t="shared" si="11"/>
        <v>#VALUE!</v>
      </c>
    </row>
    <row r="341" spans="1:27" s="244" customFormat="1">
      <c r="A341" s="238" t="str">
        <f>IFERROR(IF(J341&lt;&gt;"",MAX($A$1:A340)+1,""),"")</f>
        <v/>
      </c>
      <c r="B341" s="239" t="str">
        <f>IFERROR(IF(J341="","",_xlfn.CONCAT($Y$2,_xlfn.CONCAT(IF(LEN(ドッグキャリー!$K$2)=1,0,""),ドッグキャリー!$K$2,_xlfn.CONCAT(IF(LEN(ドッグキャリー!$N$2)=1,0,""),ドッグキャリー!$N$2)))),"")</f>
        <v/>
      </c>
      <c r="C341" s="243"/>
      <c r="D341" s="243"/>
      <c r="E341" s="243"/>
      <c r="I341" s="245" t="str">
        <f>IFERROR(IF(スキンタイト!N296=0,"",スキンタイト!E296),"")</f>
        <v/>
      </c>
      <c r="J341" s="244" t="str">
        <f>IFERROR(IF(スキンタイト!N296=0,"",スキンタイト!N296),"")</f>
        <v/>
      </c>
      <c r="K341" s="247"/>
      <c r="L341" s="247"/>
      <c r="M341" s="247"/>
      <c r="N341" s="247"/>
      <c r="O341" s="247"/>
      <c r="P341" s="247"/>
      <c r="Q341" s="247"/>
      <c r="R341" s="247"/>
      <c r="S341" s="237">
        <f t="shared" si="10"/>
        <v>340</v>
      </c>
      <c r="AA341" s="238" t="e">
        <f t="shared" si="11"/>
        <v>#VALUE!</v>
      </c>
    </row>
    <row r="342" spans="1:27" s="244" customFormat="1">
      <c r="A342" s="238" t="str">
        <f>IFERROR(IF(J342&lt;&gt;"",MAX($A$1:A341)+1,""),"")</f>
        <v/>
      </c>
      <c r="B342" s="239" t="str">
        <f>IFERROR(IF(J342="","",_xlfn.CONCAT($Y$2,_xlfn.CONCAT(IF(LEN(ドッグキャリー!$K$2)=1,0,""),ドッグキャリー!$K$2,_xlfn.CONCAT(IF(LEN(ドッグキャリー!$N$2)=1,0,""),ドッグキャリー!$N$2)))),"")</f>
        <v/>
      </c>
      <c r="C342" s="243"/>
      <c r="D342" s="243"/>
      <c r="E342" s="243"/>
      <c r="I342" s="245" t="str">
        <f>IFERROR(IF(スキンタイト!N297=0,"",スキンタイト!E297),"")</f>
        <v/>
      </c>
      <c r="J342" s="244" t="str">
        <f>IFERROR(IF(スキンタイト!N297=0,"",スキンタイト!N297),"")</f>
        <v/>
      </c>
      <c r="K342" s="247"/>
      <c r="L342" s="247"/>
      <c r="M342" s="247"/>
      <c r="N342" s="247"/>
      <c r="O342" s="247"/>
      <c r="P342" s="247"/>
      <c r="Q342" s="247"/>
      <c r="R342" s="247"/>
      <c r="S342" s="237">
        <f t="shared" si="10"/>
        <v>341</v>
      </c>
      <c r="AA342" s="238" t="e">
        <f t="shared" si="11"/>
        <v>#VALUE!</v>
      </c>
    </row>
    <row r="343" spans="1:27" s="244" customFormat="1">
      <c r="A343" s="238" t="str">
        <f>IFERROR(IF(J343&lt;&gt;"",MAX($A$1:A342)+1,""),"")</f>
        <v/>
      </c>
      <c r="B343" s="239" t="str">
        <f>IFERROR(IF(J343="","",_xlfn.CONCAT($Y$2,_xlfn.CONCAT(IF(LEN(ドッグキャリー!$K$2)=1,0,""),ドッグキャリー!$K$2,_xlfn.CONCAT(IF(LEN(ドッグキャリー!$N$2)=1,0,""),ドッグキャリー!$N$2)))),"")</f>
        <v/>
      </c>
      <c r="C343" s="246"/>
      <c r="D343" s="246"/>
      <c r="E343" s="246"/>
      <c r="F343" s="247"/>
      <c r="G343" s="247"/>
      <c r="H343" s="247"/>
      <c r="I343" s="245" t="str">
        <f>IFERROR(IF(スキンタイト!N298=0,"",スキンタイト!E298),"")</f>
        <v/>
      </c>
      <c r="J343" s="244" t="str">
        <f>IFERROR(IF(スキンタイト!N298=0,"",スキンタイト!N298),"")</f>
        <v/>
      </c>
      <c r="K343" s="247"/>
      <c r="L343" s="247"/>
      <c r="M343" s="247"/>
      <c r="N343" s="247"/>
      <c r="O343" s="247"/>
      <c r="P343" s="247"/>
      <c r="Q343" s="247"/>
      <c r="R343" s="247"/>
      <c r="S343" s="237">
        <f t="shared" si="10"/>
        <v>342</v>
      </c>
      <c r="AA343" s="238" t="e">
        <f t="shared" si="11"/>
        <v>#VALUE!</v>
      </c>
    </row>
    <row r="344" spans="1:27" s="244" customFormat="1">
      <c r="A344" s="238" t="str">
        <f>IFERROR(IF(J344&lt;&gt;"",MAX($A$1:A343)+1,""),"")</f>
        <v/>
      </c>
      <c r="B344" s="239" t="str">
        <f>IFERROR(IF(J344="","",_xlfn.CONCAT($Y$2,_xlfn.CONCAT(IF(LEN(ドッグキャリー!$K$2)=1,0,""),ドッグキャリー!$K$2,_xlfn.CONCAT(IF(LEN(ドッグキャリー!$N$2)=1,0,""),ドッグキャリー!$N$2)))),"")</f>
        <v/>
      </c>
      <c r="C344" s="246"/>
      <c r="D344" s="246"/>
      <c r="E344" s="246"/>
      <c r="F344" s="247"/>
      <c r="G344" s="247"/>
      <c r="H344" s="247"/>
      <c r="I344" s="245" t="str">
        <f>IFERROR(IF(スキンタイト!N299=0,"",スキンタイト!E299),"")</f>
        <v/>
      </c>
      <c r="J344" s="244" t="str">
        <f>IFERROR(IF(スキンタイト!N299=0,"",スキンタイト!N299),"")</f>
        <v/>
      </c>
      <c r="K344" s="247"/>
      <c r="L344" s="247"/>
      <c r="M344" s="247"/>
      <c r="N344" s="247"/>
      <c r="O344" s="247"/>
      <c r="P344" s="247"/>
      <c r="Q344" s="247"/>
      <c r="R344" s="247"/>
      <c r="S344" s="237">
        <f t="shared" si="10"/>
        <v>343</v>
      </c>
      <c r="AA344" s="238" t="e">
        <f t="shared" si="11"/>
        <v>#VALUE!</v>
      </c>
    </row>
    <row r="345" spans="1:27" s="244" customFormat="1">
      <c r="A345" s="238" t="str">
        <f>IFERROR(IF(J345&lt;&gt;"",MAX($A$1:A344)+1,""),"")</f>
        <v/>
      </c>
      <c r="B345" s="239" t="str">
        <f>IFERROR(IF(J345="","",_xlfn.CONCAT($Y$2,_xlfn.CONCAT(IF(LEN(ドッグキャリー!$K$2)=1,0,""),ドッグキャリー!$K$2,_xlfn.CONCAT(IF(LEN(ドッグキャリー!$N$2)=1,0,""),ドッグキャリー!$N$2)))),"")</f>
        <v/>
      </c>
      <c r="C345" s="246"/>
      <c r="D345" s="246"/>
      <c r="E345" s="246"/>
      <c r="F345" s="247"/>
      <c r="G345" s="247"/>
      <c r="H345" s="247"/>
      <c r="I345" s="245" t="str">
        <f>IFERROR(IF(スキンタイト!N300=0,"",スキンタイト!E300),"")</f>
        <v/>
      </c>
      <c r="J345" s="244" t="str">
        <f>IFERROR(IF(スキンタイト!N300=0,"",スキンタイト!N300),"")</f>
        <v/>
      </c>
      <c r="K345" s="247"/>
      <c r="L345" s="247"/>
      <c r="M345" s="247"/>
      <c r="N345" s="247"/>
      <c r="O345" s="247"/>
      <c r="P345" s="247"/>
      <c r="Q345" s="247"/>
      <c r="R345" s="247"/>
      <c r="S345" s="237">
        <f t="shared" si="10"/>
        <v>344</v>
      </c>
      <c r="AA345" s="238" t="e">
        <f t="shared" si="11"/>
        <v>#VALUE!</v>
      </c>
    </row>
    <row r="346" spans="1:27" s="244" customFormat="1">
      <c r="A346" s="238" t="str">
        <f>IFERROR(IF(J346&lt;&gt;"",MAX($A$1:A345)+1,""),"")</f>
        <v/>
      </c>
      <c r="B346" s="239" t="str">
        <f>IFERROR(IF(J346="","",_xlfn.CONCAT($Y$2,_xlfn.CONCAT(IF(LEN(ドッグキャリー!$K$2)=1,0,""),ドッグキャリー!$K$2,_xlfn.CONCAT(IF(LEN(ドッグキャリー!$N$2)=1,0,""),ドッグキャリー!$N$2)))),"")</f>
        <v/>
      </c>
      <c r="C346" s="246"/>
      <c r="D346" s="246"/>
      <c r="E346" s="246"/>
      <c r="F346" s="247"/>
      <c r="G346" s="247"/>
      <c r="H346" s="247"/>
      <c r="I346" s="245" t="str">
        <f>IFERROR(IF(スキンタイト!N301=0,"",スキンタイト!E301),"")</f>
        <v/>
      </c>
      <c r="J346" s="244" t="str">
        <f>IFERROR(IF(スキンタイト!N301=0,"",スキンタイト!N301),"")</f>
        <v/>
      </c>
      <c r="K346" s="247"/>
      <c r="L346" s="247"/>
      <c r="M346" s="247"/>
      <c r="N346" s="247"/>
      <c r="O346" s="247"/>
      <c r="P346" s="247"/>
      <c r="Q346" s="247"/>
      <c r="R346" s="247"/>
      <c r="S346" s="237">
        <f t="shared" si="10"/>
        <v>345</v>
      </c>
      <c r="AA346" s="238" t="e">
        <f t="shared" si="11"/>
        <v>#VALUE!</v>
      </c>
    </row>
    <row r="347" spans="1:27" s="244" customFormat="1">
      <c r="A347" s="238" t="str">
        <f>IFERROR(IF(J347&lt;&gt;"",MAX($A$1:A346)+1,""),"")</f>
        <v/>
      </c>
      <c r="B347" s="239" t="str">
        <f>IFERROR(IF(J347="","",_xlfn.CONCAT($Y$2,_xlfn.CONCAT(IF(LEN(ドッグキャリー!$K$2)=1,0,""),ドッグキャリー!$K$2,_xlfn.CONCAT(IF(LEN(ドッグキャリー!$N$2)=1,0,""),ドッグキャリー!$N$2)))),"")</f>
        <v/>
      </c>
      <c r="C347" s="246"/>
      <c r="D347" s="246"/>
      <c r="E347" s="246"/>
      <c r="F347" s="247"/>
      <c r="G347" s="247"/>
      <c r="H347" s="247"/>
      <c r="I347" s="245" t="str">
        <f>IFERROR(IF(スキンタイト!N302=0,"",スキンタイト!E302),"")</f>
        <v/>
      </c>
      <c r="J347" s="244" t="str">
        <f>IFERROR(IF(スキンタイト!N302=0,"",スキンタイト!N302),"")</f>
        <v/>
      </c>
      <c r="K347" s="247"/>
      <c r="L347" s="247"/>
      <c r="M347" s="247"/>
      <c r="N347" s="247"/>
      <c r="O347" s="247"/>
      <c r="P347" s="247"/>
      <c r="Q347" s="247"/>
      <c r="R347" s="247"/>
      <c r="S347" s="237">
        <f t="shared" si="10"/>
        <v>346</v>
      </c>
      <c r="AA347" s="238" t="e">
        <f t="shared" si="11"/>
        <v>#VALUE!</v>
      </c>
    </row>
    <row r="348" spans="1:27" s="244" customFormat="1">
      <c r="A348" s="238" t="str">
        <f>IFERROR(IF(J348&lt;&gt;"",MAX($A$1:A347)+1,""),"")</f>
        <v/>
      </c>
      <c r="B348" s="239" t="str">
        <f>IFERROR(IF(J348="","",_xlfn.CONCAT($Y$2,_xlfn.CONCAT(IF(LEN(ドッグキャリー!$K$2)=1,0,""),ドッグキャリー!$K$2,_xlfn.CONCAT(IF(LEN(ドッグキャリー!$N$2)=1,0,""),ドッグキャリー!$N$2)))),"")</f>
        <v/>
      </c>
      <c r="C348" s="246"/>
      <c r="D348" s="246"/>
      <c r="E348" s="246"/>
      <c r="F348" s="247"/>
      <c r="G348" s="247"/>
      <c r="H348" s="247"/>
      <c r="I348" s="245" t="str">
        <f>IFERROR(IF(スキンタイト!N303=0,"",スキンタイト!E303),"")</f>
        <v/>
      </c>
      <c r="J348" s="244" t="str">
        <f>IFERROR(IF(スキンタイト!N303=0,"",スキンタイト!N303),"")</f>
        <v/>
      </c>
      <c r="K348" s="247"/>
      <c r="L348" s="247"/>
      <c r="M348" s="247"/>
      <c r="N348" s="247"/>
      <c r="O348" s="247"/>
      <c r="P348" s="247"/>
      <c r="Q348" s="247"/>
      <c r="R348" s="247"/>
      <c r="S348" s="237">
        <f t="shared" si="10"/>
        <v>347</v>
      </c>
      <c r="AA348" s="238" t="e">
        <f t="shared" si="11"/>
        <v>#VALUE!</v>
      </c>
    </row>
    <row r="349" spans="1:27" s="244" customFormat="1">
      <c r="A349" s="238" t="str">
        <f>IFERROR(IF(J349&lt;&gt;"",MAX($A$1:A348)+1,""),"")</f>
        <v/>
      </c>
      <c r="B349" s="239" t="str">
        <f>IFERROR(IF(J349="","",_xlfn.CONCAT($Y$2,_xlfn.CONCAT(IF(LEN(ドッグキャリー!$K$2)=1,0,""),ドッグキャリー!$K$2,_xlfn.CONCAT(IF(LEN(ドッグキャリー!$N$2)=1,0,""),ドッグキャリー!$N$2)))),"")</f>
        <v/>
      </c>
      <c r="C349" s="246"/>
      <c r="D349" s="246"/>
      <c r="E349" s="246"/>
      <c r="F349" s="247"/>
      <c r="G349" s="247"/>
      <c r="H349" s="247"/>
      <c r="I349" s="245" t="str">
        <f>IFERROR(IF(スキンタイト!N304=0,"",スキンタイト!E304),"")</f>
        <v/>
      </c>
      <c r="J349" s="244" t="str">
        <f>IFERROR(IF(スキンタイト!N304=0,"",スキンタイト!N304),"")</f>
        <v/>
      </c>
      <c r="K349" s="247"/>
      <c r="L349" s="247"/>
      <c r="M349" s="247"/>
      <c r="N349" s="247"/>
      <c r="O349" s="247"/>
      <c r="P349" s="247"/>
      <c r="Q349" s="247"/>
      <c r="R349" s="247"/>
      <c r="S349" s="237">
        <f t="shared" si="10"/>
        <v>348</v>
      </c>
      <c r="AA349" s="238" t="e">
        <f t="shared" si="11"/>
        <v>#VALUE!</v>
      </c>
    </row>
    <row r="350" spans="1:27" s="244" customFormat="1">
      <c r="A350" s="238" t="str">
        <f>IFERROR(IF(J350&lt;&gt;"",MAX($A$1:A349)+1,""),"")</f>
        <v/>
      </c>
      <c r="B350" s="239" t="str">
        <f>IFERROR(IF(J350="","",_xlfn.CONCAT($Y$2,_xlfn.CONCAT(IF(LEN(ドッグキャリー!$K$2)=1,0,""),ドッグキャリー!$K$2,_xlfn.CONCAT(IF(LEN(ドッグキャリー!$N$2)=1,0,""),ドッグキャリー!$N$2)))),"")</f>
        <v/>
      </c>
      <c r="C350" s="246"/>
      <c r="D350" s="246"/>
      <c r="E350" s="246"/>
      <c r="F350" s="247"/>
      <c r="G350" s="247"/>
      <c r="H350" s="247"/>
      <c r="I350" s="245" t="str">
        <f>IFERROR(IF(スキンタイト!N305=0,"",スキンタイト!E305),"")</f>
        <v/>
      </c>
      <c r="J350" s="244" t="str">
        <f>IFERROR(IF(スキンタイト!N305=0,"",スキンタイト!N305),"")</f>
        <v/>
      </c>
      <c r="K350" s="247"/>
      <c r="L350" s="247"/>
      <c r="M350" s="247"/>
      <c r="N350" s="247"/>
      <c r="O350" s="247"/>
      <c r="P350" s="247"/>
      <c r="Q350" s="247"/>
      <c r="R350" s="247"/>
      <c r="S350" s="237">
        <f t="shared" si="10"/>
        <v>349</v>
      </c>
      <c r="AA350" s="238" t="e">
        <f t="shared" si="11"/>
        <v>#VALUE!</v>
      </c>
    </row>
    <row r="351" spans="1:27" s="244" customFormat="1">
      <c r="A351" s="238" t="str">
        <f>IFERROR(IF(J351&lt;&gt;"",MAX($A$1:A350)+1,""),"")</f>
        <v/>
      </c>
      <c r="B351" s="239" t="str">
        <f>IFERROR(IF(J351="","",_xlfn.CONCAT($Y$2,_xlfn.CONCAT(IF(LEN(ドッグキャリー!$K$2)=1,0,""),ドッグキャリー!$K$2,_xlfn.CONCAT(IF(LEN(ドッグキャリー!$N$2)=1,0,""),ドッグキャリー!$N$2)))),"")</f>
        <v/>
      </c>
      <c r="C351" s="246"/>
      <c r="D351" s="246"/>
      <c r="E351" s="246"/>
      <c r="F351" s="247"/>
      <c r="G351" s="247"/>
      <c r="H351" s="247"/>
      <c r="I351" s="245" t="str">
        <f>IFERROR(IF(スキンタイト!N306=0,"",スキンタイト!E306),"")</f>
        <v/>
      </c>
      <c r="J351" s="244" t="str">
        <f>IFERROR(IF(スキンタイト!N306=0,"",スキンタイト!N306),"")</f>
        <v/>
      </c>
      <c r="K351" s="247"/>
      <c r="L351" s="247"/>
      <c r="M351" s="247"/>
      <c r="N351" s="247"/>
      <c r="O351" s="247"/>
      <c r="P351" s="247"/>
      <c r="Q351" s="247"/>
      <c r="R351" s="247"/>
      <c r="S351" s="237">
        <f t="shared" si="10"/>
        <v>350</v>
      </c>
      <c r="AA351" s="238" t="e">
        <f t="shared" si="11"/>
        <v>#VALUE!</v>
      </c>
    </row>
    <row r="352" spans="1:27" s="244" customFormat="1">
      <c r="A352" s="238" t="str">
        <f>IFERROR(IF(J352&lt;&gt;"",MAX($A$1:A351)+1,""),"")</f>
        <v/>
      </c>
      <c r="B352" s="239" t="str">
        <f>IFERROR(IF(J352="","",_xlfn.CONCAT($Y$2,_xlfn.CONCAT(IF(LEN(ドッグキャリー!$K$2)=1,0,""),ドッグキャリー!$K$2,_xlfn.CONCAT(IF(LEN(ドッグキャリー!$N$2)=1,0,""),ドッグキャリー!$N$2)))),"")</f>
        <v/>
      </c>
      <c r="C352" s="246"/>
      <c r="D352" s="246"/>
      <c r="E352" s="246"/>
      <c r="F352" s="247"/>
      <c r="G352" s="247"/>
      <c r="H352" s="247"/>
      <c r="I352" s="245" t="str">
        <f>IFERROR(IF(スキンタイト!N307=0,"",スキンタイト!E307),"")</f>
        <v/>
      </c>
      <c r="J352" s="244" t="str">
        <f>IFERROR(IF(スキンタイト!N307=0,"",スキンタイト!N307),"")</f>
        <v/>
      </c>
      <c r="K352" s="247"/>
      <c r="L352" s="247"/>
      <c r="M352" s="247"/>
      <c r="N352" s="247"/>
      <c r="O352" s="247"/>
      <c r="P352" s="247"/>
      <c r="Q352" s="247"/>
      <c r="R352" s="247"/>
      <c r="S352" s="237">
        <f t="shared" si="10"/>
        <v>351</v>
      </c>
      <c r="AA352" s="238" t="e">
        <f t="shared" si="11"/>
        <v>#VALUE!</v>
      </c>
    </row>
    <row r="353" spans="1:27" s="244" customFormat="1">
      <c r="A353" s="238" t="str">
        <f>IFERROR(IF(J353&lt;&gt;"",MAX($A$1:A352)+1,""),"")</f>
        <v/>
      </c>
      <c r="B353" s="239" t="str">
        <f>IFERROR(IF(J353="","",_xlfn.CONCAT($Y$2,_xlfn.CONCAT(IF(LEN(ドッグキャリー!$K$2)=1,0,""),ドッグキャリー!$K$2,_xlfn.CONCAT(IF(LEN(ドッグキャリー!$N$2)=1,0,""),ドッグキャリー!$N$2)))),"")</f>
        <v/>
      </c>
      <c r="C353" s="246"/>
      <c r="D353" s="246"/>
      <c r="E353" s="246"/>
      <c r="F353" s="247"/>
      <c r="G353" s="247"/>
      <c r="H353" s="247"/>
      <c r="I353" s="245"/>
      <c r="K353" s="247"/>
      <c r="L353" s="247"/>
      <c r="M353" s="247"/>
      <c r="N353" s="247"/>
      <c r="O353" s="247"/>
      <c r="P353" s="247"/>
      <c r="Q353" s="247"/>
      <c r="R353" s="247"/>
      <c r="S353" s="237">
        <f t="shared" si="10"/>
        <v>352</v>
      </c>
      <c r="AA353" s="238" t="e">
        <f t="shared" si="11"/>
        <v>#VALUE!</v>
      </c>
    </row>
    <row r="354" spans="1:27" s="244" customFormat="1">
      <c r="A354" s="238" t="str">
        <f>IFERROR(IF(J354&lt;&gt;"",MAX($A$1:A353)+1,""),"")</f>
        <v/>
      </c>
      <c r="B354" s="239" t="str">
        <f>IFERROR(IF(J354="","",_xlfn.CONCAT($Y$2,_xlfn.CONCAT(IF(LEN(ドッグキャリー!$K$2)=1,0,""),ドッグキャリー!$K$2,_xlfn.CONCAT(IF(LEN(ドッグキャリー!$N$2)=1,0,""),ドッグキャリー!$N$2)))),"")</f>
        <v/>
      </c>
      <c r="C354" s="246"/>
      <c r="D354" s="246"/>
      <c r="E354" s="246"/>
      <c r="F354" s="247"/>
      <c r="G354" s="247"/>
      <c r="H354" s="247"/>
      <c r="I354" s="245"/>
      <c r="K354" s="247"/>
      <c r="L354" s="247"/>
      <c r="M354" s="247"/>
      <c r="N354" s="247"/>
      <c r="O354" s="247"/>
      <c r="P354" s="247"/>
      <c r="Q354" s="247"/>
      <c r="R354" s="247"/>
      <c r="S354" s="237">
        <f t="shared" si="10"/>
        <v>353</v>
      </c>
      <c r="AA354" s="238">
        <f t="shared" si="11"/>
        <v>1</v>
      </c>
    </row>
    <row r="355" spans="1:27" s="244" customFormat="1">
      <c r="A355" s="238" t="str">
        <f>IFERROR(IF(J355&lt;&gt;"",MAX($A$1:A354)+1,""),"")</f>
        <v/>
      </c>
      <c r="B355" s="239" t="str">
        <f>IFERROR(IF(J355="","",_xlfn.CONCAT($Y$2,_xlfn.CONCAT(IF(LEN(ドッグキャリー!$K$2)=1,0,""),ドッグキャリー!$K$2,_xlfn.CONCAT(IF(LEN(ドッグキャリー!$N$2)=1,0,""),ドッグキャリー!$N$2)))),"")</f>
        <v/>
      </c>
      <c r="C355" s="246"/>
      <c r="D355" s="246"/>
      <c r="E355" s="246"/>
      <c r="F355" s="247"/>
      <c r="G355" s="247"/>
      <c r="H355" s="247"/>
      <c r="I355" s="245"/>
      <c r="K355" s="247"/>
      <c r="L355" s="247"/>
      <c r="M355" s="247"/>
      <c r="N355" s="247"/>
      <c r="O355" s="247"/>
      <c r="P355" s="247"/>
      <c r="Q355" s="247"/>
      <c r="R355" s="247"/>
      <c r="S355" s="237">
        <f t="shared" si="10"/>
        <v>354</v>
      </c>
      <c r="AA355" s="238">
        <f t="shared" si="11"/>
        <v>1</v>
      </c>
    </row>
    <row r="356" spans="1:27" s="244" customFormat="1">
      <c r="A356" s="238" t="str">
        <f>IFERROR(IF(J356&lt;&gt;"",MAX($A$1:A355)+1,""),"")</f>
        <v/>
      </c>
      <c r="B356" s="239" t="str">
        <f>IFERROR(IF(J356="","",_xlfn.CONCAT($Y$2,_xlfn.CONCAT(IF(LEN(ドッグキャリー!$K$2)=1,0,""),ドッグキャリー!$K$2,_xlfn.CONCAT(IF(LEN(ドッグキャリー!$N$2)=1,0,""),ドッグキャリー!$N$2)))),"")</f>
        <v/>
      </c>
      <c r="C356" s="246"/>
      <c r="D356" s="246"/>
      <c r="E356" s="246"/>
      <c r="F356" s="247"/>
      <c r="G356" s="247"/>
      <c r="H356" s="247"/>
      <c r="I356" s="968" t="str">
        <f>IFERROR(IF(ベッド・マット!N7=0,"",ベッド・マット!E7),"")</f>
        <v/>
      </c>
      <c r="J356" s="969" t="str">
        <f>IFERROR(IF(ベッド・マット!N7=0,"",ベッド・マット!N7),"")</f>
        <v/>
      </c>
      <c r="K356" s="247"/>
      <c r="L356" s="247"/>
      <c r="M356" s="247"/>
      <c r="N356" s="247"/>
      <c r="O356" s="247"/>
      <c r="P356" s="247"/>
      <c r="Q356" s="247"/>
      <c r="R356" s="247"/>
      <c r="S356" s="237">
        <f t="shared" si="10"/>
        <v>355</v>
      </c>
      <c r="U356" s="244">
        <f>SUM(J356:J390)</f>
        <v>0</v>
      </c>
      <c r="AA356" s="238" t="e">
        <f t="shared" si="11"/>
        <v>#VALUE!</v>
      </c>
    </row>
    <row r="357" spans="1:27" s="244" customFormat="1">
      <c r="A357" s="238" t="str">
        <f>IFERROR(IF(J357&lt;&gt;"",MAX($A$1:A356)+1,""),"")</f>
        <v/>
      </c>
      <c r="B357" s="239" t="str">
        <f>IFERROR(IF(J357="","",_xlfn.CONCAT($Y$2,_xlfn.CONCAT(IF(LEN(ドッグキャリー!$K$2)=1,0,""),ドッグキャリー!$K$2,_xlfn.CONCAT(IF(LEN(ドッグキャリー!$N$2)=1,0,""),ドッグキャリー!$N$2)))),"")</f>
        <v/>
      </c>
      <c r="C357" s="246"/>
      <c r="D357" s="246"/>
      <c r="E357" s="246"/>
      <c r="F357" s="247"/>
      <c r="G357" s="247"/>
      <c r="H357" s="247"/>
      <c r="I357" s="968" t="str">
        <f>IFERROR(IF(ベッド・マット!N8=0,"",ベッド・マット!E8),"")</f>
        <v/>
      </c>
      <c r="J357" s="969" t="str">
        <f>IFERROR(IF(ベッド・マット!N8=0,"",ベッド・マット!N8),"")</f>
        <v/>
      </c>
      <c r="K357" s="247"/>
      <c r="L357" s="247"/>
      <c r="M357" s="247"/>
      <c r="N357" s="247"/>
      <c r="O357" s="247"/>
      <c r="P357" s="247"/>
      <c r="Q357" s="247"/>
      <c r="R357" s="247"/>
      <c r="S357" s="237">
        <f t="shared" si="10"/>
        <v>356</v>
      </c>
      <c r="AA357" s="238" t="e">
        <f t="shared" si="11"/>
        <v>#VALUE!</v>
      </c>
    </row>
    <row r="358" spans="1:27" s="244" customFormat="1">
      <c r="A358" s="238" t="str">
        <f>IFERROR(IF(J358&lt;&gt;"",MAX($A$1:A357)+1,""),"")</f>
        <v/>
      </c>
      <c r="B358" s="239" t="str">
        <f>IFERROR(IF(J358="","",_xlfn.CONCAT($Y$2,_xlfn.CONCAT(IF(LEN(ドッグキャリー!$K$2)=1,0,""),ドッグキャリー!$K$2,_xlfn.CONCAT(IF(LEN(ドッグキャリー!$N$2)=1,0,""),ドッグキャリー!$N$2)))),"")</f>
        <v/>
      </c>
      <c r="C358" s="246"/>
      <c r="D358" s="246"/>
      <c r="E358" s="246"/>
      <c r="F358" s="247"/>
      <c r="G358" s="247"/>
      <c r="H358" s="247"/>
      <c r="I358" s="968" t="str">
        <f>IFERROR(IF(ベッド・マット!N9=0,"",ベッド・マット!E9),"")</f>
        <v/>
      </c>
      <c r="J358" s="969" t="str">
        <f>IFERROR(IF(ベッド・マット!N9=0,"",ベッド・マット!N9),"")</f>
        <v/>
      </c>
      <c r="K358" s="247"/>
      <c r="L358" s="247"/>
      <c r="M358" s="247"/>
      <c r="N358" s="247"/>
      <c r="O358" s="247"/>
      <c r="P358" s="247"/>
      <c r="Q358" s="247"/>
      <c r="R358" s="247"/>
      <c r="S358" s="237">
        <f t="shared" si="10"/>
        <v>357</v>
      </c>
      <c r="AA358" s="238" t="e">
        <f t="shared" si="11"/>
        <v>#VALUE!</v>
      </c>
    </row>
    <row r="359" spans="1:27" s="244" customFormat="1">
      <c r="A359" s="238" t="str">
        <f>IFERROR(IF(J359&lt;&gt;"",MAX($A$1:A358)+1,""),"")</f>
        <v/>
      </c>
      <c r="B359" s="239" t="str">
        <f>IFERROR(IF(J359="","",_xlfn.CONCAT($Y$2,_xlfn.CONCAT(IF(LEN(ドッグキャリー!$K$2)=1,0,""),ドッグキャリー!$K$2,_xlfn.CONCAT(IF(LEN(ドッグキャリー!$N$2)=1,0,""),ドッグキャリー!$N$2)))),"")</f>
        <v/>
      </c>
      <c r="C359" s="246"/>
      <c r="D359" s="246"/>
      <c r="E359" s="246"/>
      <c r="F359" s="247"/>
      <c r="G359" s="247"/>
      <c r="H359" s="247"/>
      <c r="I359" s="968" t="str">
        <f>IFERROR(IF(ベッド・マット!N10=0,"",ベッド・マット!E10),"")</f>
        <v/>
      </c>
      <c r="J359" s="969" t="str">
        <f>IFERROR(IF(ベッド・マット!N10=0,"",ベッド・マット!N10),"")</f>
        <v/>
      </c>
      <c r="K359" s="247"/>
      <c r="L359" s="247"/>
      <c r="M359" s="247"/>
      <c r="N359" s="247"/>
      <c r="O359" s="247"/>
      <c r="P359" s="247"/>
      <c r="Q359" s="247"/>
      <c r="R359" s="247"/>
      <c r="S359" s="237">
        <f t="shared" si="10"/>
        <v>358</v>
      </c>
      <c r="AA359" s="238" t="e">
        <f t="shared" si="11"/>
        <v>#VALUE!</v>
      </c>
    </row>
    <row r="360" spans="1:27" s="244" customFormat="1">
      <c r="A360" s="238" t="str">
        <f>IFERROR(IF(J360&lt;&gt;"",MAX($A$1:A359)+1,""),"")</f>
        <v/>
      </c>
      <c r="B360" s="239" t="str">
        <f>IFERROR(IF(J360="","",_xlfn.CONCAT($Y$2,_xlfn.CONCAT(IF(LEN(ドッグキャリー!$K$2)=1,0,""),ドッグキャリー!$K$2,_xlfn.CONCAT(IF(LEN(ドッグキャリー!$N$2)=1,0,""),ドッグキャリー!$N$2)))),"")</f>
        <v/>
      </c>
      <c r="C360" s="246"/>
      <c r="D360" s="246"/>
      <c r="E360" s="246"/>
      <c r="F360" s="247"/>
      <c r="G360" s="247"/>
      <c r="H360" s="247"/>
      <c r="I360" s="968" t="str">
        <f>IFERROR(IF(ベッド・マット!N11=0,"",ベッド・マット!E11),"")</f>
        <v/>
      </c>
      <c r="J360" s="969" t="str">
        <f>IFERROR(IF(ベッド・マット!N11=0,"",ベッド・マット!N11),"")</f>
        <v/>
      </c>
      <c r="K360" s="247"/>
      <c r="L360" s="247"/>
      <c r="M360" s="247"/>
      <c r="N360" s="247"/>
      <c r="O360" s="247"/>
      <c r="P360" s="247"/>
      <c r="Q360" s="247"/>
      <c r="R360" s="247"/>
      <c r="S360" s="237">
        <f t="shared" si="10"/>
        <v>359</v>
      </c>
      <c r="AA360" s="238" t="e">
        <f t="shared" si="11"/>
        <v>#VALUE!</v>
      </c>
    </row>
    <row r="361" spans="1:27" s="244" customFormat="1">
      <c r="A361" s="238" t="str">
        <f>IFERROR(IF(J361&lt;&gt;"",MAX($A$1:A360)+1,""),"")</f>
        <v/>
      </c>
      <c r="B361" s="239" t="str">
        <f>IFERROR(IF(J361="","",_xlfn.CONCAT($Y$2,_xlfn.CONCAT(IF(LEN(ドッグキャリー!$K$2)=1,0,""),ドッグキャリー!$K$2,_xlfn.CONCAT(IF(LEN(ドッグキャリー!$N$2)=1,0,""),ドッグキャリー!$N$2)))),"")</f>
        <v/>
      </c>
      <c r="C361" s="246"/>
      <c r="D361" s="246"/>
      <c r="E361" s="246"/>
      <c r="F361" s="247"/>
      <c r="G361" s="247"/>
      <c r="H361" s="247"/>
      <c r="I361" s="968" t="str">
        <f>IFERROR(IF(ベッド・マット!N12=0,"",ベッド・マット!E12),"")</f>
        <v/>
      </c>
      <c r="J361" s="969" t="str">
        <f>IFERROR(IF(ベッド・マット!N12=0,"",ベッド・マット!N12),"")</f>
        <v/>
      </c>
      <c r="K361" s="247"/>
      <c r="L361" s="247"/>
      <c r="M361" s="247"/>
      <c r="N361" s="247"/>
      <c r="O361" s="247"/>
      <c r="P361" s="247"/>
      <c r="Q361" s="247"/>
      <c r="R361" s="247"/>
      <c r="S361" s="237">
        <f t="shared" si="10"/>
        <v>360</v>
      </c>
      <c r="AA361" s="238" t="e">
        <f t="shared" si="11"/>
        <v>#VALUE!</v>
      </c>
    </row>
    <row r="362" spans="1:27" s="244" customFormat="1">
      <c r="A362" s="238" t="str">
        <f>IFERROR(IF(J362&lt;&gt;"",MAX($A$1:A361)+1,""),"")</f>
        <v/>
      </c>
      <c r="B362" s="239" t="str">
        <f>IFERROR(IF(J362="","",_xlfn.CONCAT($Y$2,_xlfn.CONCAT(IF(LEN(ドッグキャリー!$K$2)=1,0,""),ドッグキャリー!$K$2,_xlfn.CONCAT(IF(LEN(ドッグキャリー!$N$2)=1,0,""),ドッグキャリー!$N$2)))),"")</f>
        <v/>
      </c>
      <c r="C362" s="246"/>
      <c r="D362" s="246"/>
      <c r="E362" s="246"/>
      <c r="F362" s="247"/>
      <c r="G362" s="247"/>
      <c r="H362" s="247"/>
      <c r="I362" s="968" t="str">
        <f>IFERROR(IF(ベッド・マット!N13=0,"",ベッド・マット!E13),"")</f>
        <v/>
      </c>
      <c r="J362" s="969" t="str">
        <f>IFERROR(IF(ベッド・マット!N13=0,"",ベッド・マット!N13),"")</f>
        <v/>
      </c>
      <c r="K362" s="247"/>
      <c r="L362" s="247"/>
      <c r="M362" s="247"/>
      <c r="N362" s="247"/>
      <c r="O362" s="247"/>
      <c r="P362" s="247"/>
      <c r="Q362" s="247"/>
      <c r="R362" s="247"/>
      <c r="S362" s="237">
        <f t="shared" si="10"/>
        <v>361</v>
      </c>
      <c r="AA362" s="238" t="e">
        <f t="shared" si="11"/>
        <v>#VALUE!</v>
      </c>
    </row>
    <row r="363" spans="1:27" s="244" customFormat="1">
      <c r="A363" s="238" t="str">
        <f>IFERROR(IF(J363&lt;&gt;"",MAX($A$1:A362)+1,""),"")</f>
        <v/>
      </c>
      <c r="B363" s="239" t="str">
        <f>IFERROR(IF(J363="","",_xlfn.CONCAT($Y$2,_xlfn.CONCAT(IF(LEN(ドッグキャリー!$K$2)=1,0,""),ドッグキャリー!$K$2,_xlfn.CONCAT(IF(LEN(ドッグキャリー!$N$2)=1,0,""),ドッグキャリー!$N$2)))),"")</f>
        <v/>
      </c>
      <c r="C363" s="246"/>
      <c r="D363" s="246"/>
      <c r="E363" s="246"/>
      <c r="F363" s="247"/>
      <c r="G363" s="247"/>
      <c r="H363" s="247"/>
      <c r="I363" s="968" t="str">
        <f>IFERROR(IF(ベッド・マット!N14=0,"",ベッド・マット!E14),"")</f>
        <v/>
      </c>
      <c r="J363" s="969" t="str">
        <f>IFERROR(IF(ベッド・マット!N14=0,"",ベッド・マット!N14),"")</f>
        <v/>
      </c>
      <c r="K363" s="247"/>
      <c r="L363" s="247"/>
      <c r="M363" s="247"/>
      <c r="N363" s="247"/>
      <c r="O363" s="247"/>
      <c r="P363" s="247"/>
      <c r="Q363" s="247"/>
      <c r="R363" s="247"/>
      <c r="S363" s="237">
        <f t="shared" si="10"/>
        <v>362</v>
      </c>
      <c r="AA363" s="238" t="e">
        <f t="shared" si="11"/>
        <v>#VALUE!</v>
      </c>
    </row>
    <row r="364" spans="1:27" s="244" customFormat="1">
      <c r="A364" s="238" t="str">
        <f>IFERROR(IF(J364&lt;&gt;"",MAX($A$1:A363)+1,""),"")</f>
        <v/>
      </c>
      <c r="B364" s="239" t="str">
        <f>IFERROR(IF(J364="","",_xlfn.CONCAT($Y$2,_xlfn.CONCAT(IF(LEN(ドッグキャリー!$K$2)=1,0,""),ドッグキャリー!$K$2,_xlfn.CONCAT(IF(LEN(ドッグキャリー!$N$2)=1,0,""),ドッグキャリー!$N$2)))),"")</f>
        <v/>
      </c>
      <c r="C364" s="246"/>
      <c r="D364" s="246"/>
      <c r="E364" s="246"/>
      <c r="F364" s="247"/>
      <c r="G364" s="247"/>
      <c r="H364" s="247"/>
      <c r="I364" s="968" t="str">
        <f>IFERROR(IF(ベッド・マット!N15=0,"",ベッド・マット!E15),"")</f>
        <v/>
      </c>
      <c r="J364" s="969" t="str">
        <f>IFERROR(IF(ベッド・マット!N15=0,"",ベッド・マット!N15),"")</f>
        <v/>
      </c>
      <c r="K364" s="247"/>
      <c r="L364" s="247"/>
      <c r="M364" s="247"/>
      <c r="N364" s="247"/>
      <c r="O364" s="247"/>
      <c r="P364" s="247"/>
      <c r="Q364" s="247"/>
      <c r="R364" s="247"/>
      <c r="S364" s="237">
        <f t="shared" si="10"/>
        <v>363</v>
      </c>
      <c r="AA364" s="238" t="e">
        <f t="shared" si="11"/>
        <v>#VALUE!</v>
      </c>
    </row>
    <row r="365" spans="1:27" s="244" customFormat="1">
      <c r="A365" s="238" t="str">
        <f>IFERROR(IF(J365&lt;&gt;"",MAX($A$1:A364)+1,""),"")</f>
        <v/>
      </c>
      <c r="B365" s="239" t="str">
        <f>IFERROR(IF(J365="","",_xlfn.CONCAT($Y$2,_xlfn.CONCAT(IF(LEN(ドッグキャリー!$K$2)=1,0,""),ドッグキャリー!$K$2,_xlfn.CONCAT(IF(LEN(ドッグキャリー!$N$2)=1,0,""),ドッグキャリー!$N$2)))),"")</f>
        <v/>
      </c>
      <c r="C365" s="246"/>
      <c r="D365" s="246"/>
      <c r="E365" s="246"/>
      <c r="F365" s="247"/>
      <c r="G365" s="247"/>
      <c r="H365" s="247"/>
      <c r="I365" s="968" t="str">
        <f>IFERROR(IF(ベッド・マット!N16=0,"",ベッド・マット!E16),"")</f>
        <v/>
      </c>
      <c r="J365" s="969" t="str">
        <f>IFERROR(IF(ベッド・マット!N16=0,"",ベッド・マット!N16),"")</f>
        <v/>
      </c>
      <c r="K365" s="247"/>
      <c r="L365" s="247"/>
      <c r="M365" s="247"/>
      <c r="N365" s="247"/>
      <c r="O365" s="247"/>
      <c r="P365" s="247"/>
      <c r="Q365" s="247"/>
      <c r="R365" s="247"/>
      <c r="S365" s="237">
        <f t="shared" si="10"/>
        <v>364</v>
      </c>
      <c r="AA365" s="238" t="e">
        <f t="shared" si="11"/>
        <v>#VALUE!</v>
      </c>
    </row>
    <row r="366" spans="1:27" s="244" customFormat="1">
      <c r="A366" s="238" t="str">
        <f>IFERROR(IF(J366&lt;&gt;"",MAX($A$1:A365)+1,""),"")</f>
        <v/>
      </c>
      <c r="B366" s="239" t="str">
        <f>IFERROR(IF(J366="","",_xlfn.CONCAT($Y$2,_xlfn.CONCAT(IF(LEN(ドッグキャリー!$K$2)=1,0,""),ドッグキャリー!$K$2,_xlfn.CONCAT(IF(LEN(ドッグキャリー!$N$2)=1,0,""),ドッグキャリー!$N$2)))),"")</f>
        <v/>
      </c>
      <c r="C366" s="246"/>
      <c r="D366" s="246"/>
      <c r="E366" s="246"/>
      <c r="F366" s="247"/>
      <c r="G366" s="247"/>
      <c r="H366" s="247"/>
      <c r="I366" s="968" t="str">
        <f>IFERROR(IF(ベッド・マット!N17=0,"",ベッド・マット!E17),"")</f>
        <v/>
      </c>
      <c r="J366" s="969" t="str">
        <f>IFERROR(IF(ベッド・マット!N17=0,"",ベッド・マット!N17),"")</f>
        <v/>
      </c>
      <c r="K366" s="247"/>
      <c r="L366" s="247"/>
      <c r="M366" s="247"/>
      <c r="N366" s="247"/>
      <c r="O366" s="247"/>
      <c r="P366" s="247"/>
      <c r="Q366" s="247"/>
      <c r="R366" s="247"/>
      <c r="S366" s="237">
        <f t="shared" si="10"/>
        <v>365</v>
      </c>
      <c r="AA366" s="238" t="e">
        <f t="shared" si="11"/>
        <v>#VALUE!</v>
      </c>
    </row>
    <row r="367" spans="1:27" s="244" customFormat="1">
      <c r="A367" s="238" t="str">
        <f>IFERROR(IF(J367&lt;&gt;"",MAX($A$1:A366)+1,""),"")</f>
        <v/>
      </c>
      <c r="B367" s="239" t="str">
        <f>IFERROR(IF(J367="","",_xlfn.CONCAT($Y$2,_xlfn.CONCAT(IF(LEN(ドッグキャリー!$K$2)=1,0,""),ドッグキャリー!$K$2,_xlfn.CONCAT(IF(LEN(ドッグキャリー!$N$2)=1,0,""),ドッグキャリー!$N$2)))),"")</f>
        <v/>
      </c>
      <c r="C367" s="246"/>
      <c r="D367" s="246"/>
      <c r="E367" s="246"/>
      <c r="F367" s="247"/>
      <c r="G367" s="247"/>
      <c r="H367" s="247"/>
      <c r="I367" s="968" t="str">
        <f>IFERROR(IF(ベッド・マット!N18=0,"",ベッド・マット!E18),"")</f>
        <v/>
      </c>
      <c r="J367" s="969" t="str">
        <f>IFERROR(IF(ベッド・マット!N18=0,"",ベッド・マット!N18),"")</f>
        <v/>
      </c>
      <c r="K367" s="247"/>
      <c r="L367" s="247"/>
      <c r="M367" s="247"/>
      <c r="N367" s="247"/>
      <c r="O367" s="247"/>
      <c r="P367" s="247"/>
      <c r="Q367" s="247"/>
      <c r="R367" s="247"/>
      <c r="S367" s="237">
        <f t="shared" si="10"/>
        <v>366</v>
      </c>
      <c r="AA367" s="238" t="e">
        <f t="shared" si="11"/>
        <v>#VALUE!</v>
      </c>
    </row>
    <row r="368" spans="1:27" s="244" customFormat="1">
      <c r="A368" s="238" t="str">
        <f>IFERROR(IF(J368&lt;&gt;"",MAX($A$1:A367)+1,""),"")</f>
        <v/>
      </c>
      <c r="B368" s="239" t="str">
        <f>IFERROR(IF(J368="","",_xlfn.CONCAT($Y$2,_xlfn.CONCAT(IF(LEN(ドッグキャリー!$K$2)=1,0,""),ドッグキャリー!$K$2,_xlfn.CONCAT(IF(LEN(ドッグキャリー!$N$2)=1,0,""),ドッグキャリー!$N$2)))),"")</f>
        <v/>
      </c>
      <c r="C368" s="246"/>
      <c r="D368" s="246"/>
      <c r="E368" s="246"/>
      <c r="F368" s="247"/>
      <c r="G368" s="247"/>
      <c r="H368" s="247"/>
      <c r="I368" s="968" t="str">
        <f>IFERROR(IF(ベッド・マット!N19=0,"",ベッド・マット!E19),"")</f>
        <v/>
      </c>
      <c r="J368" s="969" t="str">
        <f>IFERROR(IF(ベッド・マット!N19=0,"",ベッド・マット!N19),"")</f>
        <v/>
      </c>
      <c r="K368" s="247"/>
      <c r="L368" s="247"/>
      <c r="M368" s="247"/>
      <c r="N368" s="247"/>
      <c r="O368" s="247"/>
      <c r="P368" s="247"/>
      <c r="Q368" s="247"/>
      <c r="R368" s="247"/>
      <c r="S368" s="237">
        <f t="shared" si="10"/>
        <v>367</v>
      </c>
      <c r="AA368" s="238" t="e">
        <f t="shared" si="11"/>
        <v>#VALUE!</v>
      </c>
    </row>
    <row r="369" spans="1:27" s="244" customFormat="1">
      <c r="A369" s="238" t="str">
        <f>IFERROR(IF(J369&lt;&gt;"",MAX($A$1:A368)+1,""),"")</f>
        <v/>
      </c>
      <c r="B369" s="239" t="str">
        <f>IFERROR(IF(J369="","",_xlfn.CONCAT($Y$2,_xlfn.CONCAT(IF(LEN(ドッグキャリー!$K$2)=1,0,""),ドッグキャリー!$K$2,_xlfn.CONCAT(IF(LEN(ドッグキャリー!$N$2)=1,0,""),ドッグキャリー!$N$2)))),"")</f>
        <v/>
      </c>
      <c r="C369" s="246"/>
      <c r="D369" s="246"/>
      <c r="E369" s="246"/>
      <c r="F369" s="247"/>
      <c r="G369" s="247"/>
      <c r="H369" s="247"/>
      <c r="I369" s="968" t="str">
        <f>IFERROR(IF(ベッド・マット!N20=0,"",ベッド・マット!E20),"")</f>
        <v/>
      </c>
      <c r="J369" s="969" t="str">
        <f>IFERROR(IF(ベッド・マット!N20=0,"",ベッド・マット!N20),"")</f>
        <v/>
      </c>
      <c r="K369" s="247"/>
      <c r="L369" s="247"/>
      <c r="M369" s="247"/>
      <c r="N369" s="247"/>
      <c r="O369" s="247"/>
      <c r="P369" s="247"/>
      <c r="Q369" s="247"/>
      <c r="R369" s="247"/>
      <c r="S369" s="237">
        <f t="shared" si="10"/>
        <v>368</v>
      </c>
      <c r="AA369" s="238" t="e">
        <f t="shared" si="11"/>
        <v>#VALUE!</v>
      </c>
    </row>
    <row r="370" spans="1:27" s="244" customFormat="1">
      <c r="A370" s="238" t="str">
        <f>IFERROR(IF(J370&lt;&gt;"",MAX($A$1:A369)+1,""),"")</f>
        <v/>
      </c>
      <c r="B370" s="239" t="str">
        <f>IFERROR(IF(J370="","",_xlfn.CONCAT($Y$2,_xlfn.CONCAT(IF(LEN(ドッグキャリー!$K$2)=1,0,""),ドッグキャリー!$K$2,_xlfn.CONCAT(IF(LEN(ドッグキャリー!$N$2)=1,0,""),ドッグキャリー!$N$2)))),"")</f>
        <v/>
      </c>
      <c r="C370" s="246"/>
      <c r="D370" s="246"/>
      <c r="E370" s="246"/>
      <c r="F370" s="247"/>
      <c r="G370" s="247"/>
      <c r="H370" s="247"/>
      <c r="I370" s="968" t="str">
        <f>IFERROR(IF(ベッド・マット!N21=0,"",ベッド・マット!E21),"")</f>
        <v/>
      </c>
      <c r="J370" s="969" t="str">
        <f>IFERROR(IF(ベッド・マット!N21=0,"",ベッド・マット!N21),"")</f>
        <v/>
      </c>
      <c r="K370" s="247"/>
      <c r="L370" s="247"/>
      <c r="M370" s="247"/>
      <c r="N370" s="247"/>
      <c r="O370" s="247"/>
      <c r="P370" s="247"/>
      <c r="Q370" s="247"/>
      <c r="R370" s="247"/>
      <c r="S370" s="237">
        <f t="shared" si="10"/>
        <v>369</v>
      </c>
      <c r="AA370" s="238" t="e">
        <f t="shared" si="11"/>
        <v>#VALUE!</v>
      </c>
    </row>
    <row r="371" spans="1:27" s="244" customFormat="1">
      <c r="A371" s="238" t="str">
        <f>IFERROR(IF(J371&lt;&gt;"",MAX($A$1:A370)+1,""),"")</f>
        <v/>
      </c>
      <c r="B371" s="239" t="str">
        <f>IFERROR(IF(J371="","",_xlfn.CONCAT($Y$2,_xlfn.CONCAT(IF(LEN(ドッグキャリー!$K$2)=1,0,""),ドッグキャリー!$K$2,_xlfn.CONCAT(IF(LEN(ドッグキャリー!$N$2)=1,0,""),ドッグキャリー!$N$2)))),"")</f>
        <v/>
      </c>
      <c r="C371" s="246"/>
      <c r="D371" s="246"/>
      <c r="E371" s="246"/>
      <c r="F371" s="247"/>
      <c r="G371" s="247"/>
      <c r="H371" s="247"/>
      <c r="I371" s="968" t="str">
        <f>IFERROR(IF(ベッド・マット!N22=0,"",ベッド・マット!E22),"")</f>
        <v/>
      </c>
      <c r="J371" s="969" t="str">
        <f>IFERROR(IF(ベッド・マット!N22=0,"",ベッド・マット!N22),"")</f>
        <v/>
      </c>
      <c r="K371" s="247"/>
      <c r="L371" s="247"/>
      <c r="M371" s="247"/>
      <c r="N371" s="247"/>
      <c r="O371" s="247"/>
      <c r="P371" s="247"/>
      <c r="Q371" s="247"/>
      <c r="R371" s="247"/>
      <c r="S371" s="237">
        <f t="shared" si="10"/>
        <v>370</v>
      </c>
      <c r="AA371" s="238" t="e">
        <f t="shared" si="11"/>
        <v>#VALUE!</v>
      </c>
    </row>
    <row r="372" spans="1:27" s="244" customFormat="1">
      <c r="A372" s="238" t="str">
        <f>IFERROR(IF(J372&lt;&gt;"",MAX($A$1:A371)+1,""),"")</f>
        <v/>
      </c>
      <c r="B372" s="239" t="str">
        <f>IFERROR(IF(J372="","",_xlfn.CONCAT($Y$2,_xlfn.CONCAT(IF(LEN(ドッグキャリー!$K$2)=1,0,""),ドッグキャリー!$K$2,_xlfn.CONCAT(IF(LEN(ドッグキャリー!$N$2)=1,0,""),ドッグキャリー!$N$2)))),"")</f>
        <v/>
      </c>
      <c r="C372" s="246"/>
      <c r="D372" s="246"/>
      <c r="E372" s="246"/>
      <c r="F372" s="247"/>
      <c r="G372" s="247"/>
      <c r="H372" s="247"/>
      <c r="I372" s="968" t="str">
        <f>IFERROR(IF(ベッド・マット!N23=0,"",ベッド・マット!E23),"")</f>
        <v/>
      </c>
      <c r="J372" s="969" t="str">
        <f>IFERROR(IF(ベッド・マット!N23=0,"",ベッド・マット!N23),"")</f>
        <v/>
      </c>
      <c r="K372" s="247"/>
      <c r="L372" s="247"/>
      <c r="M372" s="247"/>
      <c r="N372" s="247"/>
      <c r="O372" s="247"/>
      <c r="P372" s="247"/>
      <c r="Q372" s="247"/>
      <c r="R372" s="247"/>
      <c r="S372" s="237">
        <f t="shared" si="10"/>
        <v>371</v>
      </c>
      <c r="AA372" s="238" t="e">
        <f t="shared" si="11"/>
        <v>#VALUE!</v>
      </c>
    </row>
    <row r="373" spans="1:27" s="244" customFormat="1">
      <c r="A373" s="238" t="str">
        <f>IFERROR(IF(J373&lt;&gt;"",MAX($A$1:A372)+1,""),"")</f>
        <v/>
      </c>
      <c r="B373" s="239" t="str">
        <f>IFERROR(IF(J373="","",_xlfn.CONCAT($Y$2,_xlfn.CONCAT(IF(LEN(ドッグキャリー!$K$2)=1,0,""),ドッグキャリー!$K$2,_xlfn.CONCAT(IF(LEN(ドッグキャリー!$N$2)=1,0,""),ドッグキャリー!$N$2)))),"")</f>
        <v/>
      </c>
      <c r="C373" s="246"/>
      <c r="D373" s="246"/>
      <c r="E373" s="246"/>
      <c r="F373" s="247"/>
      <c r="G373" s="247"/>
      <c r="H373" s="247"/>
      <c r="I373" s="968" t="str">
        <f>IFERROR(IF(ベッド・マット!N24=0,"",ベッド・マット!E24),"")</f>
        <v/>
      </c>
      <c r="J373" s="969" t="str">
        <f>IFERROR(IF(ベッド・マット!N24=0,"",ベッド・マット!N24),"")</f>
        <v/>
      </c>
      <c r="K373" s="247"/>
      <c r="L373" s="247"/>
      <c r="M373" s="247"/>
      <c r="N373" s="247"/>
      <c r="O373" s="247"/>
      <c r="P373" s="247"/>
      <c r="Q373" s="247"/>
      <c r="R373" s="247"/>
      <c r="S373" s="237">
        <f t="shared" si="10"/>
        <v>372</v>
      </c>
      <c r="AA373" s="238" t="e">
        <f t="shared" si="11"/>
        <v>#VALUE!</v>
      </c>
    </row>
    <row r="374" spans="1:27" s="244" customFormat="1">
      <c r="A374" s="238" t="str">
        <f>IFERROR(IF(J374&lt;&gt;"",MAX($A$1:A373)+1,""),"")</f>
        <v/>
      </c>
      <c r="B374" s="239" t="str">
        <f>IFERROR(IF(J374="","",_xlfn.CONCAT($Y$2,_xlfn.CONCAT(IF(LEN(ドッグキャリー!$K$2)=1,0,""),ドッグキャリー!$K$2,_xlfn.CONCAT(IF(LEN(ドッグキャリー!$N$2)=1,0,""),ドッグキャリー!$N$2)))),"")</f>
        <v/>
      </c>
      <c r="C374" s="246"/>
      <c r="D374" s="246"/>
      <c r="E374" s="246"/>
      <c r="F374" s="247"/>
      <c r="G374" s="247"/>
      <c r="H374" s="247"/>
      <c r="I374" s="968" t="str">
        <f>IFERROR(IF(ベッド・マット!N25=0,"",ベッド・マット!E25),"")</f>
        <v/>
      </c>
      <c r="J374" s="969" t="str">
        <f>IFERROR(IF(ベッド・マット!N25=0,"",ベッド・マット!N25),"")</f>
        <v/>
      </c>
      <c r="K374" s="247"/>
      <c r="L374" s="247"/>
      <c r="M374" s="247"/>
      <c r="N374" s="247"/>
      <c r="O374" s="247"/>
      <c r="P374" s="247"/>
      <c r="Q374" s="247"/>
      <c r="R374" s="247"/>
      <c r="S374" s="237">
        <f t="shared" si="10"/>
        <v>373</v>
      </c>
      <c r="AA374" s="238" t="e">
        <f t="shared" si="11"/>
        <v>#VALUE!</v>
      </c>
    </row>
    <row r="375" spans="1:27" s="244" customFormat="1">
      <c r="A375" s="238" t="str">
        <f>IFERROR(IF(J375&lt;&gt;"",MAX($A$1:A374)+1,""),"")</f>
        <v/>
      </c>
      <c r="B375" s="239" t="str">
        <f>IFERROR(IF(J375="","",_xlfn.CONCAT($Y$2,_xlfn.CONCAT(IF(LEN(ドッグキャリー!$K$2)=1,0,""),ドッグキャリー!$K$2,_xlfn.CONCAT(IF(LEN(ドッグキャリー!$N$2)=1,0,""),ドッグキャリー!$N$2)))),"")</f>
        <v/>
      </c>
      <c r="C375" s="246"/>
      <c r="D375" s="246"/>
      <c r="E375" s="246"/>
      <c r="F375" s="247"/>
      <c r="G375" s="247"/>
      <c r="H375" s="247"/>
      <c r="I375" s="968" t="str">
        <f>IFERROR(IF(ベッド・マット!N26=0,"",ベッド・マット!E26),"")</f>
        <v/>
      </c>
      <c r="J375" s="969" t="str">
        <f>IFERROR(IF(ベッド・マット!N26=0,"",ベッド・マット!N26),"")</f>
        <v/>
      </c>
      <c r="K375" s="247"/>
      <c r="L375" s="247"/>
      <c r="M375" s="247"/>
      <c r="N375" s="247"/>
      <c r="O375" s="247"/>
      <c r="P375" s="247"/>
      <c r="Q375" s="247"/>
      <c r="R375" s="247"/>
      <c r="S375" s="237">
        <f t="shared" si="10"/>
        <v>374</v>
      </c>
      <c r="AA375" s="238" t="e">
        <f t="shared" si="11"/>
        <v>#VALUE!</v>
      </c>
    </row>
    <row r="376" spans="1:27" s="244" customFormat="1">
      <c r="A376" s="238" t="str">
        <f>IFERROR(IF(J376&lt;&gt;"",MAX($A$1:A375)+1,""),"")</f>
        <v/>
      </c>
      <c r="B376" s="239" t="str">
        <f>IFERROR(IF(J376="","",_xlfn.CONCAT($Y$2,_xlfn.CONCAT(IF(LEN(ドッグキャリー!$K$2)=1,0,""),ドッグキャリー!$K$2,_xlfn.CONCAT(IF(LEN(ドッグキャリー!$N$2)=1,0,""),ドッグキャリー!$N$2)))),"")</f>
        <v/>
      </c>
      <c r="C376" s="246"/>
      <c r="D376" s="246"/>
      <c r="E376" s="246"/>
      <c r="F376" s="247"/>
      <c r="G376" s="247"/>
      <c r="H376" s="247"/>
      <c r="I376" s="968" t="str">
        <f>IFERROR(IF(ベッド・マット!N27=0,"",ベッド・マット!E27),"")</f>
        <v/>
      </c>
      <c r="J376" s="969" t="str">
        <f>IFERROR(IF(ベッド・マット!N27=0,"",ベッド・マット!N27),"")</f>
        <v/>
      </c>
      <c r="K376" s="247"/>
      <c r="L376" s="247"/>
      <c r="M376" s="247"/>
      <c r="N376" s="247"/>
      <c r="O376" s="247"/>
      <c r="P376" s="247"/>
      <c r="Q376" s="247"/>
      <c r="R376" s="247"/>
      <c r="S376" s="237">
        <f t="shared" si="10"/>
        <v>375</v>
      </c>
      <c r="AA376" s="238" t="e">
        <f t="shared" si="11"/>
        <v>#VALUE!</v>
      </c>
    </row>
    <row r="377" spans="1:27" s="244" customFormat="1">
      <c r="A377" s="238" t="str">
        <f>IFERROR(IF(J377&lt;&gt;"",MAX($A$1:A376)+1,""),"")</f>
        <v/>
      </c>
      <c r="B377" s="239" t="str">
        <f>IFERROR(IF(J377="","",_xlfn.CONCAT($Y$2,_xlfn.CONCAT(IF(LEN(ドッグキャリー!$K$2)=1,0,""),ドッグキャリー!$K$2,_xlfn.CONCAT(IF(LEN(ドッグキャリー!$N$2)=1,0,""),ドッグキャリー!$N$2)))),"")</f>
        <v/>
      </c>
      <c r="C377" s="246"/>
      <c r="D377" s="246"/>
      <c r="E377" s="246"/>
      <c r="F377" s="247"/>
      <c r="G377" s="247"/>
      <c r="H377" s="247"/>
      <c r="I377" s="968" t="str">
        <f>IFERROR(IF(ベッド・マット!N28=0,"",ベッド・マット!E28),"")</f>
        <v/>
      </c>
      <c r="J377" s="969" t="str">
        <f>IFERROR(IF(ベッド・マット!N28=0,"",ベッド・マット!N28),"")</f>
        <v/>
      </c>
      <c r="K377" s="247"/>
      <c r="L377" s="247"/>
      <c r="M377" s="247"/>
      <c r="N377" s="247"/>
      <c r="O377" s="247"/>
      <c r="P377" s="247"/>
      <c r="Q377" s="247"/>
      <c r="R377" s="247"/>
      <c r="S377" s="237">
        <f t="shared" si="10"/>
        <v>376</v>
      </c>
      <c r="AA377" s="238" t="e">
        <f t="shared" si="11"/>
        <v>#VALUE!</v>
      </c>
    </row>
    <row r="378" spans="1:27" s="244" customFormat="1">
      <c r="A378" s="238" t="str">
        <f>IFERROR(IF(J378&lt;&gt;"",MAX($A$1:A377)+1,""),"")</f>
        <v/>
      </c>
      <c r="B378" s="239" t="str">
        <f>IFERROR(IF(J378="","",_xlfn.CONCAT($Y$2,_xlfn.CONCAT(IF(LEN(ドッグキャリー!$K$2)=1,0,""),ドッグキャリー!$K$2,_xlfn.CONCAT(IF(LEN(ドッグキャリー!$N$2)=1,0,""),ドッグキャリー!$N$2)))),"")</f>
        <v/>
      </c>
      <c r="C378" s="246"/>
      <c r="D378" s="246"/>
      <c r="E378" s="246"/>
      <c r="F378" s="247"/>
      <c r="G378" s="247"/>
      <c r="H378" s="247"/>
      <c r="I378" s="968" t="str">
        <f>IFERROR(IF(ベッド・マット!N29=0,"",ベッド・マット!E29),"")</f>
        <v/>
      </c>
      <c r="J378" s="969" t="str">
        <f>IFERROR(IF(ベッド・マット!N29=0,"",ベッド・マット!N29),"")</f>
        <v/>
      </c>
      <c r="K378" s="247"/>
      <c r="L378" s="247"/>
      <c r="M378" s="247"/>
      <c r="N378" s="247"/>
      <c r="O378" s="247"/>
      <c r="P378" s="247"/>
      <c r="Q378" s="247"/>
      <c r="R378" s="247"/>
      <c r="S378" s="237">
        <f t="shared" si="10"/>
        <v>377</v>
      </c>
      <c r="AA378" s="238" t="e">
        <f t="shared" si="11"/>
        <v>#VALUE!</v>
      </c>
    </row>
    <row r="379" spans="1:27" s="244" customFormat="1">
      <c r="A379" s="238" t="str">
        <f>IFERROR(IF(J379&lt;&gt;"",MAX($A$1:A378)+1,""),"")</f>
        <v/>
      </c>
      <c r="B379" s="239" t="str">
        <f>IFERROR(IF(J379="","",_xlfn.CONCAT($Y$2,_xlfn.CONCAT(IF(LEN(ドッグキャリー!$K$2)=1,0,""),ドッグキャリー!$K$2,_xlfn.CONCAT(IF(LEN(ドッグキャリー!$N$2)=1,0,""),ドッグキャリー!$N$2)))),"")</f>
        <v/>
      </c>
      <c r="C379" s="246"/>
      <c r="D379" s="246"/>
      <c r="E379" s="246"/>
      <c r="F379" s="247"/>
      <c r="G379" s="247"/>
      <c r="H379" s="247"/>
      <c r="I379" s="968" t="str">
        <f>IFERROR(IF(ベッド・マット!N30=0,"",ベッド・マット!E30),"")</f>
        <v/>
      </c>
      <c r="J379" s="969" t="str">
        <f>IFERROR(IF(ベッド・マット!N30=0,"",ベッド・マット!N30),"")</f>
        <v/>
      </c>
      <c r="K379" s="247"/>
      <c r="L379" s="247"/>
      <c r="M379" s="247"/>
      <c r="N379" s="247"/>
      <c r="O379" s="247"/>
      <c r="P379" s="247"/>
      <c r="Q379" s="247"/>
      <c r="R379" s="247"/>
      <c r="S379" s="237">
        <f t="shared" si="10"/>
        <v>378</v>
      </c>
      <c r="AA379" s="238" t="e">
        <f t="shared" si="11"/>
        <v>#VALUE!</v>
      </c>
    </row>
    <row r="380" spans="1:27" s="244" customFormat="1">
      <c r="A380" s="238" t="str">
        <f>IFERROR(IF(J380&lt;&gt;"",MAX($A$1:A379)+1,""),"")</f>
        <v/>
      </c>
      <c r="B380" s="239" t="str">
        <f>IFERROR(IF(J380="","",_xlfn.CONCAT($Y$2,_xlfn.CONCAT(IF(LEN(ドッグキャリー!$K$2)=1,0,""),ドッグキャリー!$K$2,_xlfn.CONCAT(IF(LEN(ドッグキャリー!$N$2)=1,0,""),ドッグキャリー!$N$2)))),"")</f>
        <v/>
      </c>
      <c r="C380" s="246"/>
      <c r="D380" s="246"/>
      <c r="E380" s="246"/>
      <c r="F380" s="247"/>
      <c r="G380" s="247"/>
      <c r="H380" s="247"/>
      <c r="I380" s="968" t="str">
        <f>IFERROR(IF(ベッド・マット!N31=0,"",ベッド・マット!E31),"")</f>
        <v/>
      </c>
      <c r="J380" s="969" t="str">
        <f>IFERROR(IF(ベッド・マット!N31=0,"",ベッド・マット!N31),"")</f>
        <v/>
      </c>
      <c r="K380" s="247"/>
      <c r="L380" s="247"/>
      <c r="M380" s="247"/>
      <c r="N380" s="247"/>
      <c r="O380" s="247"/>
      <c r="P380" s="247"/>
      <c r="Q380" s="247"/>
      <c r="R380" s="247"/>
      <c r="S380" s="237">
        <f t="shared" si="10"/>
        <v>379</v>
      </c>
      <c r="AA380" s="238" t="e">
        <f t="shared" si="11"/>
        <v>#VALUE!</v>
      </c>
    </row>
    <row r="381" spans="1:27" s="244" customFormat="1">
      <c r="A381" s="238" t="str">
        <f>IFERROR(IF(J381&lt;&gt;"",MAX($A$1:A380)+1,""),"")</f>
        <v/>
      </c>
      <c r="B381" s="239" t="str">
        <f>IFERROR(IF(J381="","",_xlfn.CONCAT($Y$2,_xlfn.CONCAT(IF(LEN(ドッグキャリー!$K$2)=1,0,""),ドッグキャリー!$K$2,_xlfn.CONCAT(IF(LEN(ドッグキャリー!$N$2)=1,0,""),ドッグキャリー!$N$2)))),"")</f>
        <v/>
      </c>
      <c r="C381" s="246"/>
      <c r="D381" s="246"/>
      <c r="E381" s="246"/>
      <c r="F381" s="247"/>
      <c r="G381" s="247"/>
      <c r="H381" s="247"/>
      <c r="I381" s="968" t="str">
        <f>IFERROR(IF(ベッド・マット!N32=0,"",ベッド・マット!E32),"")</f>
        <v/>
      </c>
      <c r="J381" s="969" t="str">
        <f>IFERROR(IF(ベッド・マット!N32=0,"",ベッド・マット!N32),"")</f>
        <v/>
      </c>
      <c r="K381" s="247"/>
      <c r="L381" s="247"/>
      <c r="M381" s="247"/>
      <c r="N381" s="247"/>
      <c r="O381" s="247"/>
      <c r="P381" s="247"/>
      <c r="Q381" s="247"/>
      <c r="R381" s="247"/>
      <c r="S381" s="237">
        <f t="shared" si="10"/>
        <v>380</v>
      </c>
      <c r="AA381" s="238" t="e">
        <f t="shared" si="11"/>
        <v>#VALUE!</v>
      </c>
    </row>
    <row r="382" spans="1:27" s="244" customFormat="1">
      <c r="A382" s="238" t="str">
        <f>IFERROR(IF(J382&lt;&gt;"",MAX($A$1:A381)+1,""),"")</f>
        <v/>
      </c>
      <c r="B382" s="239" t="str">
        <f>IFERROR(IF(J382="","",_xlfn.CONCAT($Y$2,_xlfn.CONCAT(IF(LEN(ドッグキャリー!$K$2)=1,0,""),ドッグキャリー!$K$2,_xlfn.CONCAT(IF(LEN(ドッグキャリー!$N$2)=1,0,""),ドッグキャリー!$N$2)))),"")</f>
        <v/>
      </c>
      <c r="C382" s="246"/>
      <c r="D382" s="246"/>
      <c r="E382" s="246"/>
      <c r="F382" s="247"/>
      <c r="G382" s="247"/>
      <c r="H382" s="247"/>
      <c r="I382" s="968" t="str">
        <f>IFERROR(IF(ベッド・マット!N33=0,"",ベッド・マット!E33),"")</f>
        <v/>
      </c>
      <c r="J382" s="969" t="str">
        <f>IFERROR(IF(ベッド・マット!N33=0,"",ベッド・マット!N33),"")</f>
        <v/>
      </c>
      <c r="K382" s="247"/>
      <c r="L382" s="247"/>
      <c r="M382" s="247"/>
      <c r="N382" s="247"/>
      <c r="O382" s="247"/>
      <c r="P382" s="247"/>
      <c r="Q382" s="247"/>
      <c r="R382" s="247"/>
      <c r="S382" s="237">
        <f t="shared" si="10"/>
        <v>381</v>
      </c>
      <c r="AA382" s="238" t="e">
        <f t="shared" si="11"/>
        <v>#VALUE!</v>
      </c>
    </row>
    <row r="383" spans="1:27" s="244" customFormat="1">
      <c r="A383" s="238" t="str">
        <f>IFERROR(IF(J383&lt;&gt;"",MAX($A$1:A382)+1,""),"")</f>
        <v/>
      </c>
      <c r="B383" s="239" t="str">
        <f>IFERROR(IF(J383="","",_xlfn.CONCAT($Y$2,_xlfn.CONCAT(IF(LEN(ドッグキャリー!$K$2)=1,0,""),ドッグキャリー!$K$2,_xlfn.CONCAT(IF(LEN(ドッグキャリー!$N$2)=1,0,""),ドッグキャリー!$N$2)))),"")</f>
        <v/>
      </c>
      <c r="C383" s="246"/>
      <c r="D383" s="246"/>
      <c r="E383" s="246"/>
      <c r="F383" s="247"/>
      <c r="G383" s="247"/>
      <c r="H383" s="247"/>
      <c r="I383" s="968" t="str">
        <f>IFERROR(IF(ベッド・マット!N34=0,"",ベッド・マット!E34),"")</f>
        <v/>
      </c>
      <c r="J383" s="969" t="str">
        <f>IFERROR(IF(ベッド・マット!N34=0,"",ベッド・マット!N34),"")</f>
        <v/>
      </c>
      <c r="K383" s="247"/>
      <c r="L383" s="247"/>
      <c r="M383" s="247"/>
      <c r="N383" s="247"/>
      <c r="O383" s="247"/>
      <c r="P383" s="247"/>
      <c r="Q383" s="247"/>
      <c r="R383" s="247"/>
      <c r="S383" s="237">
        <f t="shared" si="10"/>
        <v>382</v>
      </c>
      <c r="AA383" s="238" t="e">
        <f t="shared" si="11"/>
        <v>#VALUE!</v>
      </c>
    </row>
    <row r="384" spans="1:27" s="244" customFormat="1">
      <c r="A384" s="238" t="str">
        <f>IFERROR(IF(J384&lt;&gt;"",MAX($A$1:A383)+1,""),"")</f>
        <v/>
      </c>
      <c r="B384" s="239" t="str">
        <f>IFERROR(IF(J384="","",_xlfn.CONCAT($Y$2,_xlfn.CONCAT(IF(LEN(ドッグキャリー!$K$2)=1,0,""),ドッグキャリー!$K$2,_xlfn.CONCAT(IF(LEN(ドッグキャリー!$N$2)=1,0,""),ドッグキャリー!$N$2)))),"")</f>
        <v/>
      </c>
      <c r="C384" s="246"/>
      <c r="D384" s="246"/>
      <c r="E384" s="246"/>
      <c r="F384" s="247"/>
      <c r="G384" s="247"/>
      <c r="H384" s="247"/>
      <c r="I384" s="968" t="str">
        <f>IFERROR(IF(ベッド・マット!N35=0,"",ベッド・マット!E35),"")</f>
        <v/>
      </c>
      <c r="J384" s="969" t="str">
        <f>IFERROR(IF(ベッド・マット!N35=0,"",ベッド・マット!N35),"")</f>
        <v/>
      </c>
      <c r="K384" s="247"/>
      <c r="L384" s="247"/>
      <c r="M384" s="247"/>
      <c r="N384" s="247"/>
      <c r="O384" s="247"/>
      <c r="P384" s="247"/>
      <c r="Q384" s="247"/>
      <c r="R384" s="247"/>
      <c r="S384" s="237">
        <f t="shared" si="10"/>
        <v>383</v>
      </c>
      <c r="AA384" s="238" t="e">
        <f t="shared" si="11"/>
        <v>#VALUE!</v>
      </c>
    </row>
    <row r="385" spans="1:27" s="244" customFormat="1">
      <c r="A385" s="238" t="str">
        <f>IFERROR(IF(J385&lt;&gt;"",MAX($A$1:A384)+1,""),"")</f>
        <v/>
      </c>
      <c r="B385" s="239" t="str">
        <f>IFERROR(IF(J385="","",_xlfn.CONCAT($Y$2,_xlfn.CONCAT(IF(LEN(ドッグキャリー!$K$2)=1,0,""),ドッグキャリー!$K$2,_xlfn.CONCAT(IF(LEN(ドッグキャリー!$N$2)=1,0,""),ドッグキャリー!$N$2)))),"")</f>
        <v/>
      </c>
      <c r="C385" s="246"/>
      <c r="D385" s="246"/>
      <c r="E385" s="246"/>
      <c r="F385" s="247"/>
      <c r="G385" s="247"/>
      <c r="H385" s="247"/>
      <c r="I385" s="968" t="str">
        <f>IFERROR(IF(ベッド・マット!N36=0,"",ベッド・マット!E36),"")</f>
        <v/>
      </c>
      <c r="J385" s="969" t="str">
        <f>IFERROR(IF(ベッド・マット!N36=0,"",ベッド・マット!N36),"")</f>
        <v/>
      </c>
      <c r="K385" s="247"/>
      <c r="L385" s="247"/>
      <c r="M385" s="247"/>
      <c r="N385" s="247"/>
      <c r="O385" s="247"/>
      <c r="P385" s="247"/>
      <c r="Q385" s="247"/>
      <c r="R385" s="247"/>
      <c r="S385" s="237">
        <f t="shared" si="10"/>
        <v>384</v>
      </c>
      <c r="AA385" s="238" t="e">
        <f t="shared" si="11"/>
        <v>#VALUE!</v>
      </c>
    </row>
    <row r="386" spans="1:27" s="244" customFormat="1">
      <c r="A386" s="238" t="str">
        <f>IFERROR(IF(J386&lt;&gt;"",MAX($A$1:A385)+1,""),"")</f>
        <v/>
      </c>
      <c r="B386" s="239" t="str">
        <f>IFERROR(IF(J386="","",_xlfn.CONCAT($Y$2,_xlfn.CONCAT(IF(LEN(ドッグキャリー!$K$2)=1,0,""),ドッグキャリー!$K$2,_xlfn.CONCAT(IF(LEN(ドッグキャリー!$N$2)=1,0,""),ドッグキャリー!$N$2)))),"")</f>
        <v/>
      </c>
      <c r="C386" s="246"/>
      <c r="D386" s="246"/>
      <c r="E386" s="246"/>
      <c r="F386" s="247"/>
      <c r="G386" s="247"/>
      <c r="H386" s="247"/>
      <c r="I386" s="968" t="str">
        <f>IFERROR(IF(ベッド・マット!N37=0,"",ベッド・マット!E37),"")</f>
        <v/>
      </c>
      <c r="J386" s="969" t="str">
        <f>IFERROR(IF(ベッド・マット!N37=0,"",ベッド・マット!N37),"")</f>
        <v/>
      </c>
      <c r="K386" s="247"/>
      <c r="L386" s="247"/>
      <c r="M386" s="247"/>
      <c r="N386" s="247"/>
      <c r="O386" s="247"/>
      <c r="P386" s="247"/>
      <c r="Q386" s="247"/>
      <c r="R386" s="247"/>
      <c r="S386" s="237">
        <f t="shared" si="10"/>
        <v>385</v>
      </c>
      <c r="AA386" s="238" t="e">
        <f t="shared" si="11"/>
        <v>#VALUE!</v>
      </c>
    </row>
    <row r="387" spans="1:27" s="244" customFormat="1">
      <c r="A387" s="238" t="str">
        <f>IFERROR(IF(J387&lt;&gt;"",MAX($A$1:A386)+1,""),"")</f>
        <v/>
      </c>
      <c r="B387" s="239" t="str">
        <f>IFERROR(IF(J387="","",_xlfn.CONCAT($Y$2,_xlfn.CONCAT(IF(LEN(ドッグキャリー!$K$2)=1,0,""),ドッグキャリー!$K$2,_xlfn.CONCAT(IF(LEN(ドッグキャリー!$N$2)=1,0,""),ドッグキャリー!$N$2)))),"")</f>
        <v/>
      </c>
      <c r="C387" s="246"/>
      <c r="D387" s="246"/>
      <c r="E387" s="246"/>
      <c r="F387" s="247"/>
      <c r="G387" s="247"/>
      <c r="H387" s="247"/>
      <c r="I387" s="968" t="str">
        <f>IFERROR(IF(ベッド・マット!N38=0,"",ベッド・マット!E38),"")</f>
        <v/>
      </c>
      <c r="J387" s="969" t="str">
        <f>IFERROR(IF(ベッド・マット!N38=0,"",ベッド・マット!N38),"")</f>
        <v/>
      </c>
      <c r="K387" s="247"/>
      <c r="L387" s="247"/>
      <c r="M387" s="247"/>
      <c r="N387" s="247"/>
      <c r="O387" s="247"/>
      <c r="P387" s="247"/>
      <c r="Q387" s="247"/>
      <c r="R387" s="247"/>
      <c r="S387" s="237">
        <f t="shared" ref="S387:S450" si="12">+ROW()-ROW($B$1)</f>
        <v>386</v>
      </c>
      <c r="AA387" s="238" t="e">
        <f t="shared" ref="AA387:AA450" si="13">IF(J387-J386=1,0,1)</f>
        <v>#VALUE!</v>
      </c>
    </row>
    <row r="388" spans="1:27" s="244" customFormat="1">
      <c r="A388" s="238" t="str">
        <f>IFERROR(IF(J388&lt;&gt;"",MAX($A$1:A387)+1,""),"")</f>
        <v/>
      </c>
      <c r="B388" s="239" t="str">
        <f>IFERROR(IF(J388="","",_xlfn.CONCAT($Y$2,_xlfn.CONCAT(IF(LEN(ドッグキャリー!$K$2)=1,0,""),ドッグキャリー!$K$2,_xlfn.CONCAT(IF(LEN(ドッグキャリー!$N$2)=1,0,""),ドッグキャリー!$N$2)))),"")</f>
        <v/>
      </c>
      <c r="C388" s="246"/>
      <c r="D388" s="246"/>
      <c r="E388" s="246"/>
      <c r="F388" s="247"/>
      <c r="G388" s="247"/>
      <c r="H388" s="247"/>
      <c r="I388" s="968" t="str">
        <f>IFERROR(IF(ベッド・マット!N39=0,"",ベッド・マット!E39),"")</f>
        <v/>
      </c>
      <c r="J388" s="969" t="str">
        <f>IFERROR(IF(ベッド・マット!N39=0,"",ベッド・マット!N39),"")</f>
        <v/>
      </c>
      <c r="K388" s="247"/>
      <c r="L388" s="247"/>
      <c r="M388" s="247"/>
      <c r="N388" s="247"/>
      <c r="O388" s="247"/>
      <c r="P388" s="247"/>
      <c r="Q388" s="247"/>
      <c r="R388" s="247"/>
      <c r="S388" s="237">
        <f t="shared" si="12"/>
        <v>387</v>
      </c>
      <c r="AA388" s="238" t="e">
        <f t="shared" si="13"/>
        <v>#VALUE!</v>
      </c>
    </row>
    <row r="389" spans="1:27" s="244" customFormat="1">
      <c r="A389" s="238" t="str">
        <f>IFERROR(IF(J389&lt;&gt;"",MAX($A$1:A388)+1,""),"")</f>
        <v/>
      </c>
      <c r="B389" s="239" t="str">
        <f>IFERROR(IF(J389="","",_xlfn.CONCAT($Y$2,_xlfn.CONCAT(IF(LEN(ドッグキャリー!$K$2)=1,0,""),ドッグキャリー!$K$2,_xlfn.CONCAT(IF(LEN(ドッグキャリー!$N$2)=1,0,""),ドッグキャリー!$N$2)))),"")</f>
        <v/>
      </c>
      <c r="C389" s="246"/>
      <c r="D389" s="246"/>
      <c r="E389" s="246"/>
      <c r="F389" s="247"/>
      <c r="G389" s="247"/>
      <c r="H389" s="247"/>
      <c r="I389" s="968" t="str">
        <f>IFERROR(IF(ベッド・マット!N40=0,"",ベッド・マット!E40),"")</f>
        <v/>
      </c>
      <c r="J389" s="969" t="str">
        <f>IFERROR(IF(ベッド・マット!N40=0,"",ベッド・マット!N40),"")</f>
        <v/>
      </c>
      <c r="K389" s="247"/>
      <c r="L389" s="247"/>
      <c r="M389" s="247"/>
      <c r="N389" s="247"/>
      <c r="O389" s="247"/>
      <c r="P389" s="247"/>
      <c r="Q389" s="247"/>
      <c r="R389" s="247"/>
      <c r="S389" s="237">
        <f t="shared" si="12"/>
        <v>388</v>
      </c>
      <c r="AA389" s="238" t="e">
        <f t="shared" si="13"/>
        <v>#VALUE!</v>
      </c>
    </row>
    <row r="390" spans="1:27" s="244" customFormat="1">
      <c r="A390" s="238" t="str">
        <f>IFERROR(IF(J390&lt;&gt;"",MAX($A$1:A389)+1,""),"")</f>
        <v/>
      </c>
      <c r="B390" s="239" t="str">
        <f>IFERROR(IF(J390="","",_xlfn.CONCAT($Y$2,_xlfn.CONCAT(IF(LEN(ドッグキャリー!$K$2)=1,0,""),ドッグキャリー!$K$2,_xlfn.CONCAT(IF(LEN(ドッグキャリー!$N$2)=1,0,""),ドッグキャリー!$N$2)))),"")</f>
        <v/>
      </c>
      <c r="C390" s="246"/>
      <c r="D390" s="246"/>
      <c r="E390" s="246"/>
      <c r="F390" s="247"/>
      <c r="G390" s="247"/>
      <c r="H390" s="247"/>
      <c r="I390" s="968" t="str">
        <f>IFERROR(IF(ベッド・マット!N41=0,"",ベッド・マット!E41),"")</f>
        <v/>
      </c>
      <c r="J390" s="969" t="str">
        <f>IFERROR(IF(ベッド・マット!N41=0,"",ベッド・マット!N41),"")</f>
        <v/>
      </c>
      <c r="K390" s="247"/>
      <c r="L390" s="247"/>
      <c r="M390" s="247"/>
      <c r="N390" s="247"/>
      <c r="O390" s="247"/>
      <c r="P390" s="247"/>
      <c r="Q390" s="247"/>
      <c r="R390" s="247"/>
      <c r="S390" s="237">
        <f t="shared" si="12"/>
        <v>389</v>
      </c>
      <c r="AA390" s="238" t="e">
        <f t="shared" si="13"/>
        <v>#VALUE!</v>
      </c>
    </row>
    <row r="391" spans="1:27" s="244" customFormat="1">
      <c r="A391" s="238" t="str">
        <f>IFERROR(IF(J391&lt;&gt;"",MAX($A$1:A390)+1,""),"")</f>
        <v/>
      </c>
      <c r="B391" s="239" t="str">
        <f>IFERROR(IF(J391="","",_xlfn.CONCAT($Y$2,_xlfn.CONCAT(IF(LEN(ドッグキャリー!$K$2)=1,0,""),ドッグキャリー!$K$2,_xlfn.CONCAT(IF(LEN(ドッグキャリー!$N$2)=1,0,""),ドッグキャリー!$N$2)))),"")</f>
        <v/>
      </c>
      <c r="C391" s="246"/>
      <c r="D391" s="246"/>
      <c r="E391" s="246"/>
      <c r="F391" s="247"/>
      <c r="G391" s="247"/>
      <c r="H391" s="247"/>
      <c r="I391" s="968"/>
      <c r="J391" s="969"/>
      <c r="K391" s="247"/>
      <c r="L391" s="247"/>
      <c r="M391" s="247"/>
      <c r="N391" s="247"/>
      <c r="O391" s="247"/>
      <c r="P391" s="247"/>
      <c r="Q391" s="247"/>
      <c r="R391" s="247"/>
      <c r="S391" s="237">
        <f t="shared" si="12"/>
        <v>390</v>
      </c>
      <c r="AA391" s="238" t="e">
        <f t="shared" si="13"/>
        <v>#VALUE!</v>
      </c>
    </row>
    <row r="392" spans="1:27" s="244" customFormat="1">
      <c r="A392" s="238" t="str">
        <f>IFERROR(IF(J392&lt;&gt;"",MAX($A$1:A391)+1,""),"")</f>
        <v/>
      </c>
      <c r="B392" s="239" t="str">
        <f>IFERROR(IF(J392="","",_xlfn.CONCAT($Y$2,_xlfn.CONCAT(IF(LEN(ドッグキャリー!$K$2)=1,0,""),ドッグキャリー!$K$2,_xlfn.CONCAT(IF(LEN(ドッグキャリー!$N$2)=1,0,""),ドッグキャリー!$N$2)))),"")</f>
        <v/>
      </c>
      <c r="C392" s="246"/>
      <c r="D392" s="246"/>
      <c r="E392" s="246"/>
      <c r="F392" s="247"/>
      <c r="G392" s="247"/>
      <c r="H392" s="247"/>
      <c r="I392" s="245"/>
      <c r="K392" s="247"/>
      <c r="L392" s="247"/>
      <c r="M392" s="247"/>
      <c r="N392" s="247"/>
      <c r="O392" s="247"/>
      <c r="P392" s="247"/>
      <c r="Q392" s="247"/>
      <c r="R392" s="247"/>
      <c r="S392" s="237">
        <f t="shared" si="12"/>
        <v>391</v>
      </c>
      <c r="AA392" s="238">
        <f t="shared" si="13"/>
        <v>1</v>
      </c>
    </row>
    <row r="393" spans="1:27" s="244" customFormat="1">
      <c r="A393" s="238" t="str">
        <f>IFERROR(IF(J393&lt;&gt;"",MAX($A$1:A392)+1,""),"")</f>
        <v/>
      </c>
      <c r="B393" s="239" t="str">
        <f>IFERROR(IF(J393="","",_xlfn.CONCAT($Y$2,_xlfn.CONCAT(IF(LEN(ドッグキャリー!$K$2)=1,0,""),ドッグキャリー!$K$2,_xlfn.CONCAT(IF(LEN(ドッグキャリー!$N$2)=1,0,""),ドッグキャリー!$N$2)))),"")</f>
        <v/>
      </c>
      <c r="C393" s="246"/>
      <c r="D393" s="246"/>
      <c r="E393" s="246"/>
      <c r="F393" s="247"/>
      <c r="G393" s="247"/>
      <c r="H393" s="247"/>
      <c r="I393" s="248" t="str">
        <f>IF(ウエア!N7=0,"",ウエア!E7)</f>
        <v/>
      </c>
      <c r="J393" s="247" t="str">
        <f>IF(ウエア!N7=0,"",ウエア!N7)</f>
        <v/>
      </c>
      <c r="K393" s="247"/>
      <c r="L393" s="247"/>
      <c r="M393" s="247"/>
      <c r="N393" s="247"/>
      <c r="O393" s="247"/>
      <c r="P393" s="247"/>
      <c r="Q393" s="247"/>
      <c r="R393" s="247"/>
      <c r="S393" s="237">
        <f t="shared" si="12"/>
        <v>392</v>
      </c>
      <c r="U393" s="244">
        <f>SUM(J393:J702)</f>
        <v>0</v>
      </c>
      <c r="AA393" s="238" t="e">
        <f t="shared" si="13"/>
        <v>#VALUE!</v>
      </c>
    </row>
    <row r="394" spans="1:27" s="244" customFormat="1">
      <c r="A394" s="238" t="str">
        <f>IFERROR(IF(J394&lt;&gt;"",MAX($A$1:A393)+1,""),"")</f>
        <v/>
      </c>
      <c r="B394" s="239" t="str">
        <f>IFERROR(IF(J394="","",_xlfn.CONCAT($Y$2,_xlfn.CONCAT(IF(LEN(ドッグキャリー!$K$2)=1,0,""),ドッグキャリー!$K$2,_xlfn.CONCAT(IF(LEN(ドッグキャリー!$N$2)=1,0,""),ドッグキャリー!$N$2)))),"")</f>
        <v/>
      </c>
      <c r="C394" s="246"/>
      <c r="D394" s="246"/>
      <c r="E394" s="246"/>
      <c r="F394" s="247"/>
      <c r="G394" s="247"/>
      <c r="H394" s="247"/>
      <c r="I394" s="248" t="str">
        <f>IF(ウエア!N8=0,"",ウエア!E8)</f>
        <v/>
      </c>
      <c r="J394" s="247" t="str">
        <f>IF(ウエア!N8=0,"",ウエア!N8)</f>
        <v/>
      </c>
      <c r="K394" s="247"/>
      <c r="L394" s="247"/>
      <c r="M394" s="247"/>
      <c r="N394" s="247"/>
      <c r="O394" s="247"/>
      <c r="P394" s="247"/>
      <c r="Q394" s="247"/>
      <c r="R394" s="247"/>
      <c r="S394" s="237">
        <f t="shared" si="12"/>
        <v>393</v>
      </c>
      <c r="AA394" s="238" t="e">
        <f t="shared" si="13"/>
        <v>#VALUE!</v>
      </c>
    </row>
    <row r="395" spans="1:27" s="244" customFormat="1">
      <c r="A395" s="238" t="str">
        <f>IFERROR(IF(J395&lt;&gt;"",MAX($A$1:A394)+1,""),"")</f>
        <v/>
      </c>
      <c r="B395" s="239" t="str">
        <f>IFERROR(IF(J395="","",_xlfn.CONCAT($Y$2,_xlfn.CONCAT(IF(LEN(ドッグキャリー!$K$2)=1,0,""),ドッグキャリー!$K$2,_xlfn.CONCAT(IF(LEN(ドッグキャリー!$N$2)=1,0,""),ドッグキャリー!$N$2)))),"")</f>
        <v/>
      </c>
      <c r="C395" s="246"/>
      <c r="D395" s="246"/>
      <c r="E395" s="246"/>
      <c r="F395" s="247"/>
      <c r="G395" s="247"/>
      <c r="H395" s="247"/>
      <c r="I395" s="248" t="str">
        <f>IF(ウエア!N9=0,"",ウエア!E9)</f>
        <v/>
      </c>
      <c r="J395" s="247" t="str">
        <f>IF(ウエア!N9=0,"",ウエア!N9)</f>
        <v/>
      </c>
      <c r="K395" s="247"/>
      <c r="L395" s="247"/>
      <c r="M395" s="247"/>
      <c r="N395" s="247"/>
      <c r="O395" s="247"/>
      <c r="P395" s="247"/>
      <c r="Q395" s="247"/>
      <c r="R395" s="247"/>
      <c r="S395" s="237">
        <f t="shared" si="12"/>
        <v>394</v>
      </c>
      <c r="AA395" s="238" t="e">
        <f t="shared" si="13"/>
        <v>#VALUE!</v>
      </c>
    </row>
    <row r="396" spans="1:27" s="244" customFormat="1">
      <c r="A396" s="238" t="str">
        <f>IFERROR(IF(J396&lt;&gt;"",MAX($A$1:A395)+1,""),"")</f>
        <v/>
      </c>
      <c r="B396" s="239" t="str">
        <f>IFERROR(IF(J396="","",_xlfn.CONCAT($Y$2,_xlfn.CONCAT(IF(LEN(ドッグキャリー!$K$2)=1,0,""),ドッグキャリー!$K$2,_xlfn.CONCAT(IF(LEN(ドッグキャリー!$N$2)=1,0,""),ドッグキャリー!$N$2)))),"")</f>
        <v/>
      </c>
      <c r="C396" s="246"/>
      <c r="D396" s="246"/>
      <c r="E396" s="246"/>
      <c r="F396" s="247"/>
      <c r="G396" s="247"/>
      <c r="H396" s="247"/>
      <c r="I396" s="248" t="str">
        <f>IF(ウエア!N10=0,"",ウエア!E10)</f>
        <v/>
      </c>
      <c r="J396" s="247" t="str">
        <f>IF(ウエア!N10=0,"",ウエア!N10)</f>
        <v/>
      </c>
      <c r="K396" s="247"/>
      <c r="L396" s="247"/>
      <c r="M396" s="247"/>
      <c r="N396" s="247"/>
      <c r="O396" s="247"/>
      <c r="P396" s="247"/>
      <c r="Q396" s="247"/>
      <c r="R396" s="247"/>
      <c r="S396" s="237">
        <f t="shared" si="12"/>
        <v>395</v>
      </c>
      <c r="AA396" s="238" t="e">
        <f t="shared" si="13"/>
        <v>#VALUE!</v>
      </c>
    </row>
    <row r="397" spans="1:27" s="244" customFormat="1">
      <c r="A397" s="238" t="str">
        <f>IFERROR(IF(J397&lt;&gt;"",MAX($A$1:A396)+1,""),"")</f>
        <v/>
      </c>
      <c r="B397" s="239" t="str">
        <f>IFERROR(IF(J397="","",_xlfn.CONCAT($Y$2,_xlfn.CONCAT(IF(LEN(ドッグキャリー!$K$2)=1,0,""),ドッグキャリー!$K$2,_xlfn.CONCAT(IF(LEN(ドッグキャリー!$N$2)=1,0,""),ドッグキャリー!$N$2)))),"")</f>
        <v/>
      </c>
      <c r="C397" s="246"/>
      <c r="D397" s="246"/>
      <c r="E397" s="246"/>
      <c r="F397" s="247"/>
      <c r="G397" s="247"/>
      <c r="H397" s="247"/>
      <c r="I397" s="248" t="str">
        <f>IF(ウエア!N11=0,"",ウエア!E11)</f>
        <v/>
      </c>
      <c r="J397" s="247" t="str">
        <f>IF(ウエア!N11=0,"",ウエア!N11)</f>
        <v/>
      </c>
      <c r="K397" s="247"/>
      <c r="L397" s="247"/>
      <c r="M397" s="247"/>
      <c r="N397" s="247"/>
      <c r="O397" s="247"/>
      <c r="P397" s="247"/>
      <c r="Q397" s="247"/>
      <c r="R397" s="247"/>
      <c r="S397" s="237">
        <f t="shared" si="12"/>
        <v>396</v>
      </c>
      <c r="AA397" s="238" t="e">
        <f t="shared" si="13"/>
        <v>#VALUE!</v>
      </c>
    </row>
    <row r="398" spans="1:27" s="244" customFormat="1">
      <c r="A398" s="238" t="str">
        <f>IFERROR(IF(J398&lt;&gt;"",MAX($A$1:A397)+1,""),"")</f>
        <v/>
      </c>
      <c r="B398" s="239" t="str">
        <f>IFERROR(IF(J398="","",_xlfn.CONCAT($Y$2,_xlfn.CONCAT(IF(LEN(ドッグキャリー!$K$2)=1,0,""),ドッグキャリー!$K$2,_xlfn.CONCAT(IF(LEN(ドッグキャリー!$N$2)=1,0,""),ドッグキャリー!$N$2)))),"")</f>
        <v/>
      </c>
      <c r="C398" s="246"/>
      <c r="D398" s="246"/>
      <c r="E398" s="246"/>
      <c r="F398" s="247"/>
      <c r="G398" s="247"/>
      <c r="H398" s="247"/>
      <c r="I398" s="248" t="str">
        <f>IF(ウエア!N12=0,"",ウエア!E12)</f>
        <v/>
      </c>
      <c r="J398" s="247" t="str">
        <f>IF(ウエア!N12=0,"",ウエア!N12)</f>
        <v/>
      </c>
      <c r="K398" s="247"/>
      <c r="L398" s="247"/>
      <c r="M398" s="247"/>
      <c r="N398" s="247"/>
      <c r="O398" s="247"/>
      <c r="P398" s="247"/>
      <c r="Q398" s="247"/>
      <c r="R398" s="247"/>
      <c r="S398" s="237">
        <f t="shared" si="12"/>
        <v>397</v>
      </c>
      <c r="AA398" s="238" t="e">
        <f t="shared" si="13"/>
        <v>#VALUE!</v>
      </c>
    </row>
    <row r="399" spans="1:27" s="244" customFormat="1">
      <c r="A399" s="238" t="str">
        <f>IFERROR(IF(J399&lt;&gt;"",MAX($A$1:A398)+1,""),"")</f>
        <v/>
      </c>
      <c r="B399" s="239" t="str">
        <f>IFERROR(IF(J399="","",_xlfn.CONCAT($Y$2,_xlfn.CONCAT(IF(LEN(ドッグキャリー!$K$2)=1,0,""),ドッグキャリー!$K$2,_xlfn.CONCAT(IF(LEN(ドッグキャリー!$N$2)=1,0,""),ドッグキャリー!$N$2)))),"")</f>
        <v/>
      </c>
      <c r="C399" s="246"/>
      <c r="D399" s="246"/>
      <c r="E399" s="246"/>
      <c r="F399" s="247"/>
      <c r="G399" s="247"/>
      <c r="H399" s="247"/>
      <c r="I399" s="248" t="str">
        <f>IF(ウエア!N13=0,"",ウエア!E13)</f>
        <v/>
      </c>
      <c r="J399" s="247" t="str">
        <f>IF(ウエア!N13=0,"",ウエア!N13)</f>
        <v/>
      </c>
      <c r="K399" s="247"/>
      <c r="L399" s="247"/>
      <c r="M399" s="247"/>
      <c r="N399" s="247"/>
      <c r="O399" s="247"/>
      <c r="P399" s="247"/>
      <c r="Q399" s="247"/>
      <c r="R399" s="247"/>
      <c r="S399" s="237">
        <f t="shared" si="12"/>
        <v>398</v>
      </c>
      <c r="AA399" s="238" t="e">
        <f t="shared" si="13"/>
        <v>#VALUE!</v>
      </c>
    </row>
    <row r="400" spans="1:27" s="244" customFormat="1">
      <c r="A400" s="238" t="str">
        <f>IFERROR(IF(J400&lt;&gt;"",MAX($A$1:A399)+1,""),"")</f>
        <v/>
      </c>
      <c r="B400" s="239" t="str">
        <f>IFERROR(IF(J400="","",_xlfn.CONCAT($Y$2,_xlfn.CONCAT(IF(LEN(ドッグキャリー!$K$2)=1,0,""),ドッグキャリー!$K$2,_xlfn.CONCAT(IF(LEN(ドッグキャリー!$N$2)=1,0,""),ドッグキャリー!$N$2)))),"")</f>
        <v/>
      </c>
      <c r="C400" s="246"/>
      <c r="D400" s="246"/>
      <c r="E400" s="246"/>
      <c r="F400" s="247"/>
      <c r="G400" s="247"/>
      <c r="H400" s="247"/>
      <c r="I400" s="248" t="str">
        <f>IF(ウエア!N14=0,"",ウエア!E14)</f>
        <v/>
      </c>
      <c r="J400" s="247" t="str">
        <f>IF(ウエア!N14=0,"",ウエア!N14)</f>
        <v/>
      </c>
      <c r="K400" s="247"/>
      <c r="L400" s="247"/>
      <c r="M400" s="247"/>
      <c r="N400" s="247"/>
      <c r="O400" s="247"/>
      <c r="P400" s="247"/>
      <c r="Q400" s="247"/>
      <c r="R400" s="247"/>
      <c r="S400" s="237">
        <f t="shared" si="12"/>
        <v>399</v>
      </c>
      <c r="AA400" s="238" t="e">
        <f t="shared" si="13"/>
        <v>#VALUE!</v>
      </c>
    </row>
    <row r="401" spans="1:27" s="244" customFormat="1">
      <c r="A401" s="238" t="str">
        <f>IFERROR(IF(J401&lt;&gt;"",MAX($A$1:A400)+1,""),"")</f>
        <v/>
      </c>
      <c r="B401" s="239" t="str">
        <f>IFERROR(IF(J401="","",_xlfn.CONCAT($Y$2,_xlfn.CONCAT(IF(LEN(ドッグキャリー!$K$2)=1,0,""),ドッグキャリー!$K$2,_xlfn.CONCAT(IF(LEN(ドッグキャリー!$N$2)=1,0,""),ドッグキャリー!$N$2)))),"")</f>
        <v/>
      </c>
      <c r="C401" s="246"/>
      <c r="D401" s="246"/>
      <c r="E401" s="246"/>
      <c r="F401" s="247"/>
      <c r="G401" s="247"/>
      <c r="H401" s="247"/>
      <c r="I401" s="248" t="str">
        <f>IF(ウエア!N15=0,"",ウエア!E15)</f>
        <v/>
      </c>
      <c r="J401" s="247" t="str">
        <f>IF(ウエア!N15=0,"",ウエア!N15)</f>
        <v/>
      </c>
      <c r="K401" s="247"/>
      <c r="L401" s="247"/>
      <c r="M401" s="247"/>
      <c r="N401" s="247"/>
      <c r="O401" s="247"/>
      <c r="P401" s="247"/>
      <c r="Q401" s="247"/>
      <c r="R401" s="247"/>
      <c r="S401" s="237">
        <f t="shared" si="12"/>
        <v>400</v>
      </c>
      <c r="AA401" s="238" t="e">
        <f t="shared" si="13"/>
        <v>#VALUE!</v>
      </c>
    </row>
    <row r="402" spans="1:27" s="244" customFormat="1">
      <c r="A402" s="238" t="str">
        <f>IFERROR(IF(J402&lt;&gt;"",MAX($A$1:A401)+1,""),"")</f>
        <v/>
      </c>
      <c r="B402" s="239" t="str">
        <f>IFERROR(IF(J402="","",_xlfn.CONCAT($Y$2,_xlfn.CONCAT(IF(LEN(ドッグキャリー!$K$2)=1,0,""),ドッグキャリー!$K$2,_xlfn.CONCAT(IF(LEN(ドッグキャリー!$N$2)=1,0,""),ドッグキャリー!$N$2)))),"")</f>
        <v/>
      </c>
      <c r="C402" s="246"/>
      <c r="D402" s="246"/>
      <c r="E402" s="246"/>
      <c r="F402" s="247"/>
      <c r="G402" s="247"/>
      <c r="H402" s="247"/>
      <c r="I402" s="248" t="str">
        <f>IF(ウエア!N16=0,"",ウエア!E16)</f>
        <v/>
      </c>
      <c r="J402" s="247" t="str">
        <f>IF(ウエア!N16=0,"",ウエア!N16)</f>
        <v/>
      </c>
      <c r="K402" s="247"/>
      <c r="L402" s="247"/>
      <c r="M402" s="247"/>
      <c r="N402" s="247"/>
      <c r="O402" s="247"/>
      <c r="P402" s="247"/>
      <c r="Q402" s="247"/>
      <c r="R402" s="247"/>
      <c r="S402" s="237">
        <f t="shared" si="12"/>
        <v>401</v>
      </c>
      <c r="AA402" s="238" t="e">
        <f t="shared" si="13"/>
        <v>#VALUE!</v>
      </c>
    </row>
    <row r="403" spans="1:27" s="244" customFormat="1">
      <c r="A403" s="238" t="str">
        <f>IFERROR(IF(J403&lt;&gt;"",MAX($A$1:A402)+1,""),"")</f>
        <v/>
      </c>
      <c r="B403" s="239" t="str">
        <f>IFERROR(IF(J403="","",_xlfn.CONCAT($Y$2,_xlfn.CONCAT(IF(LEN(ドッグキャリー!$K$2)=1,0,""),ドッグキャリー!$K$2,_xlfn.CONCAT(IF(LEN(ドッグキャリー!$N$2)=1,0,""),ドッグキャリー!$N$2)))),"")</f>
        <v/>
      </c>
      <c r="C403" s="246"/>
      <c r="D403" s="246"/>
      <c r="E403" s="246"/>
      <c r="F403" s="247"/>
      <c r="G403" s="247"/>
      <c r="H403" s="247"/>
      <c r="I403" s="248" t="str">
        <f>IF(ウエア!N17=0,"",ウエア!E17)</f>
        <v/>
      </c>
      <c r="J403" s="247" t="str">
        <f>IF(ウエア!N17=0,"",ウエア!N17)</f>
        <v/>
      </c>
      <c r="K403" s="247"/>
      <c r="L403" s="247"/>
      <c r="M403" s="247"/>
      <c r="N403" s="247"/>
      <c r="O403" s="247"/>
      <c r="P403" s="247"/>
      <c r="Q403" s="247"/>
      <c r="R403" s="247"/>
      <c r="S403" s="237">
        <f t="shared" si="12"/>
        <v>402</v>
      </c>
      <c r="AA403" s="238" t="e">
        <f t="shared" si="13"/>
        <v>#VALUE!</v>
      </c>
    </row>
    <row r="404" spans="1:27" s="244" customFormat="1">
      <c r="A404" s="238" t="str">
        <f>IFERROR(IF(J404&lt;&gt;"",MAX($A$1:A403)+1,""),"")</f>
        <v/>
      </c>
      <c r="B404" s="239" t="str">
        <f>IFERROR(IF(J404="","",_xlfn.CONCAT($Y$2,_xlfn.CONCAT(IF(LEN(ドッグキャリー!$K$2)=1,0,""),ドッグキャリー!$K$2,_xlfn.CONCAT(IF(LEN(ドッグキャリー!$N$2)=1,0,""),ドッグキャリー!$N$2)))),"")</f>
        <v/>
      </c>
      <c r="C404" s="246"/>
      <c r="D404" s="246"/>
      <c r="E404" s="246"/>
      <c r="F404" s="247"/>
      <c r="G404" s="247"/>
      <c r="H404" s="247"/>
      <c r="I404" s="248" t="str">
        <f>IF(ウエア!N18=0,"",ウエア!E18)</f>
        <v/>
      </c>
      <c r="J404" s="247" t="str">
        <f>IF(ウエア!N18=0,"",ウエア!N18)</f>
        <v/>
      </c>
      <c r="K404" s="247"/>
      <c r="L404" s="247"/>
      <c r="M404" s="247"/>
      <c r="N404" s="247"/>
      <c r="O404" s="247"/>
      <c r="P404" s="247"/>
      <c r="Q404" s="247"/>
      <c r="R404" s="247"/>
      <c r="S404" s="237">
        <f t="shared" si="12"/>
        <v>403</v>
      </c>
      <c r="AA404" s="238" t="e">
        <f t="shared" si="13"/>
        <v>#VALUE!</v>
      </c>
    </row>
    <row r="405" spans="1:27" s="244" customFormat="1">
      <c r="A405" s="238" t="str">
        <f>IFERROR(IF(J405&lt;&gt;"",MAX($A$1:A404)+1,""),"")</f>
        <v/>
      </c>
      <c r="B405" s="239" t="str">
        <f>IFERROR(IF(J405="","",_xlfn.CONCAT($Y$2,_xlfn.CONCAT(IF(LEN(ドッグキャリー!$K$2)=1,0,""),ドッグキャリー!$K$2,_xlfn.CONCAT(IF(LEN(ドッグキャリー!$N$2)=1,0,""),ドッグキャリー!$N$2)))),"")</f>
        <v/>
      </c>
      <c r="C405" s="246"/>
      <c r="D405" s="246"/>
      <c r="E405" s="246"/>
      <c r="F405" s="247"/>
      <c r="G405" s="247"/>
      <c r="H405" s="247"/>
      <c r="I405" s="248" t="str">
        <f>IF(ウエア!N19=0,"",ウエア!E19)</f>
        <v/>
      </c>
      <c r="J405" s="247" t="str">
        <f>IF(ウエア!N19=0,"",ウエア!N19)</f>
        <v/>
      </c>
      <c r="K405" s="247"/>
      <c r="L405" s="247"/>
      <c r="M405" s="247"/>
      <c r="N405" s="247"/>
      <c r="O405" s="247"/>
      <c r="P405" s="247"/>
      <c r="Q405" s="247"/>
      <c r="R405" s="247"/>
      <c r="S405" s="237">
        <f t="shared" si="12"/>
        <v>404</v>
      </c>
      <c r="AA405" s="238" t="e">
        <f t="shared" si="13"/>
        <v>#VALUE!</v>
      </c>
    </row>
    <row r="406" spans="1:27" s="244" customFormat="1">
      <c r="A406" s="238" t="str">
        <f>IFERROR(IF(J406&lt;&gt;"",MAX($A$1:A405)+1,""),"")</f>
        <v/>
      </c>
      <c r="B406" s="239" t="str">
        <f>IFERROR(IF(J406="","",_xlfn.CONCAT($Y$2,_xlfn.CONCAT(IF(LEN(ドッグキャリー!$K$2)=1,0,""),ドッグキャリー!$K$2,_xlfn.CONCAT(IF(LEN(ドッグキャリー!$N$2)=1,0,""),ドッグキャリー!$N$2)))),"")</f>
        <v/>
      </c>
      <c r="C406" s="246"/>
      <c r="D406" s="246"/>
      <c r="E406" s="246"/>
      <c r="F406" s="247"/>
      <c r="G406" s="247"/>
      <c r="H406" s="247"/>
      <c r="I406" s="248" t="str">
        <f>IF(ウエア!N20=0,"",ウエア!E20)</f>
        <v/>
      </c>
      <c r="J406" s="247" t="str">
        <f>IF(ウエア!N20=0,"",ウエア!N20)</f>
        <v/>
      </c>
      <c r="K406" s="247"/>
      <c r="L406" s="247"/>
      <c r="M406" s="247"/>
      <c r="N406" s="247"/>
      <c r="O406" s="247"/>
      <c r="P406" s="247"/>
      <c r="Q406" s="247"/>
      <c r="R406" s="247"/>
      <c r="S406" s="237">
        <f t="shared" si="12"/>
        <v>405</v>
      </c>
      <c r="AA406" s="238" t="e">
        <f t="shared" si="13"/>
        <v>#VALUE!</v>
      </c>
    </row>
    <row r="407" spans="1:27" s="244" customFormat="1">
      <c r="A407" s="238" t="str">
        <f>IFERROR(IF(J407&lt;&gt;"",MAX($A$1:A406)+1,""),"")</f>
        <v/>
      </c>
      <c r="B407" s="239" t="str">
        <f>IFERROR(IF(J407="","",_xlfn.CONCAT($Y$2,_xlfn.CONCAT(IF(LEN(ドッグキャリー!$K$2)=1,0,""),ドッグキャリー!$K$2,_xlfn.CONCAT(IF(LEN(ドッグキャリー!$N$2)=1,0,""),ドッグキャリー!$N$2)))),"")</f>
        <v/>
      </c>
      <c r="C407" s="246"/>
      <c r="D407" s="246"/>
      <c r="E407" s="246"/>
      <c r="F407" s="247"/>
      <c r="G407" s="247"/>
      <c r="H407" s="247"/>
      <c r="I407" s="248" t="str">
        <f>IF(ウエア!N21=0,"",ウエア!E21)</f>
        <v/>
      </c>
      <c r="J407" s="247" t="str">
        <f>IF(ウエア!N21=0,"",ウエア!N21)</f>
        <v/>
      </c>
      <c r="K407" s="247"/>
      <c r="L407" s="247"/>
      <c r="M407" s="247"/>
      <c r="N407" s="247"/>
      <c r="O407" s="247"/>
      <c r="P407" s="247"/>
      <c r="Q407" s="247"/>
      <c r="R407" s="247"/>
      <c r="S407" s="237">
        <f t="shared" si="12"/>
        <v>406</v>
      </c>
      <c r="AA407" s="238" t="e">
        <f t="shared" si="13"/>
        <v>#VALUE!</v>
      </c>
    </row>
    <row r="408" spans="1:27" s="244" customFormat="1">
      <c r="A408" s="238" t="str">
        <f>IFERROR(IF(J408&lt;&gt;"",MAX($A$1:A407)+1,""),"")</f>
        <v/>
      </c>
      <c r="B408" s="239" t="str">
        <f>IFERROR(IF(J408="","",_xlfn.CONCAT($Y$2,_xlfn.CONCAT(IF(LEN(ドッグキャリー!$K$2)=1,0,""),ドッグキャリー!$K$2,_xlfn.CONCAT(IF(LEN(ドッグキャリー!$N$2)=1,0,""),ドッグキャリー!$N$2)))),"")</f>
        <v/>
      </c>
      <c r="C408" s="246"/>
      <c r="D408" s="246"/>
      <c r="E408" s="246"/>
      <c r="F408" s="247"/>
      <c r="G408" s="247"/>
      <c r="H408" s="247"/>
      <c r="I408" s="248" t="str">
        <f>IF(ウエア!N22=0,"",ウエア!E22)</f>
        <v/>
      </c>
      <c r="J408" s="247" t="str">
        <f>IF(ウエア!N22=0,"",ウエア!N22)</f>
        <v/>
      </c>
      <c r="K408" s="247"/>
      <c r="L408" s="247"/>
      <c r="M408" s="247"/>
      <c r="N408" s="247"/>
      <c r="O408" s="247"/>
      <c r="P408" s="247"/>
      <c r="Q408" s="247"/>
      <c r="R408" s="247"/>
      <c r="S408" s="237">
        <f t="shared" si="12"/>
        <v>407</v>
      </c>
      <c r="AA408" s="238" t="e">
        <f t="shared" si="13"/>
        <v>#VALUE!</v>
      </c>
    </row>
    <row r="409" spans="1:27" s="244" customFormat="1">
      <c r="A409" s="238" t="str">
        <f>IFERROR(IF(J409&lt;&gt;"",MAX($A$1:A408)+1,""),"")</f>
        <v/>
      </c>
      <c r="B409" s="239" t="str">
        <f>IFERROR(IF(J409="","",_xlfn.CONCAT($Y$2,_xlfn.CONCAT(IF(LEN(ドッグキャリー!$K$2)=1,0,""),ドッグキャリー!$K$2,_xlfn.CONCAT(IF(LEN(ドッグキャリー!$N$2)=1,0,""),ドッグキャリー!$N$2)))),"")</f>
        <v/>
      </c>
      <c r="C409" s="246"/>
      <c r="D409" s="246"/>
      <c r="E409" s="246"/>
      <c r="F409" s="247"/>
      <c r="G409" s="247"/>
      <c r="H409" s="247"/>
      <c r="I409" s="248" t="str">
        <f>IF(ウエア!N23=0,"",ウエア!E23)</f>
        <v/>
      </c>
      <c r="J409" s="247" t="str">
        <f>IF(ウエア!N23=0,"",ウエア!N23)</f>
        <v/>
      </c>
      <c r="K409" s="247"/>
      <c r="L409" s="247"/>
      <c r="M409" s="247"/>
      <c r="N409" s="247"/>
      <c r="O409" s="247"/>
      <c r="P409" s="247"/>
      <c r="Q409" s="247"/>
      <c r="R409" s="247"/>
      <c r="S409" s="237">
        <f t="shared" si="12"/>
        <v>408</v>
      </c>
      <c r="AA409" s="238" t="e">
        <f t="shared" si="13"/>
        <v>#VALUE!</v>
      </c>
    </row>
    <row r="410" spans="1:27" s="244" customFormat="1">
      <c r="A410" s="238" t="str">
        <f>IFERROR(IF(J410&lt;&gt;"",MAX($A$1:A409)+1,""),"")</f>
        <v/>
      </c>
      <c r="B410" s="239" t="str">
        <f>IFERROR(IF(J410="","",_xlfn.CONCAT($Y$2,_xlfn.CONCAT(IF(LEN(ドッグキャリー!$K$2)=1,0,""),ドッグキャリー!$K$2,_xlfn.CONCAT(IF(LEN(ドッグキャリー!$N$2)=1,0,""),ドッグキャリー!$N$2)))),"")</f>
        <v/>
      </c>
      <c r="C410" s="246"/>
      <c r="D410" s="246"/>
      <c r="E410" s="246"/>
      <c r="F410" s="247"/>
      <c r="G410" s="247"/>
      <c r="H410" s="247"/>
      <c r="I410" s="248" t="str">
        <f>IF(ウエア!N24=0,"",ウエア!E24)</f>
        <v/>
      </c>
      <c r="J410" s="247" t="str">
        <f>IF(ウエア!N24=0,"",ウエア!N24)</f>
        <v/>
      </c>
      <c r="K410" s="247"/>
      <c r="L410" s="247"/>
      <c r="M410" s="247"/>
      <c r="N410" s="247"/>
      <c r="O410" s="247"/>
      <c r="P410" s="247"/>
      <c r="Q410" s="247"/>
      <c r="R410" s="247"/>
      <c r="S410" s="237">
        <f t="shared" si="12"/>
        <v>409</v>
      </c>
      <c r="AA410" s="238" t="e">
        <f t="shared" si="13"/>
        <v>#VALUE!</v>
      </c>
    </row>
    <row r="411" spans="1:27" s="244" customFormat="1">
      <c r="A411" s="238" t="str">
        <f>IFERROR(IF(J411&lt;&gt;"",MAX($A$1:A410)+1,""),"")</f>
        <v/>
      </c>
      <c r="B411" s="239" t="str">
        <f>IFERROR(IF(J411="","",_xlfn.CONCAT($Y$2,_xlfn.CONCAT(IF(LEN(ドッグキャリー!$K$2)=1,0,""),ドッグキャリー!$K$2,_xlfn.CONCAT(IF(LEN(ドッグキャリー!$N$2)=1,0,""),ドッグキャリー!$N$2)))),"")</f>
        <v/>
      </c>
      <c r="C411" s="246"/>
      <c r="D411" s="246"/>
      <c r="E411" s="246"/>
      <c r="F411" s="247"/>
      <c r="G411" s="247"/>
      <c r="H411" s="247"/>
      <c r="I411" s="248" t="str">
        <f>IF(ウエア!N25=0,"",ウエア!E25)</f>
        <v/>
      </c>
      <c r="J411" s="247" t="str">
        <f>IF(ウエア!N25=0,"",ウエア!N25)</f>
        <v/>
      </c>
      <c r="K411" s="247"/>
      <c r="L411" s="247"/>
      <c r="M411" s="247"/>
      <c r="N411" s="247"/>
      <c r="O411" s="247"/>
      <c r="P411" s="247"/>
      <c r="Q411" s="247"/>
      <c r="R411" s="247"/>
      <c r="S411" s="237">
        <f t="shared" si="12"/>
        <v>410</v>
      </c>
      <c r="AA411" s="238" t="e">
        <f t="shared" si="13"/>
        <v>#VALUE!</v>
      </c>
    </row>
    <row r="412" spans="1:27" s="244" customFormat="1">
      <c r="A412" s="238" t="str">
        <f>IFERROR(IF(J412&lt;&gt;"",MAX($A$1:A411)+1,""),"")</f>
        <v/>
      </c>
      <c r="B412" s="239" t="str">
        <f>IFERROR(IF(J412="","",_xlfn.CONCAT($Y$2,_xlfn.CONCAT(IF(LEN(ドッグキャリー!$K$2)=1,0,""),ドッグキャリー!$K$2,_xlfn.CONCAT(IF(LEN(ドッグキャリー!$N$2)=1,0,""),ドッグキャリー!$N$2)))),"")</f>
        <v/>
      </c>
      <c r="C412" s="246"/>
      <c r="D412" s="246"/>
      <c r="E412" s="246"/>
      <c r="F412" s="247"/>
      <c r="G412" s="247"/>
      <c r="H412" s="247"/>
      <c r="I412" s="248" t="str">
        <f>IF(ウエア!N26=0,"",ウエア!E26)</f>
        <v/>
      </c>
      <c r="J412" s="247" t="str">
        <f>IF(ウエア!N26=0,"",ウエア!N26)</f>
        <v/>
      </c>
      <c r="K412" s="247"/>
      <c r="L412" s="247"/>
      <c r="M412" s="247"/>
      <c r="N412" s="247"/>
      <c r="O412" s="247"/>
      <c r="P412" s="247"/>
      <c r="Q412" s="247"/>
      <c r="R412" s="247"/>
      <c r="S412" s="237">
        <f t="shared" si="12"/>
        <v>411</v>
      </c>
      <c r="AA412" s="238" t="e">
        <f t="shared" si="13"/>
        <v>#VALUE!</v>
      </c>
    </row>
    <row r="413" spans="1:27" s="244" customFormat="1">
      <c r="A413" s="238" t="str">
        <f>IFERROR(IF(J413&lt;&gt;"",MAX($A$1:A412)+1,""),"")</f>
        <v/>
      </c>
      <c r="B413" s="239" t="str">
        <f>IFERROR(IF(J413="","",_xlfn.CONCAT($Y$2,_xlfn.CONCAT(IF(LEN(ドッグキャリー!$K$2)=1,0,""),ドッグキャリー!$K$2,_xlfn.CONCAT(IF(LEN(ドッグキャリー!$N$2)=1,0,""),ドッグキャリー!$N$2)))),"")</f>
        <v/>
      </c>
      <c r="C413" s="246"/>
      <c r="D413" s="246"/>
      <c r="E413" s="246"/>
      <c r="F413" s="247"/>
      <c r="G413" s="247"/>
      <c r="H413" s="247"/>
      <c r="I413" s="248" t="str">
        <f>IF(ウエア!N27=0,"",ウエア!E27)</f>
        <v/>
      </c>
      <c r="J413" s="247" t="str">
        <f>IF(ウエア!N27=0,"",ウエア!N27)</f>
        <v/>
      </c>
      <c r="K413" s="247"/>
      <c r="L413" s="247"/>
      <c r="M413" s="247"/>
      <c r="N413" s="247"/>
      <c r="O413" s="247"/>
      <c r="P413" s="247"/>
      <c r="Q413" s="247"/>
      <c r="R413" s="247"/>
      <c r="S413" s="237">
        <f t="shared" si="12"/>
        <v>412</v>
      </c>
      <c r="AA413" s="238" t="e">
        <f t="shared" si="13"/>
        <v>#VALUE!</v>
      </c>
    </row>
    <row r="414" spans="1:27" s="244" customFormat="1">
      <c r="A414" s="238" t="str">
        <f>IFERROR(IF(J414&lt;&gt;"",MAX($A$1:A413)+1,""),"")</f>
        <v/>
      </c>
      <c r="B414" s="239" t="str">
        <f>IFERROR(IF(J414="","",_xlfn.CONCAT($Y$2,_xlfn.CONCAT(IF(LEN(ドッグキャリー!$K$2)=1,0,""),ドッグキャリー!$K$2,_xlfn.CONCAT(IF(LEN(ドッグキャリー!$N$2)=1,0,""),ドッグキャリー!$N$2)))),"")</f>
        <v/>
      </c>
      <c r="C414" s="246"/>
      <c r="D414" s="246"/>
      <c r="E414" s="246"/>
      <c r="F414" s="247"/>
      <c r="G414" s="247"/>
      <c r="H414" s="247"/>
      <c r="I414" s="248" t="str">
        <f>IF(ウエア!N28=0,"",ウエア!E28)</f>
        <v/>
      </c>
      <c r="J414" s="247" t="str">
        <f>IF(ウエア!N28=0,"",ウエア!N28)</f>
        <v/>
      </c>
      <c r="K414" s="247"/>
      <c r="L414" s="247"/>
      <c r="M414" s="247"/>
      <c r="N414" s="247"/>
      <c r="O414" s="247"/>
      <c r="P414" s="247"/>
      <c r="Q414" s="247"/>
      <c r="R414" s="247"/>
      <c r="S414" s="237">
        <f t="shared" si="12"/>
        <v>413</v>
      </c>
      <c r="AA414" s="238" t="e">
        <f t="shared" si="13"/>
        <v>#VALUE!</v>
      </c>
    </row>
    <row r="415" spans="1:27" s="244" customFormat="1">
      <c r="A415" s="238" t="str">
        <f>IFERROR(IF(J415&lt;&gt;"",MAX($A$1:A414)+1,""),"")</f>
        <v/>
      </c>
      <c r="B415" s="239" t="str">
        <f>IFERROR(IF(J415="","",_xlfn.CONCAT($Y$2,_xlfn.CONCAT(IF(LEN(ドッグキャリー!$K$2)=1,0,""),ドッグキャリー!$K$2,_xlfn.CONCAT(IF(LEN(ドッグキャリー!$N$2)=1,0,""),ドッグキャリー!$N$2)))),"")</f>
        <v/>
      </c>
      <c r="C415" s="246"/>
      <c r="D415" s="246"/>
      <c r="E415" s="246"/>
      <c r="F415" s="247"/>
      <c r="G415" s="247"/>
      <c r="H415" s="247"/>
      <c r="I415" s="248" t="str">
        <f>IF(ウエア!N29=0,"",ウエア!E29)</f>
        <v/>
      </c>
      <c r="J415" s="247" t="str">
        <f>IF(ウエア!N29=0,"",ウエア!N29)</f>
        <v/>
      </c>
      <c r="K415" s="247"/>
      <c r="L415" s="247"/>
      <c r="M415" s="247"/>
      <c r="N415" s="247"/>
      <c r="O415" s="247"/>
      <c r="P415" s="247"/>
      <c r="Q415" s="247"/>
      <c r="R415" s="247"/>
      <c r="S415" s="237">
        <f t="shared" si="12"/>
        <v>414</v>
      </c>
      <c r="AA415" s="238" t="e">
        <f t="shared" si="13"/>
        <v>#VALUE!</v>
      </c>
    </row>
    <row r="416" spans="1:27" s="244" customFormat="1">
      <c r="A416" s="238" t="str">
        <f>IFERROR(IF(J416&lt;&gt;"",MAX($A$1:A415)+1,""),"")</f>
        <v/>
      </c>
      <c r="B416" s="239" t="str">
        <f>IFERROR(IF(J416="","",_xlfn.CONCAT($Y$2,_xlfn.CONCAT(IF(LEN(ドッグキャリー!$K$2)=1,0,""),ドッグキャリー!$K$2,_xlfn.CONCAT(IF(LEN(ドッグキャリー!$N$2)=1,0,""),ドッグキャリー!$N$2)))),"")</f>
        <v/>
      </c>
      <c r="C416" s="246"/>
      <c r="D416" s="246"/>
      <c r="E416" s="246"/>
      <c r="F416" s="247"/>
      <c r="G416" s="247"/>
      <c r="H416" s="247"/>
      <c r="I416" s="248" t="str">
        <f>IF(ウエア!N30=0,"",ウエア!E30)</f>
        <v/>
      </c>
      <c r="J416" s="247" t="str">
        <f>IF(ウエア!N30=0,"",ウエア!N30)</f>
        <v/>
      </c>
      <c r="K416" s="247"/>
      <c r="L416" s="247"/>
      <c r="M416" s="247"/>
      <c r="N416" s="247"/>
      <c r="O416" s="247"/>
      <c r="P416" s="247"/>
      <c r="Q416" s="247"/>
      <c r="R416" s="247"/>
      <c r="S416" s="237">
        <f t="shared" si="12"/>
        <v>415</v>
      </c>
      <c r="AA416" s="238" t="e">
        <f t="shared" si="13"/>
        <v>#VALUE!</v>
      </c>
    </row>
    <row r="417" spans="1:27" s="244" customFormat="1">
      <c r="A417" s="238" t="str">
        <f>IFERROR(IF(J417&lt;&gt;"",MAX($A$1:A416)+1,""),"")</f>
        <v/>
      </c>
      <c r="B417" s="239" t="str">
        <f>IFERROR(IF(J417="","",_xlfn.CONCAT($Y$2,_xlfn.CONCAT(IF(LEN(ドッグキャリー!$K$2)=1,0,""),ドッグキャリー!$K$2,_xlfn.CONCAT(IF(LEN(ドッグキャリー!$N$2)=1,0,""),ドッグキャリー!$N$2)))),"")</f>
        <v/>
      </c>
      <c r="C417" s="246"/>
      <c r="D417" s="246"/>
      <c r="E417" s="246"/>
      <c r="F417" s="247"/>
      <c r="G417" s="247"/>
      <c r="H417" s="247"/>
      <c r="I417" s="248" t="str">
        <f>IF(ウエア!N31=0,"",ウエア!E31)</f>
        <v/>
      </c>
      <c r="J417" s="247" t="str">
        <f>IF(ウエア!N31=0,"",ウエア!N31)</f>
        <v/>
      </c>
      <c r="K417" s="247"/>
      <c r="L417" s="247"/>
      <c r="M417" s="247"/>
      <c r="N417" s="247"/>
      <c r="O417" s="247"/>
      <c r="P417" s="247"/>
      <c r="Q417" s="247"/>
      <c r="R417" s="247"/>
      <c r="S417" s="237">
        <f t="shared" si="12"/>
        <v>416</v>
      </c>
      <c r="AA417" s="238" t="e">
        <f t="shared" si="13"/>
        <v>#VALUE!</v>
      </c>
    </row>
    <row r="418" spans="1:27" s="244" customFormat="1">
      <c r="A418" s="238" t="str">
        <f>IFERROR(IF(J418&lt;&gt;"",MAX($A$1:A417)+1,""),"")</f>
        <v/>
      </c>
      <c r="B418" s="239" t="str">
        <f>IFERROR(IF(J418="","",_xlfn.CONCAT($Y$2,_xlfn.CONCAT(IF(LEN(ドッグキャリー!$K$2)=1,0,""),ドッグキャリー!$K$2,_xlfn.CONCAT(IF(LEN(ドッグキャリー!$N$2)=1,0,""),ドッグキャリー!$N$2)))),"")</f>
        <v/>
      </c>
      <c r="C418" s="246"/>
      <c r="D418" s="246"/>
      <c r="E418" s="246"/>
      <c r="F418" s="247"/>
      <c r="G418" s="247"/>
      <c r="H418" s="247"/>
      <c r="I418" s="248" t="str">
        <f>IF(ウエア!N32=0,"",ウエア!E32)</f>
        <v/>
      </c>
      <c r="J418" s="247" t="str">
        <f>IF(ウエア!N32=0,"",ウエア!N32)</f>
        <v/>
      </c>
      <c r="K418" s="247"/>
      <c r="L418" s="247"/>
      <c r="M418" s="247"/>
      <c r="N418" s="247"/>
      <c r="O418" s="247"/>
      <c r="P418" s="247"/>
      <c r="Q418" s="247"/>
      <c r="R418" s="247"/>
      <c r="S418" s="237">
        <f t="shared" si="12"/>
        <v>417</v>
      </c>
      <c r="AA418" s="238" t="e">
        <f t="shared" si="13"/>
        <v>#VALUE!</v>
      </c>
    </row>
    <row r="419" spans="1:27" s="244" customFormat="1">
      <c r="A419" s="238" t="str">
        <f>IFERROR(IF(J419&lt;&gt;"",MAX($A$1:A418)+1,""),"")</f>
        <v/>
      </c>
      <c r="B419" s="239" t="str">
        <f>IFERROR(IF(J419="","",_xlfn.CONCAT($Y$2,_xlfn.CONCAT(IF(LEN(ドッグキャリー!$K$2)=1,0,""),ドッグキャリー!$K$2,_xlfn.CONCAT(IF(LEN(ドッグキャリー!$N$2)=1,0,""),ドッグキャリー!$N$2)))),"")</f>
        <v/>
      </c>
      <c r="C419" s="246"/>
      <c r="D419" s="246"/>
      <c r="E419" s="246"/>
      <c r="F419" s="247"/>
      <c r="G419" s="247"/>
      <c r="H419" s="247"/>
      <c r="I419" s="248" t="str">
        <f>IF(ウエア!N33=0,"",ウエア!E33)</f>
        <v/>
      </c>
      <c r="J419" s="247" t="str">
        <f>IF(ウエア!N33=0,"",ウエア!N33)</f>
        <v/>
      </c>
      <c r="K419" s="247"/>
      <c r="L419" s="247"/>
      <c r="M419" s="247"/>
      <c r="N419" s="247"/>
      <c r="O419" s="247"/>
      <c r="P419" s="247"/>
      <c r="Q419" s="247"/>
      <c r="R419" s="247"/>
      <c r="S419" s="237">
        <f t="shared" si="12"/>
        <v>418</v>
      </c>
      <c r="AA419" s="238" t="e">
        <f t="shared" si="13"/>
        <v>#VALUE!</v>
      </c>
    </row>
    <row r="420" spans="1:27" s="244" customFormat="1">
      <c r="A420" s="238" t="str">
        <f>IFERROR(IF(J420&lt;&gt;"",MAX($A$1:A419)+1,""),"")</f>
        <v/>
      </c>
      <c r="B420" s="239" t="str">
        <f>IFERROR(IF(J420="","",_xlfn.CONCAT($Y$2,_xlfn.CONCAT(IF(LEN(ドッグキャリー!$K$2)=1,0,""),ドッグキャリー!$K$2,_xlfn.CONCAT(IF(LEN(ドッグキャリー!$N$2)=1,0,""),ドッグキャリー!$N$2)))),"")</f>
        <v/>
      </c>
      <c r="C420" s="246"/>
      <c r="D420" s="246"/>
      <c r="E420" s="246"/>
      <c r="F420" s="247"/>
      <c r="G420" s="247"/>
      <c r="H420" s="247"/>
      <c r="I420" s="248" t="str">
        <f>IF(ウエア!N34=0,"",ウエア!E34)</f>
        <v/>
      </c>
      <c r="J420" s="247" t="str">
        <f>IF(ウエア!N34=0,"",ウエア!N34)</f>
        <v/>
      </c>
      <c r="K420" s="247"/>
      <c r="L420" s="247"/>
      <c r="M420" s="247"/>
      <c r="N420" s="247"/>
      <c r="O420" s="247"/>
      <c r="P420" s="247"/>
      <c r="Q420" s="247"/>
      <c r="R420" s="247"/>
      <c r="S420" s="237">
        <f t="shared" si="12"/>
        <v>419</v>
      </c>
      <c r="AA420" s="238" t="e">
        <f t="shared" si="13"/>
        <v>#VALUE!</v>
      </c>
    </row>
    <row r="421" spans="1:27" s="244" customFormat="1">
      <c r="A421" s="238" t="str">
        <f>IFERROR(IF(J421&lt;&gt;"",MAX($A$1:A420)+1,""),"")</f>
        <v/>
      </c>
      <c r="B421" s="239" t="str">
        <f>IFERROR(IF(J421="","",_xlfn.CONCAT($Y$2,_xlfn.CONCAT(IF(LEN(ドッグキャリー!$K$2)=1,0,""),ドッグキャリー!$K$2,_xlfn.CONCAT(IF(LEN(ドッグキャリー!$N$2)=1,0,""),ドッグキャリー!$N$2)))),"")</f>
        <v/>
      </c>
      <c r="C421" s="246"/>
      <c r="D421" s="246"/>
      <c r="E421" s="246"/>
      <c r="F421" s="247"/>
      <c r="G421" s="247"/>
      <c r="H421" s="247"/>
      <c r="I421" s="248" t="str">
        <f>IF(ウエア!N35=0,"",ウエア!E35)</f>
        <v/>
      </c>
      <c r="J421" s="247" t="str">
        <f>IF(ウエア!N35=0,"",ウエア!N35)</f>
        <v/>
      </c>
      <c r="K421" s="247"/>
      <c r="L421" s="247"/>
      <c r="M421" s="247"/>
      <c r="N421" s="247"/>
      <c r="O421" s="247"/>
      <c r="P421" s="247"/>
      <c r="Q421" s="247"/>
      <c r="R421" s="247"/>
      <c r="S421" s="237">
        <f t="shared" si="12"/>
        <v>420</v>
      </c>
      <c r="AA421" s="238" t="e">
        <f t="shared" si="13"/>
        <v>#VALUE!</v>
      </c>
    </row>
    <row r="422" spans="1:27" s="244" customFormat="1">
      <c r="A422" s="238" t="str">
        <f>IFERROR(IF(J422&lt;&gt;"",MAX($A$1:A421)+1,""),"")</f>
        <v/>
      </c>
      <c r="B422" s="239" t="str">
        <f>IFERROR(IF(J422="","",_xlfn.CONCAT($Y$2,_xlfn.CONCAT(IF(LEN(ドッグキャリー!$K$2)=1,0,""),ドッグキャリー!$K$2,_xlfn.CONCAT(IF(LEN(ドッグキャリー!$N$2)=1,0,""),ドッグキャリー!$N$2)))),"")</f>
        <v/>
      </c>
      <c r="C422" s="246"/>
      <c r="D422" s="246"/>
      <c r="E422" s="246"/>
      <c r="F422" s="247"/>
      <c r="G422" s="247"/>
      <c r="H422" s="247"/>
      <c r="I422" s="248" t="str">
        <f>IF(ウエア!N36=0,"",ウエア!E36)</f>
        <v/>
      </c>
      <c r="J422" s="247" t="str">
        <f>IF(ウエア!N36=0,"",ウエア!N36)</f>
        <v/>
      </c>
      <c r="K422" s="247"/>
      <c r="L422" s="247"/>
      <c r="M422" s="247"/>
      <c r="N422" s="247"/>
      <c r="O422" s="247"/>
      <c r="P422" s="247"/>
      <c r="Q422" s="247"/>
      <c r="R422" s="247"/>
      <c r="S422" s="237">
        <f t="shared" si="12"/>
        <v>421</v>
      </c>
      <c r="AA422" s="238" t="e">
        <f t="shared" si="13"/>
        <v>#VALUE!</v>
      </c>
    </row>
    <row r="423" spans="1:27" s="244" customFormat="1">
      <c r="A423" s="238" t="str">
        <f>IFERROR(IF(J423&lt;&gt;"",MAX($A$1:A422)+1,""),"")</f>
        <v/>
      </c>
      <c r="B423" s="239" t="str">
        <f>IFERROR(IF(J423="","",_xlfn.CONCAT($Y$2,_xlfn.CONCAT(IF(LEN(ドッグキャリー!$K$2)=1,0,""),ドッグキャリー!$K$2,_xlfn.CONCAT(IF(LEN(ドッグキャリー!$N$2)=1,0,""),ドッグキャリー!$N$2)))),"")</f>
        <v/>
      </c>
      <c r="C423" s="246"/>
      <c r="D423" s="246"/>
      <c r="E423" s="246"/>
      <c r="F423" s="247"/>
      <c r="G423" s="247"/>
      <c r="H423" s="247"/>
      <c r="I423" s="248" t="str">
        <f>IF(ウエア!N37=0,"",ウエア!E37)</f>
        <v/>
      </c>
      <c r="J423" s="247" t="str">
        <f>IF(ウエア!N37=0,"",ウエア!N37)</f>
        <v/>
      </c>
      <c r="K423" s="247"/>
      <c r="L423" s="247"/>
      <c r="M423" s="247"/>
      <c r="N423" s="247"/>
      <c r="O423" s="247"/>
      <c r="P423" s="247"/>
      <c r="Q423" s="247"/>
      <c r="R423" s="247"/>
      <c r="S423" s="237">
        <f t="shared" si="12"/>
        <v>422</v>
      </c>
      <c r="AA423" s="238" t="e">
        <f t="shared" si="13"/>
        <v>#VALUE!</v>
      </c>
    </row>
    <row r="424" spans="1:27" s="244" customFormat="1">
      <c r="A424" s="238" t="str">
        <f>IFERROR(IF(J424&lt;&gt;"",MAX($A$1:A423)+1,""),"")</f>
        <v/>
      </c>
      <c r="B424" s="239" t="str">
        <f>IFERROR(IF(J424="","",_xlfn.CONCAT($Y$2,_xlfn.CONCAT(IF(LEN(ドッグキャリー!$K$2)=1,0,""),ドッグキャリー!$K$2,_xlfn.CONCAT(IF(LEN(ドッグキャリー!$N$2)=1,0,""),ドッグキャリー!$N$2)))),"")</f>
        <v/>
      </c>
      <c r="C424" s="246"/>
      <c r="D424" s="246"/>
      <c r="E424" s="246"/>
      <c r="F424" s="247"/>
      <c r="G424" s="247"/>
      <c r="H424" s="247"/>
      <c r="I424" s="248" t="str">
        <f>IF(ウエア!N38=0,"",ウエア!E38)</f>
        <v/>
      </c>
      <c r="J424" s="247" t="str">
        <f>IF(ウエア!N38=0,"",ウエア!N38)</f>
        <v/>
      </c>
      <c r="K424" s="247"/>
      <c r="L424" s="247"/>
      <c r="M424" s="247"/>
      <c r="N424" s="247"/>
      <c r="O424" s="247"/>
      <c r="P424" s="247"/>
      <c r="Q424" s="247"/>
      <c r="R424" s="247"/>
      <c r="S424" s="237">
        <f t="shared" si="12"/>
        <v>423</v>
      </c>
      <c r="AA424" s="238" t="e">
        <f t="shared" si="13"/>
        <v>#VALUE!</v>
      </c>
    </row>
    <row r="425" spans="1:27" s="244" customFormat="1">
      <c r="A425" s="238" t="str">
        <f>IFERROR(IF(J425&lt;&gt;"",MAX($A$1:A424)+1,""),"")</f>
        <v/>
      </c>
      <c r="B425" s="239" t="str">
        <f>IFERROR(IF(J425="","",_xlfn.CONCAT($Y$2,_xlfn.CONCAT(IF(LEN(ドッグキャリー!$K$2)=1,0,""),ドッグキャリー!$K$2,_xlfn.CONCAT(IF(LEN(ドッグキャリー!$N$2)=1,0,""),ドッグキャリー!$N$2)))),"")</f>
        <v/>
      </c>
      <c r="C425" s="246"/>
      <c r="D425" s="246"/>
      <c r="E425" s="246"/>
      <c r="F425" s="247"/>
      <c r="G425" s="247"/>
      <c r="H425" s="247"/>
      <c r="I425" s="248" t="str">
        <f>IF(ウエア!N39=0,"",ウエア!E39)</f>
        <v/>
      </c>
      <c r="J425" s="247" t="str">
        <f>IF(ウエア!N39=0,"",ウエア!N39)</f>
        <v/>
      </c>
      <c r="K425" s="247"/>
      <c r="L425" s="247"/>
      <c r="M425" s="247"/>
      <c r="N425" s="247"/>
      <c r="O425" s="247"/>
      <c r="P425" s="247"/>
      <c r="Q425" s="247"/>
      <c r="R425" s="247"/>
      <c r="S425" s="237">
        <f t="shared" si="12"/>
        <v>424</v>
      </c>
      <c r="AA425" s="238" t="e">
        <f t="shared" si="13"/>
        <v>#VALUE!</v>
      </c>
    </row>
    <row r="426" spans="1:27" s="244" customFormat="1">
      <c r="A426" s="238" t="str">
        <f>IFERROR(IF(J426&lt;&gt;"",MAX($A$1:A425)+1,""),"")</f>
        <v/>
      </c>
      <c r="B426" s="239" t="str">
        <f>IFERROR(IF(J426="","",_xlfn.CONCAT($Y$2,_xlfn.CONCAT(IF(LEN(ドッグキャリー!$K$2)=1,0,""),ドッグキャリー!$K$2,_xlfn.CONCAT(IF(LEN(ドッグキャリー!$N$2)=1,0,""),ドッグキャリー!$N$2)))),"")</f>
        <v/>
      </c>
      <c r="C426" s="246"/>
      <c r="D426" s="246"/>
      <c r="E426" s="246"/>
      <c r="F426" s="247"/>
      <c r="G426" s="247"/>
      <c r="H426" s="247"/>
      <c r="I426" s="248" t="str">
        <f>IF(ウエア!N40=0,"",ウエア!E40)</f>
        <v/>
      </c>
      <c r="J426" s="247" t="str">
        <f>IF(ウエア!N40=0,"",ウエア!N40)</f>
        <v/>
      </c>
      <c r="K426" s="247"/>
      <c r="L426" s="247"/>
      <c r="M426" s="247"/>
      <c r="N426" s="247"/>
      <c r="O426" s="247"/>
      <c r="P426" s="247"/>
      <c r="Q426" s="247"/>
      <c r="R426" s="247"/>
      <c r="S426" s="237">
        <f t="shared" si="12"/>
        <v>425</v>
      </c>
      <c r="AA426" s="238" t="e">
        <f t="shared" si="13"/>
        <v>#VALUE!</v>
      </c>
    </row>
    <row r="427" spans="1:27" s="244" customFormat="1">
      <c r="A427" s="238" t="str">
        <f>IFERROR(IF(J427&lt;&gt;"",MAX($A$1:A426)+1,""),"")</f>
        <v/>
      </c>
      <c r="B427" s="239" t="str">
        <f>IFERROR(IF(J427="","",_xlfn.CONCAT($Y$2,_xlfn.CONCAT(IF(LEN(ドッグキャリー!$K$2)=1,0,""),ドッグキャリー!$K$2,_xlfn.CONCAT(IF(LEN(ドッグキャリー!$N$2)=1,0,""),ドッグキャリー!$N$2)))),"")</f>
        <v/>
      </c>
      <c r="C427" s="246"/>
      <c r="D427" s="246"/>
      <c r="E427" s="246"/>
      <c r="F427" s="247"/>
      <c r="G427" s="247"/>
      <c r="H427" s="247"/>
      <c r="I427" s="248" t="str">
        <f>IF(ウエア!N41=0,"",ウエア!E41)</f>
        <v/>
      </c>
      <c r="J427" s="247" t="str">
        <f>IF(ウエア!N41=0,"",ウエア!N41)</f>
        <v/>
      </c>
      <c r="K427" s="247"/>
      <c r="L427" s="247"/>
      <c r="M427" s="247"/>
      <c r="N427" s="247"/>
      <c r="O427" s="247"/>
      <c r="P427" s="247"/>
      <c r="Q427" s="247"/>
      <c r="R427" s="247"/>
      <c r="S427" s="237">
        <f t="shared" si="12"/>
        <v>426</v>
      </c>
      <c r="AA427" s="238" t="e">
        <f t="shared" si="13"/>
        <v>#VALUE!</v>
      </c>
    </row>
    <row r="428" spans="1:27" s="244" customFormat="1">
      <c r="A428" s="238" t="str">
        <f>IFERROR(IF(J428&lt;&gt;"",MAX($A$1:A427)+1,""),"")</f>
        <v/>
      </c>
      <c r="B428" s="239" t="str">
        <f>IFERROR(IF(J428="","",_xlfn.CONCAT($Y$2,_xlfn.CONCAT(IF(LEN(ドッグキャリー!$K$2)=1,0,""),ドッグキャリー!$K$2,_xlfn.CONCAT(IF(LEN(ドッグキャリー!$N$2)=1,0,""),ドッグキャリー!$N$2)))),"")</f>
        <v/>
      </c>
      <c r="C428" s="246"/>
      <c r="D428" s="246"/>
      <c r="E428" s="246"/>
      <c r="F428" s="247"/>
      <c r="G428" s="247"/>
      <c r="H428" s="247"/>
      <c r="I428" s="248" t="str">
        <f>IF(ウエア!N42=0,"",ウエア!E42)</f>
        <v/>
      </c>
      <c r="J428" s="247" t="str">
        <f>IF(ウエア!N42=0,"",ウエア!N42)</f>
        <v/>
      </c>
      <c r="K428" s="247"/>
      <c r="L428" s="247"/>
      <c r="M428" s="247"/>
      <c r="N428" s="247"/>
      <c r="O428" s="247"/>
      <c r="P428" s="247"/>
      <c r="Q428" s="247"/>
      <c r="R428" s="247"/>
      <c r="S428" s="237">
        <f t="shared" si="12"/>
        <v>427</v>
      </c>
      <c r="AA428" s="238" t="e">
        <f t="shared" si="13"/>
        <v>#VALUE!</v>
      </c>
    </row>
    <row r="429" spans="1:27" s="244" customFormat="1">
      <c r="A429" s="238" t="str">
        <f>IFERROR(IF(J429&lt;&gt;"",MAX($A$1:A428)+1,""),"")</f>
        <v/>
      </c>
      <c r="B429" s="239" t="str">
        <f>IFERROR(IF(J429="","",_xlfn.CONCAT($Y$2,_xlfn.CONCAT(IF(LEN(ドッグキャリー!$K$2)=1,0,""),ドッグキャリー!$K$2,_xlfn.CONCAT(IF(LEN(ドッグキャリー!$N$2)=1,0,""),ドッグキャリー!$N$2)))),"")</f>
        <v/>
      </c>
      <c r="C429" s="246"/>
      <c r="D429" s="246"/>
      <c r="E429" s="246"/>
      <c r="F429" s="247"/>
      <c r="G429" s="247"/>
      <c r="H429" s="247"/>
      <c r="I429" s="248" t="str">
        <f>IF(ウエア!N43=0,"",ウエア!E43)</f>
        <v/>
      </c>
      <c r="J429" s="247" t="str">
        <f>IF(ウエア!N43=0,"",ウエア!N43)</f>
        <v/>
      </c>
      <c r="K429" s="247"/>
      <c r="L429" s="247"/>
      <c r="M429" s="247"/>
      <c r="N429" s="247"/>
      <c r="O429" s="247"/>
      <c r="P429" s="247"/>
      <c r="Q429" s="247"/>
      <c r="R429" s="247"/>
      <c r="S429" s="237">
        <f t="shared" si="12"/>
        <v>428</v>
      </c>
      <c r="AA429" s="238" t="e">
        <f t="shared" si="13"/>
        <v>#VALUE!</v>
      </c>
    </row>
    <row r="430" spans="1:27" s="244" customFormat="1">
      <c r="A430" s="238" t="str">
        <f>IFERROR(IF(J430&lt;&gt;"",MAX($A$1:A429)+1,""),"")</f>
        <v/>
      </c>
      <c r="B430" s="239" t="str">
        <f>IFERROR(IF(J430="","",_xlfn.CONCAT($Y$2,_xlfn.CONCAT(IF(LEN(ドッグキャリー!$K$2)=1,0,""),ドッグキャリー!$K$2,_xlfn.CONCAT(IF(LEN(ドッグキャリー!$N$2)=1,0,""),ドッグキャリー!$N$2)))),"")</f>
        <v/>
      </c>
      <c r="C430" s="246"/>
      <c r="D430" s="246"/>
      <c r="E430" s="246"/>
      <c r="F430" s="247"/>
      <c r="G430" s="247"/>
      <c r="H430" s="247"/>
      <c r="I430" s="248" t="str">
        <f>IF(ウエア!N44=0,"",ウエア!E44)</f>
        <v/>
      </c>
      <c r="J430" s="247" t="str">
        <f>IF(ウエア!N44=0,"",ウエア!N44)</f>
        <v/>
      </c>
      <c r="K430" s="247"/>
      <c r="L430" s="247"/>
      <c r="M430" s="247"/>
      <c r="N430" s="247"/>
      <c r="O430" s="247"/>
      <c r="P430" s="247"/>
      <c r="Q430" s="247"/>
      <c r="R430" s="247"/>
      <c r="S430" s="237">
        <f t="shared" si="12"/>
        <v>429</v>
      </c>
      <c r="AA430" s="238" t="e">
        <f t="shared" si="13"/>
        <v>#VALUE!</v>
      </c>
    </row>
    <row r="431" spans="1:27" s="244" customFormat="1">
      <c r="A431" s="238" t="str">
        <f>IFERROR(IF(J431&lt;&gt;"",MAX($A$1:A430)+1,""),"")</f>
        <v/>
      </c>
      <c r="B431" s="239" t="str">
        <f>IFERROR(IF(J431="","",_xlfn.CONCAT($Y$2,_xlfn.CONCAT(IF(LEN(ドッグキャリー!$K$2)=1,0,""),ドッグキャリー!$K$2,_xlfn.CONCAT(IF(LEN(ドッグキャリー!$N$2)=1,0,""),ドッグキャリー!$N$2)))),"")</f>
        <v/>
      </c>
      <c r="C431" s="246"/>
      <c r="D431" s="246"/>
      <c r="E431" s="246"/>
      <c r="F431" s="247"/>
      <c r="G431" s="247"/>
      <c r="H431" s="247"/>
      <c r="I431" s="248" t="str">
        <f>IF(ウエア!N45=0,"",ウエア!E45)</f>
        <v/>
      </c>
      <c r="J431" s="247" t="str">
        <f>IF(ウエア!N45=0,"",ウエア!N45)</f>
        <v/>
      </c>
      <c r="K431" s="247"/>
      <c r="L431" s="247"/>
      <c r="M431" s="247"/>
      <c r="N431" s="247"/>
      <c r="O431" s="247"/>
      <c r="P431" s="247"/>
      <c r="Q431" s="247"/>
      <c r="R431" s="247"/>
      <c r="S431" s="237">
        <f t="shared" si="12"/>
        <v>430</v>
      </c>
      <c r="AA431" s="238" t="e">
        <f t="shared" si="13"/>
        <v>#VALUE!</v>
      </c>
    </row>
    <row r="432" spans="1:27" s="244" customFormat="1">
      <c r="A432" s="238" t="str">
        <f>IFERROR(IF(J432&lt;&gt;"",MAX($A$1:A431)+1,""),"")</f>
        <v/>
      </c>
      <c r="B432" s="239" t="str">
        <f>IFERROR(IF(J432="","",_xlfn.CONCAT($Y$2,_xlfn.CONCAT(IF(LEN(ドッグキャリー!$K$2)=1,0,""),ドッグキャリー!$K$2,_xlfn.CONCAT(IF(LEN(ドッグキャリー!$N$2)=1,0,""),ドッグキャリー!$N$2)))),"")</f>
        <v/>
      </c>
      <c r="C432" s="246"/>
      <c r="D432" s="246"/>
      <c r="E432" s="246"/>
      <c r="F432" s="247"/>
      <c r="G432" s="247"/>
      <c r="H432" s="247"/>
      <c r="I432" s="248" t="str">
        <f>IF(ウエア!N46=0,"",ウエア!E46)</f>
        <v/>
      </c>
      <c r="J432" s="247" t="str">
        <f>IF(ウエア!N46=0,"",ウエア!N46)</f>
        <v/>
      </c>
      <c r="K432" s="247"/>
      <c r="L432" s="247"/>
      <c r="M432" s="247"/>
      <c r="N432" s="247"/>
      <c r="O432" s="247"/>
      <c r="P432" s="247"/>
      <c r="Q432" s="247"/>
      <c r="R432" s="247"/>
      <c r="S432" s="237">
        <f t="shared" si="12"/>
        <v>431</v>
      </c>
      <c r="AA432" s="238" t="e">
        <f t="shared" si="13"/>
        <v>#VALUE!</v>
      </c>
    </row>
    <row r="433" spans="1:27" s="244" customFormat="1">
      <c r="A433" s="238" t="str">
        <f>IFERROR(IF(J433&lt;&gt;"",MAX($A$1:A432)+1,""),"")</f>
        <v/>
      </c>
      <c r="B433" s="239" t="str">
        <f>IFERROR(IF(J433="","",_xlfn.CONCAT($Y$2,_xlfn.CONCAT(IF(LEN(ドッグキャリー!$K$2)=1,0,""),ドッグキャリー!$K$2,_xlfn.CONCAT(IF(LEN(ドッグキャリー!$N$2)=1,0,""),ドッグキャリー!$N$2)))),"")</f>
        <v/>
      </c>
      <c r="C433" s="246"/>
      <c r="D433" s="246"/>
      <c r="E433" s="246"/>
      <c r="F433" s="247"/>
      <c r="G433" s="247"/>
      <c r="H433" s="247"/>
      <c r="I433" s="248" t="str">
        <f>IF(ウエア!N47=0,"",ウエア!E47)</f>
        <v/>
      </c>
      <c r="J433" s="247" t="str">
        <f>IF(ウエア!N47=0,"",ウエア!N47)</f>
        <v/>
      </c>
      <c r="K433" s="247"/>
      <c r="L433" s="247"/>
      <c r="M433" s="247"/>
      <c r="N433" s="247"/>
      <c r="O433" s="247"/>
      <c r="P433" s="247"/>
      <c r="Q433" s="247"/>
      <c r="R433" s="247"/>
      <c r="S433" s="237">
        <f t="shared" si="12"/>
        <v>432</v>
      </c>
      <c r="AA433" s="238" t="e">
        <f t="shared" si="13"/>
        <v>#VALUE!</v>
      </c>
    </row>
    <row r="434" spans="1:27" s="244" customFormat="1">
      <c r="A434" s="238" t="str">
        <f>IFERROR(IF(J434&lt;&gt;"",MAX($A$1:A433)+1,""),"")</f>
        <v/>
      </c>
      <c r="B434" s="239" t="str">
        <f>IFERROR(IF(J434="","",_xlfn.CONCAT($Y$2,_xlfn.CONCAT(IF(LEN(ドッグキャリー!$K$2)=1,0,""),ドッグキャリー!$K$2,_xlfn.CONCAT(IF(LEN(ドッグキャリー!$N$2)=1,0,""),ドッグキャリー!$N$2)))),"")</f>
        <v/>
      </c>
      <c r="C434" s="246"/>
      <c r="D434" s="246"/>
      <c r="E434" s="246"/>
      <c r="F434" s="247"/>
      <c r="G434" s="247"/>
      <c r="H434" s="247"/>
      <c r="I434" s="248" t="str">
        <f>IF(ウエア!N48=0,"",ウエア!E48)</f>
        <v/>
      </c>
      <c r="J434" s="247" t="str">
        <f>IF(ウエア!N48=0,"",ウエア!N48)</f>
        <v/>
      </c>
      <c r="K434" s="247"/>
      <c r="L434" s="247"/>
      <c r="M434" s="247"/>
      <c r="N434" s="247"/>
      <c r="O434" s="247"/>
      <c r="P434" s="247"/>
      <c r="Q434" s="247"/>
      <c r="R434" s="247"/>
      <c r="S434" s="237">
        <f t="shared" si="12"/>
        <v>433</v>
      </c>
      <c r="AA434" s="238" t="e">
        <f t="shared" si="13"/>
        <v>#VALUE!</v>
      </c>
    </row>
    <row r="435" spans="1:27" s="244" customFormat="1">
      <c r="A435" s="238" t="str">
        <f>IFERROR(IF(J435&lt;&gt;"",MAX($A$1:A434)+1,""),"")</f>
        <v/>
      </c>
      <c r="B435" s="239" t="str">
        <f>IFERROR(IF(J435="","",_xlfn.CONCAT($Y$2,_xlfn.CONCAT(IF(LEN(ドッグキャリー!$K$2)=1,0,""),ドッグキャリー!$K$2,_xlfn.CONCAT(IF(LEN(ドッグキャリー!$N$2)=1,0,""),ドッグキャリー!$N$2)))),"")</f>
        <v/>
      </c>
      <c r="C435" s="246"/>
      <c r="D435" s="246"/>
      <c r="E435" s="246"/>
      <c r="F435" s="247"/>
      <c r="G435" s="247"/>
      <c r="H435" s="247"/>
      <c r="I435" s="248" t="str">
        <f>IF(ウエア!N49=0,"",ウエア!E49)</f>
        <v/>
      </c>
      <c r="J435" s="247" t="str">
        <f>IF(ウエア!N49=0,"",ウエア!N49)</f>
        <v/>
      </c>
      <c r="K435" s="247"/>
      <c r="L435" s="247"/>
      <c r="M435" s="247"/>
      <c r="N435" s="247"/>
      <c r="O435" s="247"/>
      <c r="P435" s="247"/>
      <c r="Q435" s="247"/>
      <c r="R435" s="247"/>
      <c r="S435" s="237">
        <f t="shared" si="12"/>
        <v>434</v>
      </c>
      <c r="AA435" s="238" t="e">
        <f t="shared" si="13"/>
        <v>#VALUE!</v>
      </c>
    </row>
    <row r="436" spans="1:27" s="244" customFormat="1">
      <c r="A436" s="238" t="str">
        <f>IFERROR(IF(J436&lt;&gt;"",MAX($A$1:A435)+1,""),"")</f>
        <v/>
      </c>
      <c r="B436" s="239" t="str">
        <f>IFERROR(IF(J436="","",_xlfn.CONCAT($Y$2,_xlfn.CONCAT(IF(LEN(ドッグキャリー!$K$2)=1,0,""),ドッグキャリー!$K$2,_xlfn.CONCAT(IF(LEN(ドッグキャリー!$N$2)=1,0,""),ドッグキャリー!$N$2)))),"")</f>
        <v/>
      </c>
      <c r="C436" s="246"/>
      <c r="D436" s="246"/>
      <c r="E436" s="246"/>
      <c r="F436" s="247"/>
      <c r="G436" s="247"/>
      <c r="H436" s="247"/>
      <c r="I436" s="248" t="str">
        <f>IF(ウエア!N50=0,"",ウエア!E50)</f>
        <v/>
      </c>
      <c r="J436" s="247" t="str">
        <f>IF(ウエア!N50=0,"",ウエア!N50)</f>
        <v/>
      </c>
      <c r="K436" s="247"/>
      <c r="L436" s="247"/>
      <c r="M436" s="247"/>
      <c r="N436" s="247"/>
      <c r="O436" s="247"/>
      <c r="P436" s="247"/>
      <c r="Q436" s="247"/>
      <c r="R436" s="247"/>
      <c r="S436" s="237">
        <f t="shared" si="12"/>
        <v>435</v>
      </c>
      <c r="AA436" s="238" t="e">
        <f t="shared" si="13"/>
        <v>#VALUE!</v>
      </c>
    </row>
    <row r="437" spans="1:27" s="244" customFormat="1">
      <c r="A437" s="238" t="str">
        <f>IFERROR(IF(J437&lt;&gt;"",MAX($A$1:A436)+1,""),"")</f>
        <v/>
      </c>
      <c r="B437" s="239" t="str">
        <f>IFERROR(IF(J437="","",_xlfn.CONCAT($Y$2,_xlfn.CONCAT(IF(LEN(ドッグキャリー!$K$2)=1,0,""),ドッグキャリー!$K$2,_xlfn.CONCAT(IF(LEN(ドッグキャリー!$N$2)=1,0,""),ドッグキャリー!$N$2)))),"")</f>
        <v/>
      </c>
      <c r="C437" s="246"/>
      <c r="D437" s="246"/>
      <c r="E437" s="246"/>
      <c r="F437" s="247"/>
      <c r="G437" s="247"/>
      <c r="H437" s="247"/>
      <c r="I437" s="248" t="str">
        <f>IF(ウエア!N51=0,"",ウエア!E51)</f>
        <v/>
      </c>
      <c r="J437" s="247" t="str">
        <f>IF(ウエア!N51=0,"",ウエア!N51)</f>
        <v/>
      </c>
      <c r="K437" s="247"/>
      <c r="L437" s="247"/>
      <c r="M437" s="247"/>
      <c r="N437" s="247"/>
      <c r="O437" s="247"/>
      <c r="P437" s="247"/>
      <c r="Q437" s="247"/>
      <c r="R437" s="247"/>
      <c r="S437" s="237">
        <f t="shared" si="12"/>
        <v>436</v>
      </c>
      <c r="AA437" s="238" t="e">
        <f t="shared" si="13"/>
        <v>#VALUE!</v>
      </c>
    </row>
    <row r="438" spans="1:27" s="244" customFormat="1">
      <c r="A438" s="238" t="str">
        <f>IFERROR(IF(J438&lt;&gt;"",MAX($A$1:A437)+1,""),"")</f>
        <v/>
      </c>
      <c r="B438" s="239" t="str">
        <f>IFERROR(IF(J438="","",_xlfn.CONCAT($Y$2,_xlfn.CONCAT(IF(LEN(ドッグキャリー!$K$2)=1,0,""),ドッグキャリー!$K$2,_xlfn.CONCAT(IF(LEN(ドッグキャリー!$N$2)=1,0,""),ドッグキャリー!$N$2)))),"")</f>
        <v/>
      </c>
      <c r="C438" s="246"/>
      <c r="D438" s="246"/>
      <c r="E438" s="246"/>
      <c r="F438" s="247"/>
      <c r="G438" s="247"/>
      <c r="H438" s="247"/>
      <c r="I438" s="248" t="str">
        <f>IF(ウエア!N52=0,"",ウエア!E52)</f>
        <v/>
      </c>
      <c r="J438" s="247" t="str">
        <f>IF(ウエア!N52=0,"",ウエア!N52)</f>
        <v/>
      </c>
      <c r="K438" s="247"/>
      <c r="L438" s="247"/>
      <c r="M438" s="247"/>
      <c r="N438" s="247"/>
      <c r="O438" s="247"/>
      <c r="P438" s="247"/>
      <c r="Q438" s="247"/>
      <c r="R438" s="247"/>
      <c r="S438" s="237">
        <f t="shared" si="12"/>
        <v>437</v>
      </c>
      <c r="AA438" s="238" t="e">
        <f t="shared" si="13"/>
        <v>#VALUE!</v>
      </c>
    </row>
    <row r="439" spans="1:27" s="244" customFormat="1">
      <c r="A439" s="238" t="str">
        <f>IFERROR(IF(J439&lt;&gt;"",MAX($A$1:A438)+1,""),"")</f>
        <v/>
      </c>
      <c r="B439" s="239" t="str">
        <f>IFERROR(IF(J439="","",_xlfn.CONCAT($Y$2,_xlfn.CONCAT(IF(LEN(ドッグキャリー!$K$2)=1,0,""),ドッグキャリー!$K$2,_xlfn.CONCAT(IF(LEN(ドッグキャリー!$N$2)=1,0,""),ドッグキャリー!$N$2)))),"")</f>
        <v/>
      </c>
      <c r="C439" s="246"/>
      <c r="D439" s="246"/>
      <c r="E439" s="246"/>
      <c r="F439" s="247"/>
      <c r="G439" s="247"/>
      <c r="H439" s="247"/>
      <c r="I439" s="248" t="str">
        <f>IF(ウエア!N53=0,"",ウエア!E53)</f>
        <v/>
      </c>
      <c r="J439" s="247" t="str">
        <f>IF(ウエア!N53=0,"",ウエア!N53)</f>
        <v/>
      </c>
      <c r="K439" s="247"/>
      <c r="L439" s="247"/>
      <c r="M439" s="247"/>
      <c r="N439" s="247"/>
      <c r="O439" s="247"/>
      <c r="P439" s="247"/>
      <c r="Q439" s="247"/>
      <c r="R439" s="247"/>
      <c r="S439" s="237">
        <f t="shared" si="12"/>
        <v>438</v>
      </c>
      <c r="AA439" s="238" t="e">
        <f t="shared" si="13"/>
        <v>#VALUE!</v>
      </c>
    </row>
    <row r="440" spans="1:27" s="244" customFormat="1">
      <c r="A440" s="238" t="str">
        <f>IFERROR(IF(J440&lt;&gt;"",MAX($A$1:A439)+1,""),"")</f>
        <v/>
      </c>
      <c r="B440" s="239" t="str">
        <f>IFERROR(IF(J440="","",_xlfn.CONCAT($Y$2,_xlfn.CONCAT(IF(LEN(ドッグキャリー!$K$2)=1,0,""),ドッグキャリー!$K$2,_xlfn.CONCAT(IF(LEN(ドッグキャリー!$N$2)=1,0,""),ドッグキャリー!$N$2)))),"")</f>
        <v/>
      </c>
      <c r="C440" s="246"/>
      <c r="D440" s="246"/>
      <c r="E440" s="246"/>
      <c r="F440" s="247"/>
      <c r="G440" s="247"/>
      <c r="H440" s="247"/>
      <c r="I440" s="248" t="str">
        <f>IF(ウエア!N54=0,"",ウエア!E54)</f>
        <v/>
      </c>
      <c r="J440" s="247" t="str">
        <f>IF(ウエア!N54=0,"",ウエア!N54)</f>
        <v/>
      </c>
      <c r="K440" s="247"/>
      <c r="L440" s="247"/>
      <c r="M440" s="247"/>
      <c r="N440" s="247"/>
      <c r="O440" s="247"/>
      <c r="P440" s="247"/>
      <c r="Q440" s="247"/>
      <c r="R440" s="247"/>
      <c r="S440" s="237">
        <f t="shared" si="12"/>
        <v>439</v>
      </c>
      <c r="AA440" s="238" t="e">
        <f t="shared" si="13"/>
        <v>#VALUE!</v>
      </c>
    </row>
    <row r="441" spans="1:27" s="244" customFormat="1">
      <c r="A441" s="238" t="str">
        <f>IFERROR(IF(J441&lt;&gt;"",MAX($A$1:A440)+1,""),"")</f>
        <v/>
      </c>
      <c r="B441" s="239" t="str">
        <f>IFERROR(IF(J441="","",_xlfn.CONCAT($Y$2,_xlfn.CONCAT(IF(LEN(ドッグキャリー!$K$2)=1,0,""),ドッグキャリー!$K$2,_xlfn.CONCAT(IF(LEN(ドッグキャリー!$N$2)=1,0,""),ドッグキャリー!$N$2)))),"")</f>
        <v/>
      </c>
      <c r="C441" s="246"/>
      <c r="D441" s="246"/>
      <c r="E441" s="246"/>
      <c r="F441" s="247"/>
      <c r="G441" s="247"/>
      <c r="H441" s="247"/>
      <c r="I441" s="248" t="str">
        <f>IF(ウエア!N55=0,"",ウエア!E55)</f>
        <v/>
      </c>
      <c r="J441" s="247" t="str">
        <f>IF(ウエア!N55=0,"",ウエア!N55)</f>
        <v/>
      </c>
      <c r="K441" s="247"/>
      <c r="L441" s="247"/>
      <c r="M441" s="247"/>
      <c r="N441" s="247"/>
      <c r="O441" s="247"/>
      <c r="P441" s="247"/>
      <c r="Q441" s="247"/>
      <c r="R441" s="247"/>
      <c r="S441" s="237">
        <f t="shared" si="12"/>
        <v>440</v>
      </c>
      <c r="AA441" s="238" t="e">
        <f t="shared" si="13"/>
        <v>#VALUE!</v>
      </c>
    </row>
    <row r="442" spans="1:27" s="244" customFormat="1">
      <c r="A442" s="238" t="str">
        <f>IFERROR(IF(J442&lt;&gt;"",MAX($A$1:A441)+1,""),"")</f>
        <v/>
      </c>
      <c r="B442" s="239" t="str">
        <f>IFERROR(IF(J442="","",_xlfn.CONCAT($Y$2,_xlfn.CONCAT(IF(LEN(ドッグキャリー!$K$2)=1,0,""),ドッグキャリー!$K$2,_xlfn.CONCAT(IF(LEN(ドッグキャリー!$N$2)=1,0,""),ドッグキャリー!$N$2)))),"")</f>
        <v/>
      </c>
      <c r="C442" s="246"/>
      <c r="D442" s="246"/>
      <c r="E442" s="246"/>
      <c r="F442" s="247"/>
      <c r="G442" s="247"/>
      <c r="H442" s="247"/>
      <c r="I442" s="248" t="str">
        <f>IF(ウエア!N56=0,"",ウエア!E56)</f>
        <v/>
      </c>
      <c r="J442" s="247" t="str">
        <f>IF(ウエア!N56=0,"",ウエア!N56)</f>
        <v/>
      </c>
      <c r="K442" s="247"/>
      <c r="L442" s="247"/>
      <c r="M442" s="247"/>
      <c r="N442" s="247"/>
      <c r="O442" s="247"/>
      <c r="P442" s="247"/>
      <c r="Q442" s="247"/>
      <c r="R442" s="247"/>
      <c r="S442" s="237">
        <f t="shared" si="12"/>
        <v>441</v>
      </c>
      <c r="AA442" s="238" t="e">
        <f t="shared" si="13"/>
        <v>#VALUE!</v>
      </c>
    </row>
    <row r="443" spans="1:27" s="244" customFormat="1">
      <c r="A443" s="238" t="str">
        <f>IFERROR(IF(J443&lt;&gt;"",MAX($A$1:A442)+1,""),"")</f>
        <v/>
      </c>
      <c r="B443" s="239" t="str">
        <f>IFERROR(IF(J443="","",_xlfn.CONCAT($Y$2,_xlfn.CONCAT(IF(LEN(ドッグキャリー!$K$2)=1,0,""),ドッグキャリー!$K$2,_xlfn.CONCAT(IF(LEN(ドッグキャリー!$N$2)=1,0,""),ドッグキャリー!$N$2)))),"")</f>
        <v/>
      </c>
      <c r="C443" s="246"/>
      <c r="D443" s="246"/>
      <c r="E443" s="246"/>
      <c r="F443" s="247"/>
      <c r="G443" s="247"/>
      <c r="H443" s="247"/>
      <c r="I443" s="248" t="str">
        <f>IF(ウエア!N57=0,"",ウエア!E57)</f>
        <v/>
      </c>
      <c r="J443" s="247" t="str">
        <f>IF(ウエア!N57=0,"",ウエア!N57)</f>
        <v/>
      </c>
      <c r="K443" s="247"/>
      <c r="L443" s="247"/>
      <c r="M443" s="247"/>
      <c r="N443" s="247"/>
      <c r="O443" s="247"/>
      <c r="P443" s="247"/>
      <c r="Q443" s="247"/>
      <c r="R443" s="247"/>
      <c r="S443" s="237">
        <f t="shared" si="12"/>
        <v>442</v>
      </c>
      <c r="AA443" s="238" t="e">
        <f t="shared" si="13"/>
        <v>#VALUE!</v>
      </c>
    </row>
    <row r="444" spans="1:27" s="244" customFormat="1">
      <c r="A444" s="238" t="str">
        <f>IFERROR(IF(J444&lt;&gt;"",MAX($A$1:A443)+1,""),"")</f>
        <v/>
      </c>
      <c r="B444" s="239" t="str">
        <f>IFERROR(IF(J444="","",_xlfn.CONCAT($Y$2,_xlfn.CONCAT(IF(LEN(ドッグキャリー!$K$2)=1,0,""),ドッグキャリー!$K$2,_xlfn.CONCAT(IF(LEN(ドッグキャリー!$N$2)=1,0,""),ドッグキャリー!$N$2)))),"")</f>
        <v/>
      </c>
      <c r="C444" s="246"/>
      <c r="D444" s="246"/>
      <c r="E444" s="246"/>
      <c r="F444" s="247"/>
      <c r="G444" s="247"/>
      <c r="H444" s="247"/>
      <c r="I444" s="248" t="str">
        <f>IF(ウエア!N58=0,"",ウエア!E58)</f>
        <v/>
      </c>
      <c r="J444" s="247" t="str">
        <f>IF(ウエア!N58=0,"",ウエア!N58)</f>
        <v/>
      </c>
      <c r="K444" s="247"/>
      <c r="L444" s="247"/>
      <c r="M444" s="247"/>
      <c r="N444" s="247"/>
      <c r="O444" s="247"/>
      <c r="P444" s="247"/>
      <c r="Q444" s="247"/>
      <c r="R444" s="247"/>
      <c r="S444" s="237">
        <f t="shared" si="12"/>
        <v>443</v>
      </c>
      <c r="AA444" s="238" t="e">
        <f t="shared" si="13"/>
        <v>#VALUE!</v>
      </c>
    </row>
    <row r="445" spans="1:27" s="244" customFormat="1">
      <c r="A445" s="238" t="str">
        <f>IFERROR(IF(J445&lt;&gt;"",MAX($A$1:A444)+1,""),"")</f>
        <v/>
      </c>
      <c r="B445" s="239" t="str">
        <f>IFERROR(IF(J445="","",_xlfn.CONCAT($Y$2,_xlfn.CONCAT(IF(LEN(ドッグキャリー!$K$2)=1,0,""),ドッグキャリー!$K$2,_xlfn.CONCAT(IF(LEN(ドッグキャリー!$N$2)=1,0,""),ドッグキャリー!$N$2)))),"")</f>
        <v/>
      </c>
      <c r="C445" s="246"/>
      <c r="D445" s="246"/>
      <c r="E445" s="246"/>
      <c r="F445" s="247"/>
      <c r="G445" s="247"/>
      <c r="H445" s="247"/>
      <c r="I445" s="248" t="str">
        <f>IF(ウエア!N59=0,"",ウエア!E59)</f>
        <v/>
      </c>
      <c r="J445" s="247" t="str">
        <f>IF(ウエア!N59=0,"",ウエア!N59)</f>
        <v/>
      </c>
      <c r="K445" s="247"/>
      <c r="L445" s="247"/>
      <c r="M445" s="247"/>
      <c r="N445" s="247"/>
      <c r="O445" s="247"/>
      <c r="P445" s="247"/>
      <c r="Q445" s="247"/>
      <c r="R445" s="247"/>
      <c r="S445" s="237">
        <f t="shared" si="12"/>
        <v>444</v>
      </c>
      <c r="AA445" s="238" t="e">
        <f t="shared" si="13"/>
        <v>#VALUE!</v>
      </c>
    </row>
    <row r="446" spans="1:27" s="244" customFormat="1">
      <c r="A446" s="238" t="str">
        <f>IFERROR(IF(J446&lt;&gt;"",MAX($A$1:A445)+1,""),"")</f>
        <v/>
      </c>
      <c r="B446" s="239" t="str">
        <f>IFERROR(IF(J446="","",_xlfn.CONCAT($Y$2,_xlfn.CONCAT(IF(LEN(ドッグキャリー!$K$2)=1,0,""),ドッグキャリー!$K$2,_xlfn.CONCAT(IF(LEN(ドッグキャリー!$N$2)=1,0,""),ドッグキャリー!$N$2)))),"")</f>
        <v/>
      </c>
      <c r="C446" s="246"/>
      <c r="D446" s="246"/>
      <c r="E446" s="246"/>
      <c r="F446" s="247"/>
      <c r="G446" s="247"/>
      <c r="H446" s="247"/>
      <c r="I446" s="248" t="str">
        <f>IF(ウエア!N60=0,"",ウエア!E60)</f>
        <v/>
      </c>
      <c r="J446" s="247" t="str">
        <f>IF(ウエア!N60=0,"",ウエア!N60)</f>
        <v/>
      </c>
      <c r="K446" s="247"/>
      <c r="L446" s="247"/>
      <c r="M446" s="247"/>
      <c r="N446" s="247"/>
      <c r="O446" s="247"/>
      <c r="P446" s="247"/>
      <c r="Q446" s="247"/>
      <c r="R446" s="247"/>
      <c r="S446" s="237">
        <f t="shared" si="12"/>
        <v>445</v>
      </c>
      <c r="AA446" s="238" t="e">
        <f t="shared" si="13"/>
        <v>#VALUE!</v>
      </c>
    </row>
    <row r="447" spans="1:27" s="244" customFormat="1">
      <c r="A447" s="238" t="str">
        <f>IFERROR(IF(J447&lt;&gt;"",MAX($A$1:A446)+1,""),"")</f>
        <v/>
      </c>
      <c r="B447" s="239" t="str">
        <f>IFERROR(IF(J447="","",_xlfn.CONCAT($Y$2,_xlfn.CONCAT(IF(LEN(ドッグキャリー!$K$2)=1,0,""),ドッグキャリー!$K$2,_xlfn.CONCAT(IF(LEN(ドッグキャリー!$N$2)=1,0,""),ドッグキャリー!$N$2)))),"")</f>
        <v/>
      </c>
      <c r="C447" s="246"/>
      <c r="D447" s="246"/>
      <c r="E447" s="246"/>
      <c r="F447" s="247"/>
      <c r="G447" s="247"/>
      <c r="H447" s="247"/>
      <c r="I447" s="248" t="str">
        <f>IF(ウエア!N61=0,"",ウエア!E61)</f>
        <v/>
      </c>
      <c r="J447" s="247" t="str">
        <f>IF(ウエア!N61=0,"",ウエア!N61)</f>
        <v/>
      </c>
      <c r="K447" s="247"/>
      <c r="L447" s="247"/>
      <c r="M447" s="247"/>
      <c r="N447" s="247"/>
      <c r="O447" s="247"/>
      <c r="P447" s="247"/>
      <c r="Q447" s="247"/>
      <c r="R447" s="247"/>
      <c r="S447" s="237">
        <f t="shared" si="12"/>
        <v>446</v>
      </c>
      <c r="AA447" s="238" t="e">
        <f t="shared" si="13"/>
        <v>#VALUE!</v>
      </c>
    </row>
    <row r="448" spans="1:27" s="244" customFormat="1">
      <c r="A448" s="238" t="str">
        <f>IFERROR(IF(J448&lt;&gt;"",MAX($A$1:A447)+1,""),"")</f>
        <v/>
      </c>
      <c r="B448" s="239" t="str">
        <f>IFERROR(IF(J448="","",_xlfn.CONCAT($Y$2,_xlfn.CONCAT(IF(LEN(ドッグキャリー!$K$2)=1,0,""),ドッグキャリー!$K$2,_xlfn.CONCAT(IF(LEN(ドッグキャリー!$N$2)=1,0,""),ドッグキャリー!$N$2)))),"")</f>
        <v/>
      </c>
      <c r="C448" s="246"/>
      <c r="D448" s="246"/>
      <c r="E448" s="246"/>
      <c r="F448" s="247"/>
      <c r="G448" s="247"/>
      <c r="H448" s="247"/>
      <c r="I448" s="248" t="str">
        <f>IF(ウエア!N62=0,"",ウエア!E62)</f>
        <v/>
      </c>
      <c r="J448" s="247" t="str">
        <f>IF(ウエア!N62=0,"",ウエア!N62)</f>
        <v/>
      </c>
      <c r="K448" s="247"/>
      <c r="L448" s="247"/>
      <c r="M448" s="247"/>
      <c r="N448" s="247"/>
      <c r="O448" s="247"/>
      <c r="P448" s="247"/>
      <c r="Q448" s="247"/>
      <c r="R448" s="247"/>
      <c r="S448" s="237">
        <f t="shared" si="12"/>
        <v>447</v>
      </c>
      <c r="AA448" s="238" t="e">
        <f t="shared" si="13"/>
        <v>#VALUE!</v>
      </c>
    </row>
    <row r="449" spans="1:27" s="244" customFormat="1">
      <c r="A449" s="238" t="str">
        <f>IFERROR(IF(J449&lt;&gt;"",MAX($A$1:A448)+1,""),"")</f>
        <v/>
      </c>
      <c r="B449" s="239" t="str">
        <f>IFERROR(IF(J449="","",_xlfn.CONCAT($Y$2,_xlfn.CONCAT(IF(LEN(ドッグキャリー!$K$2)=1,0,""),ドッグキャリー!$K$2,_xlfn.CONCAT(IF(LEN(ドッグキャリー!$N$2)=1,0,""),ドッグキャリー!$N$2)))),"")</f>
        <v/>
      </c>
      <c r="C449" s="246"/>
      <c r="D449" s="246"/>
      <c r="E449" s="246"/>
      <c r="F449" s="247"/>
      <c r="G449" s="247"/>
      <c r="H449" s="247"/>
      <c r="I449" s="248" t="str">
        <f>IF(ウエア!N63=0,"",ウエア!E63)</f>
        <v/>
      </c>
      <c r="J449" s="247" t="str">
        <f>IF(ウエア!N63=0,"",ウエア!N63)</f>
        <v/>
      </c>
      <c r="K449" s="247"/>
      <c r="L449" s="247"/>
      <c r="M449" s="247"/>
      <c r="N449" s="247"/>
      <c r="O449" s="247"/>
      <c r="P449" s="247"/>
      <c r="Q449" s="247"/>
      <c r="R449" s="247"/>
      <c r="S449" s="237">
        <f t="shared" si="12"/>
        <v>448</v>
      </c>
      <c r="AA449" s="238" t="e">
        <f t="shared" si="13"/>
        <v>#VALUE!</v>
      </c>
    </row>
    <row r="450" spans="1:27" s="244" customFormat="1">
      <c r="A450" s="238" t="str">
        <f>IFERROR(IF(J450&lt;&gt;"",MAX($A$1:A449)+1,""),"")</f>
        <v/>
      </c>
      <c r="B450" s="239" t="str">
        <f>IFERROR(IF(J450="","",_xlfn.CONCAT($Y$2,_xlfn.CONCAT(IF(LEN(ドッグキャリー!$K$2)=1,0,""),ドッグキャリー!$K$2,_xlfn.CONCAT(IF(LEN(ドッグキャリー!$N$2)=1,0,""),ドッグキャリー!$N$2)))),"")</f>
        <v/>
      </c>
      <c r="C450" s="246"/>
      <c r="D450" s="246"/>
      <c r="E450" s="246"/>
      <c r="F450" s="247"/>
      <c r="G450" s="247"/>
      <c r="H450" s="247"/>
      <c r="I450" s="248" t="str">
        <f>IF(ウエア!N64=0,"",ウエア!E64)</f>
        <v/>
      </c>
      <c r="J450" s="247" t="str">
        <f>IF(ウエア!N64=0,"",ウエア!N64)</f>
        <v/>
      </c>
      <c r="K450" s="247"/>
      <c r="L450" s="247"/>
      <c r="M450" s="247"/>
      <c r="N450" s="247"/>
      <c r="O450" s="247"/>
      <c r="P450" s="247"/>
      <c r="Q450" s="247"/>
      <c r="R450" s="247"/>
      <c r="S450" s="237">
        <f t="shared" si="12"/>
        <v>449</v>
      </c>
      <c r="AA450" s="238" t="e">
        <f t="shared" si="13"/>
        <v>#VALUE!</v>
      </c>
    </row>
    <row r="451" spans="1:27" s="244" customFormat="1">
      <c r="A451" s="238" t="str">
        <f>IFERROR(IF(J451&lt;&gt;"",MAX($A$1:A450)+1,""),"")</f>
        <v/>
      </c>
      <c r="B451" s="239" t="str">
        <f>IFERROR(IF(J451="","",_xlfn.CONCAT($Y$2,_xlfn.CONCAT(IF(LEN(ドッグキャリー!$K$2)=1,0,""),ドッグキャリー!$K$2,_xlfn.CONCAT(IF(LEN(ドッグキャリー!$N$2)=1,0,""),ドッグキャリー!$N$2)))),"")</f>
        <v/>
      </c>
      <c r="C451" s="246"/>
      <c r="D451" s="246"/>
      <c r="E451" s="246"/>
      <c r="F451" s="247"/>
      <c r="G451" s="247"/>
      <c r="H451" s="247"/>
      <c r="I451" s="248" t="str">
        <f>IF(ウエア!N65=0,"",ウエア!E65)</f>
        <v/>
      </c>
      <c r="J451" s="247" t="str">
        <f>IF(ウエア!N65=0,"",ウエア!N65)</f>
        <v/>
      </c>
      <c r="K451" s="247"/>
      <c r="L451" s="247"/>
      <c r="M451" s="247"/>
      <c r="N451" s="247"/>
      <c r="O451" s="247"/>
      <c r="P451" s="247"/>
      <c r="Q451" s="247"/>
      <c r="R451" s="247"/>
      <c r="S451" s="237">
        <f t="shared" ref="S451:S514" si="14">+ROW()-ROW($B$1)</f>
        <v>450</v>
      </c>
      <c r="AA451" s="238" t="e">
        <f t="shared" ref="AA451:AA514" si="15">IF(J451-J450=1,0,1)</f>
        <v>#VALUE!</v>
      </c>
    </row>
    <row r="452" spans="1:27" s="244" customFormat="1">
      <c r="A452" s="238" t="str">
        <f>IFERROR(IF(J452&lt;&gt;"",MAX($A$1:A451)+1,""),"")</f>
        <v/>
      </c>
      <c r="B452" s="239" t="str">
        <f>IFERROR(IF(J452="","",_xlfn.CONCAT($Y$2,_xlfn.CONCAT(IF(LEN(ドッグキャリー!$K$2)=1,0,""),ドッグキャリー!$K$2,_xlfn.CONCAT(IF(LEN(ドッグキャリー!$N$2)=1,0,""),ドッグキャリー!$N$2)))),"")</f>
        <v/>
      </c>
      <c r="C452" s="246"/>
      <c r="D452" s="246"/>
      <c r="E452" s="246"/>
      <c r="F452" s="247"/>
      <c r="G452" s="247"/>
      <c r="H452" s="247"/>
      <c r="I452" s="248" t="str">
        <f>IF(ウエア!N66=0,"",ウエア!E66)</f>
        <v/>
      </c>
      <c r="J452" s="247" t="str">
        <f>IF(ウエア!N66=0,"",ウエア!N66)</f>
        <v/>
      </c>
      <c r="K452" s="247"/>
      <c r="L452" s="247"/>
      <c r="M452" s="247"/>
      <c r="N452" s="247"/>
      <c r="O452" s="247"/>
      <c r="P452" s="247"/>
      <c r="Q452" s="247"/>
      <c r="R452" s="247"/>
      <c r="S452" s="237">
        <f t="shared" si="14"/>
        <v>451</v>
      </c>
      <c r="AA452" s="238" t="e">
        <f t="shared" si="15"/>
        <v>#VALUE!</v>
      </c>
    </row>
    <row r="453" spans="1:27" s="244" customFormat="1">
      <c r="A453" s="238" t="str">
        <f>IFERROR(IF(J453&lt;&gt;"",MAX($A$1:A452)+1,""),"")</f>
        <v/>
      </c>
      <c r="B453" s="239" t="str">
        <f>IFERROR(IF(J453="","",_xlfn.CONCAT($Y$2,_xlfn.CONCAT(IF(LEN(ドッグキャリー!$K$2)=1,0,""),ドッグキャリー!$K$2,_xlfn.CONCAT(IF(LEN(ドッグキャリー!$N$2)=1,0,""),ドッグキャリー!$N$2)))),"")</f>
        <v/>
      </c>
      <c r="C453" s="246"/>
      <c r="D453" s="246"/>
      <c r="E453" s="246"/>
      <c r="F453" s="247"/>
      <c r="G453" s="247"/>
      <c r="H453" s="247"/>
      <c r="I453" s="248" t="str">
        <f>IF(ウエア!N67=0,"",ウエア!E67)</f>
        <v/>
      </c>
      <c r="J453" s="247" t="str">
        <f>IF(ウエア!N67=0,"",ウエア!N67)</f>
        <v/>
      </c>
      <c r="K453" s="247"/>
      <c r="L453" s="247"/>
      <c r="M453" s="247"/>
      <c r="N453" s="247"/>
      <c r="O453" s="247"/>
      <c r="P453" s="247"/>
      <c r="Q453" s="247"/>
      <c r="R453" s="247"/>
      <c r="S453" s="237">
        <f t="shared" si="14"/>
        <v>452</v>
      </c>
      <c r="AA453" s="238" t="e">
        <f t="shared" si="15"/>
        <v>#VALUE!</v>
      </c>
    </row>
    <row r="454" spans="1:27" s="244" customFormat="1">
      <c r="A454" s="238" t="str">
        <f>IFERROR(IF(J454&lt;&gt;"",MAX($A$1:A453)+1,""),"")</f>
        <v/>
      </c>
      <c r="B454" s="239" t="str">
        <f>IFERROR(IF(J454="","",_xlfn.CONCAT($Y$2,_xlfn.CONCAT(IF(LEN(ドッグキャリー!$K$2)=1,0,""),ドッグキャリー!$K$2,_xlfn.CONCAT(IF(LEN(ドッグキャリー!$N$2)=1,0,""),ドッグキャリー!$N$2)))),"")</f>
        <v/>
      </c>
      <c r="C454" s="246"/>
      <c r="D454" s="246"/>
      <c r="E454" s="246"/>
      <c r="F454" s="247"/>
      <c r="G454" s="247"/>
      <c r="H454" s="247"/>
      <c r="I454" s="248" t="str">
        <f>IF(ウエア!N68=0,"",ウエア!E68)</f>
        <v/>
      </c>
      <c r="J454" s="247" t="str">
        <f>IF(ウエア!N68=0,"",ウエア!N68)</f>
        <v/>
      </c>
      <c r="K454" s="247"/>
      <c r="L454" s="247"/>
      <c r="M454" s="247"/>
      <c r="N454" s="247"/>
      <c r="O454" s="247"/>
      <c r="P454" s="247"/>
      <c r="Q454" s="247"/>
      <c r="R454" s="247"/>
      <c r="S454" s="237">
        <f t="shared" si="14"/>
        <v>453</v>
      </c>
      <c r="AA454" s="238" t="e">
        <f t="shared" si="15"/>
        <v>#VALUE!</v>
      </c>
    </row>
    <row r="455" spans="1:27" s="244" customFormat="1">
      <c r="A455" s="238" t="str">
        <f>IFERROR(IF(J455&lt;&gt;"",MAX($A$1:A454)+1,""),"")</f>
        <v/>
      </c>
      <c r="B455" s="239" t="str">
        <f>IFERROR(IF(J455="","",_xlfn.CONCAT($Y$2,_xlfn.CONCAT(IF(LEN(ドッグキャリー!$K$2)=1,0,""),ドッグキャリー!$K$2,_xlfn.CONCAT(IF(LEN(ドッグキャリー!$N$2)=1,0,""),ドッグキャリー!$N$2)))),"")</f>
        <v/>
      </c>
      <c r="C455" s="246"/>
      <c r="D455" s="246"/>
      <c r="E455" s="246"/>
      <c r="F455" s="247"/>
      <c r="G455" s="247"/>
      <c r="H455" s="247"/>
      <c r="I455" s="248" t="str">
        <f>IF(ウエア!N69=0,"",ウエア!E69)</f>
        <v/>
      </c>
      <c r="J455" s="247" t="str">
        <f>IF(ウエア!N69=0,"",ウエア!N69)</f>
        <v/>
      </c>
      <c r="K455" s="247"/>
      <c r="L455" s="247"/>
      <c r="M455" s="247"/>
      <c r="N455" s="247"/>
      <c r="O455" s="247"/>
      <c r="P455" s="247"/>
      <c r="Q455" s="247"/>
      <c r="R455" s="247"/>
      <c r="S455" s="237">
        <f t="shared" si="14"/>
        <v>454</v>
      </c>
      <c r="AA455" s="238" t="e">
        <f t="shared" si="15"/>
        <v>#VALUE!</v>
      </c>
    </row>
    <row r="456" spans="1:27" s="244" customFormat="1">
      <c r="A456" s="238" t="str">
        <f>IFERROR(IF(J456&lt;&gt;"",MAX($A$1:A455)+1,""),"")</f>
        <v/>
      </c>
      <c r="B456" s="239" t="str">
        <f>IFERROR(IF(J456="","",_xlfn.CONCAT($Y$2,_xlfn.CONCAT(IF(LEN(ドッグキャリー!$K$2)=1,0,""),ドッグキャリー!$K$2,_xlfn.CONCAT(IF(LEN(ドッグキャリー!$N$2)=1,0,""),ドッグキャリー!$N$2)))),"")</f>
        <v/>
      </c>
      <c r="C456" s="246"/>
      <c r="D456" s="246"/>
      <c r="E456" s="246"/>
      <c r="F456" s="247"/>
      <c r="G456" s="247"/>
      <c r="H456" s="247"/>
      <c r="I456" s="248" t="str">
        <f>IF(ウエア!N70=0,"",ウエア!E70)</f>
        <v/>
      </c>
      <c r="J456" s="247" t="str">
        <f>IF(ウエア!N70=0,"",ウエア!N70)</f>
        <v/>
      </c>
      <c r="K456" s="247"/>
      <c r="L456" s="247"/>
      <c r="M456" s="247"/>
      <c r="N456" s="247"/>
      <c r="O456" s="247"/>
      <c r="P456" s="247"/>
      <c r="Q456" s="247"/>
      <c r="R456" s="247"/>
      <c r="S456" s="237">
        <f t="shared" si="14"/>
        <v>455</v>
      </c>
      <c r="AA456" s="238" t="e">
        <f t="shared" si="15"/>
        <v>#VALUE!</v>
      </c>
    </row>
    <row r="457" spans="1:27" s="244" customFormat="1">
      <c r="A457" s="238" t="str">
        <f>IFERROR(IF(J457&lt;&gt;"",MAX($A$1:A456)+1,""),"")</f>
        <v/>
      </c>
      <c r="B457" s="239" t="str">
        <f>IFERROR(IF(J457="","",_xlfn.CONCAT($Y$2,_xlfn.CONCAT(IF(LEN(ドッグキャリー!$K$2)=1,0,""),ドッグキャリー!$K$2,_xlfn.CONCAT(IF(LEN(ドッグキャリー!$N$2)=1,0,""),ドッグキャリー!$N$2)))),"")</f>
        <v/>
      </c>
      <c r="C457" s="246"/>
      <c r="D457" s="246"/>
      <c r="E457" s="246"/>
      <c r="F457" s="247"/>
      <c r="G457" s="247"/>
      <c r="H457" s="247"/>
      <c r="I457" s="248" t="str">
        <f>IF(ウエア!N71=0,"",ウエア!E71)</f>
        <v/>
      </c>
      <c r="J457" s="247" t="str">
        <f>IF(ウエア!N71=0,"",ウエア!N71)</f>
        <v/>
      </c>
      <c r="K457" s="247"/>
      <c r="L457" s="247"/>
      <c r="M457" s="247"/>
      <c r="N457" s="247"/>
      <c r="O457" s="247"/>
      <c r="P457" s="247"/>
      <c r="Q457" s="247"/>
      <c r="R457" s="247"/>
      <c r="S457" s="237">
        <f t="shared" si="14"/>
        <v>456</v>
      </c>
      <c r="AA457" s="238" t="e">
        <f t="shared" si="15"/>
        <v>#VALUE!</v>
      </c>
    </row>
    <row r="458" spans="1:27" s="244" customFormat="1">
      <c r="A458" s="238" t="str">
        <f>IFERROR(IF(J458&lt;&gt;"",MAX($A$1:A457)+1,""),"")</f>
        <v/>
      </c>
      <c r="B458" s="239" t="str">
        <f>IFERROR(IF(J458="","",_xlfn.CONCAT($Y$2,_xlfn.CONCAT(IF(LEN(ドッグキャリー!$K$2)=1,0,""),ドッグキャリー!$K$2,_xlfn.CONCAT(IF(LEN(ドッグキャリー!$N$2)=1,0,""),ドッグキャリー!$N$2)))),"")</f>
        <v/>
      </c>
      <c r="C458" s="246"/>
      <c r="D458" s="246"/>
      <c r="E458" s="246"/>
      <c r="F458" s="247"/>
      <c r="G458" s="247"/>
      <c r="H458" s="247"/>
      <c r="I458" s="248" t="str">
        <f>IF(ウエア!N72=0,"",ウエア!E72)</f>
        <v/>
      </c>
      <c r="J458" s="247" t="str">
        <f>IF(ウエア!N72=0,"",ウエア!N72)</f>
        <v/>
      </c>
      <c r="K458" s="247"/>
      <c r="L458" s="247"/>
      <c r="M458" s="247"/>
      <c r="N458" s="247"/>
      <c r="O458" s="247"/>
      <c r="P458" s="247"/>
      <c r="Q458" s="247"/>
      <c r="R458" s="247"/>
      <c r="S458" s="237">
        <f t="shared" si="14"/>
        <v>457</v>
      </c>
      <c r="AA458" s="238" t="e">
        <f t="shared" si="15"/>
        <v>#VALUE!</v>
      </c>
    </row>
    <row r="459" spans="1:27" s="244" customFormat="1">
      <c r="A459" s="238" t="str">
        <f>IFERROR(IF(J459&lt;&gt;"",MAX($A$1:A458)+1,""),"")</f>
        <v/>
      </c>
      <c r="B459" s="239" t="str">
        <f>IFERROR(IF(J459="","",_xlfn.CONCAT($Y$2,_xlfn.CONCAT(IF(LEN(ドッグキャリー!$K$2)=1,0,""),ドッグキャリー!$K$2,_xlfn.CONCAT(IF(LEN(ドッグキャリー!$N$2)=1,0,""),ドッグキャリー!$N$2)))),"")</f>
        <v/>
      </c>
      <c r="C459" s="246"/>
      <c r="D459" s="246"/>
      <c r="E459" s="246"/>
      <c r="F459" s="247"/>
      <c r="G459" s="247"/>
      <c r="H459" s="247"/>
      <c r="I459" s="248" t="str">
        <f>IF(ウエア!N73=0,"",ウエア!E73)</f>
        <v/>
      </c>
      <c r="J459" s="247" t="str">
        <f>IF(ウエア!N73=0,"",ウエア!N73)</f>
        <v/>
      </c>
      <c r="K459" s="247"/>
      <c r="L459" s="247"/>
      <c r="M459" s="247"/>
      <c r="N459" s="247"/>
      <c r="O459" s="247"/>
      <c r="P459" s="247"/>
      <c r="Q459" s="247"/>
      <c r="R459" s="247"/>
      <c r="S459" s="237">
        <f t="shared" si="14"/>
        <v>458</v>
      </c>
      <c r="AA459" s="238" t="e">
        <f t="shared" si="15"/>
        <v>#VALUE!</v>
      </c>
    </row>
    <row r="460" spans="1:27" s="244" customFormat="1">
      <c r="A460" s="238" t="str">
        <f>IFERROR(IF(J460&lt;&gt;"",MAX($A$1:A459)+1,""),"")</f>
        <v/>
      </c>
      <c r="B460" s="239" t="str">
        <f>IFERROR(IF(J460="","",_xlfn.CONCAT($Y$2,_xlfn.CONCAT(IF(LEN(ドッグキャリー!$K$2)=1,0,""),ドッグキャリー!$K$2,_xlfn.CONCAT(IF(LEN(ドッグキャリー!$N$2)=1,0,""),ドッグキャリー!$N$2)))),"")</f>
        <v/>
      </c>
      <c r="C460" s="246"/>
      <c r="D460" s="246"/>
      <c r="E460" s="246"/>
      <c r="F460" s="247"/>
      <c r="G460" s="247"/>
      <c r="H460" s="247"/>
      <c r="I460" s="248" t="str">
        <f>IF(ウエア!N74=0,"",ウエア!E74)</f>
        <v/>
      </c>
      <c r="J460" s="247" t="str">
        <f>IF(ウエア!N74=0,"",ウエア!N74)</f>
        <v/>
      </c>
      <c r="K460" s="247"/>
      <c r="L460" s="247"/>
      <c r="M460" s="247"/>
      <c r="N460" s="247"/>
      <c r="O460" s="247"/>
      <c r="P460" s="247"/>
      <c r="Q460" s="247"/>
      <c r="R460" s="247"/>
      <c r="S460" s="237">
        <f t="shared" si="14"/>
        <v>459</v>
      </c>
      <c r="AA460" s="238" t="e">
        <f t="shared" si="15"/>
        <v>#VALUE!</v>
      </c>
    </row>
    <row r="461" spans="1:27" s="244" customFormat="1">
      <c r="A461" s="238" t="str">
        <f>IFERROR(IF(J461&lt;&gt;"",MAX($A$1:A460)+1,""),"")</f>
        <v/>
      </c>
      <c r="B461" s="239" t="str">
        <f>IFERROR(IF(J461="","",_xlfn.CONCAT($Y$2,_xlfn.CONCAT(IF(LEN(ドッグキャリー!$K$2)=1,0,""),ドッグキャリー!$K$2,_xlfn.CONCAT(IF(LEN(ドッグキャリー!$N$2)=1,0,""),ドッグキャリー!$N$2)))),"")</f>
        <v/>
      </c>
      <c r="C461" s="246"/>
      <c r="D461" s="246"/>
      <c r="E461" s="246"/>
      <c r="F461" s="247"/>
      <c r="G461" s="247"/>
      <c r="H461" s="247"/>
      <c r="I461" s="248" t="str">
        <f>IF(ウエア!N75=0,"",ウエア!E75)</f>
        <v/>
      </c>
      <c r="J461" s="247" t="str">
        <f>IF(ウエア!N75=0,"",ウエア!N75)</f>
        <v/>
      </c>
      <c r="K461" s="247"/>
      <c r="L461" s="247"/>
      <c r="M461" s="247"/>
      <c r="N461" s="247"/>
      <c r="O461" s="247"/>
      <c r="P461" s="247"/>
      <c r="Q461" s="247"/>
      <c r="R461" s="247"/>
      <c r="S461" s="237">
        <f t="shared" si="14"/>
        <v>460</v>
      </c>
      <c r="AA461" s="238" t="e">
        <f t="shared" si="15"/>
        <v>#VALUE!</v>
      </c>
    </row>
    <row r="462" spans="1:27" s="244" customFormat="1">
      <c r="A462" s="238" t="str">
        <f>IFERROR(IF(J462&lt;&gt;"",MAX($A$1:A461)+1,""),"")</f>
        <v/>
      </c>
      <c r="B462" s="239" t="str">
        <f>IFERROR(IF(J462="","",_xlfn.CONCAT($Y$2,_xlfn.CONCAT(IF(LEN(ドッグキャリー!$K$2)=1,0,""),ドッグキャリー!$K$2,_xlfn.CONCAT(IF(LEN(ドッグキャリー!$N$2)=1,0,""),ドッグキャリー!$N$2)))),"")</f>
        <v/>
      </c>
      <c r="C462" s="246"/>
      <c r="D462" s="246"/>
      <c r="E462" s="246"/>
      <c r="F462" s="247"/>
      <c r="G462" s="247"/>
      <c r="H462" s="247"/>
      <c r="I462" s="248" t="str">
        <f>IF(ウエア!N76=0,"",ウエア!E76)</f>
        <v/>
      </c>
      <c r="J462" s="247" t="str">
        <f>IF(ウエア!N76=0,"",ウエア!N76)</f>
        <v/>
      </c>
      <c r="K462" s="247"/>
      <c r="L462" s="247"/>
      <c r="M462" s="247"/>
      <c r="N462" s="247"/>
      <c r="O462" s="247"/>
      <c r="P462" s="247"/>
      <c r="Q462" s="247"/>
      <c r="R462" s="247"/>
      <c r="S462" s="237">
        <f t="shared" si="14"/>
        <v>461</v>
      </c>
      <c r="AA462" s="238" t="e">
        <f t="shared" si="15"/>
        <v>#VALUE!</v>
      </c>
    </row>
    <row r="463" spans="1:27" s="244" customFormat="1">
      <c r="A463" s="238" t="str">
        <f>IFERROR(IF(J463&lt;&gt;"",MAX($A$1:A462)+1,""),"")</f>
        <v/>
      </c>
      <c r="B463" s="239" t="str">
        <f>IFERROR(IF(J463="","",_xlfn.CONCAT($Y$2,_xlfn.CONCAT(IF(LEN(ドッグキャリー!$K$2)=1,0,""),ドッグキャリー!$K$2,_xlfn.CONCAT(IF(LEN(ドッグキャリー!$N$2)=1,0,""),ドッグキャリー!$N$2)))),"")</f>
        <v/>
      </c>
      <c r="C463" s="246"/>
      <c r="D463" s="246"/>
      <c r="E463" s="246"/>
      <c r="F463" s="247"/>
      <c r="G463" s="247"/>
      <c r="H463" s="247"/>
      <c r="I463" s="248" t="str">
        <f>IF(ウエア!N77=0,"",ウエア!E77)</f>
        <v/>
      </c>
      <c r="J463" s="247" t="str">
        <f>IF(ウエア!N77=0,"",ウエア!N77)</f>
        <v/>
      </c>
      <c r="K463" s="247"/>
      <c r="L463" s="247"/>
      <c r="M463" s="247"/>
      <c r="N463" s="247"/>
      <c r="O463" s="247"/>
      <c r="P463" s="247"/>
      <c r="Q463" s="247"/>
      <c r="R463" s="247"/>
      <c r="S463" s="237">
        <f t="shared" si="14"/>
        <v>462</v>
      </c>
      <c r="AA463" s="238" t="e">
        <f t="shared" si="15"/>
        <v>#VALUE!</v>
      </c>
    </row>
    <row r="464" spans="1:27" s="244" customFormat="1">
      <c r="A464" s="238" t="str">
        <f>IFERROR(IF(J464&lt;&gt;"",MAX($A$1:A463)+1,""),"")</f>
        <v/>
      </c>
      <c r="B464" s="239" t="str">
        <f>IFERROR(IF(J464="","",_xlfn.CONCAT($Y$2,_xlfn.CONCAT(IF(LEN(ドッグキャリー!$K$2)=1,0,""),ドッグキャリー!$K$2,_xlfn.CONCAT(IF(LEN(ドッグキャリー!$N$2)=1,0,""),ドッグキャリー!$N$2)))),"")</f>
        <v/>
      </c>
      <c r="C464" s="246"/>
      <c r="D464" s="246"/>
      <c r="E464" s="246"/>
      <c r="F464" s="247"/>
      <c r="G464" s="247"/>
      <c r="H464" s="247"/>
      <c r="I464" s="248" t="str">
        <f>IF(ウエア!N78=0,"",ウエア!E78)</f>
        <v/>
      </c>
      <c r="J464" s="247" t="str">
        <f>IF(ウエア!N78=0,"",ウエア!N78)</f>
        <v/>
      </c>
      <c r="K464" s="247"/>
      <c r="L464" s="247"/>
      <c r="M464" s="247"/>
      <c r="N464" s="247"/>
      <c r="O464" s="247"/>
      <c r="P464" s="247"/>
      <c r="Q464" s="247"/>
      <c r="R464" s="247"/>
      <c r="S464" s="237">
        <f t="shared" si="14"/>
        <v>463</v>
      </c>
      <c r="AA464" s="238" t="e">
        <f t="shared" si="15"/>
        <v>#VALUE!</v>
      </c>
    </row>
    <row r="465" spans="1:27" s="244" customFormat="1">
      <c r="A465" s="238" t="str">
        <f>IFERROR(IF(J465&lt;&gt;"",MAX($A$1:A464)+1,""),"")</f>
        <v/>
      </c>
      <c r="B465" s="239" t="str">
        <f>IFERROR(IF(J465="","",_xlfn.CONCAT($Y$2,_xlfn.CONCAT(IF(LEN(ドッグキャリー!$K$2)=1,0,""),ドッグキャリー!$K$2,_xlfn.CONCAT(IF(LEN(ドッグキャリー!$N$2)=1,0,""),ドッグキャリー!$N$2)))),"")</f>
        <v/>
      </c>
      <c r="C465" s="246"/>
      <c r="D465" s="246"/>
      <c r="E465" s="246"/>
      <c r="F465" s="247"/>
      <c r="G465" s="247"/>
      <c r="H465" s="247"/>
      <c r="I465" s="248" t="str">
        <f>IF(ウエア!N79=0,"",ウエア!E79)</f>
        <v/>
      </c>
      <c r="J465" s="247" t="str">
        <f>IF(ウエア!N79=0,"",ウエア!N79)</f>
        <v/>
      </c>
      <c r="K465" s="247"/>
      <c r="L465" s="247"/>
      <c r="M465" s="247"/>
      <c r="N465" s="247"/>
      <c r="O465" s="247"/>
      <c r="P465" s="247"/>
      <c r="Q465" s="247"/>
      <c r="R465" s="247"/>
      <c r="S465" s="237">
        <f t="shared" si="14"/>
        <v>464</v>
      </c>
      <c r="AA465" s="238" t="e">
        <f t="shared" si="15"/>
        <v>#VALUE!</v>
      </c>
    </row>
    <row r="466" spans="1:27" s="244" customFormat="1">
      <c r="A466" s="238" t="str">
        <f>IFERROR(IF(J466&lt;&gt;"",MAX($A$1:A465)+1,""),"")</f>
        <v/>
      </c>
      <c r="B466" s="239" t="str">
        <f>IFERROR(IF(J466="","",_xlfn.CONCAT($Y$2,_xlfn.CONCAT(IF(LEN(ドッグキャリー!$K$2)=1,0,""),ドッグキャリー!$K$2,_xlfn.CONCAT(IF(LEN(ドッグキャリー!$N$2)=1,0,""),ドッグキャリー!$N$2)))),"")</f>
        <v/>
      </c>
      <c r="C466" s="246"/>
      <c r="D466" s="246"/>
      <c r="E466" s="246"/>
      <c r="F466" s="247"/>
      <c r="G466" s="247"/>
      <c r="H466" s="247"/>
      <c r="I466" s="248" t="str">
        <f>IF(ウエア!N80=0,"",ウエア!E80)</f>
        <v/>
      </c>
      <c r="J466" s="247" t="str">
        <f>IF(ウエア!N80=0,"",ウエア!N80)</f>
        <v/>
      </c>
      <c r="K466" s="247"/>
      <c r="L466" s="247"/>
      <c r="M466" s="247"/>
      <c r="N466" s="247"/>
      <c r="O466" s="247"/>
      <c r="P466" s="247"/>
      <c r="Q466" s="247"/>
      <c r="R466" s="247"/>
      <c r="S466" s="237">
        <f t="shared" si="14"/>
        <v>465</v>
      </c>
      <c r="AA466" s="238" t="e">
        <f t="shared" si="15"/>
        <v>#VALUE!</v>
      </c>
    </row>
    <row r="467" spans="1:27" s="244" customFormat="1">
      <c r="A467" s="238" t="str">
        <f>IFERROR(IF(J467&lt;&gt;"",MAX($A$1:A466)+1,""),"")</f>
        <v/>
      </c>
      <c r="B467" s="239" t="str">
        <f>IFERROR(IF(J467="","",_xlfn.CONCAT($Y$2,_xlfn.CONCAT(IF(LEN(ドッグキャリー!$K$2)=1,0,""),ドッグキャリー!$K$2,_xlfn.CONCAT(IF(LEN(ドッグキャリー!$N$2)=1,0,""),ドッグキャリー!$N$2)))),"")</f>
        <v/>
      </c>
      <c r="C467" s="246"/>
      <c r="D467" s="246"/>
      <c r="E467" s="246"/>
      <c r="F467" s="247"/>
      <c r="G467" s="247"/>
      <c r="H467" s="247"/>
      <c r="I467" s="248" t="str">
        <f>IF(ウエア!N81=0,"",ウエア!E81)</f>
        <v/>
      </c>
      <c r="J467" s="247" t="str">
        <f>IF(ウエア!N81=0,"",ウエア!N81)</f>
        <v/>
      </c>
      <c r="K467" s="247"/>
      <c r="L467" s="247"/>
      <c r="M467" s="247"/>
      <c r="N467" s="247"/>
      <c r="O467" s="247"/>
      <c r="P467" s="247"/>
      <c r="Q467" s="247"/>
      <c r="R467" s="247"/>
      <c r="S467" s="237">
        <f t="shared" si="14"/>
        <v>466</v>
      </c>
      <c r="AA467" s="238" t="e">
        <f t="shared" si="15"/>
        <v>#VALUE!</v>
      </c>
    </row>
    <row r="468" spans="1:27" s="244" customFormat="1">
      <c r="A468" s="238" t="str">
        <f>IFERROR(IF(J468&lt;&gt;"",MAX($A$1:A467)+1,""),"")</f>
        <v/>
      </c>
      <c r="B468" s="239" t="str">
        <f>IFERROR(IF(J468="","",_xlfn.CONCAT($Y$2,_xlfn.CONCAT(IF(LEN(ドッグキャリー!$K$2)=1,0,""),ドッグキャリー!$K$2,_xlfn.CONCAT(IF(LEN(ドッグキャリー!$N$2)=1,0,""),ドッグキャリー!$N$2)))),"")</f>
        <v/>
      </c>
      <c r="C468" s="246"/>
      <c r="D468" s="246"/>
      <c r="E468" s="246"/>
      <c r="F468" s="247"/>
      <c r="G468" s="247"/>
      <c r="H468" s="247"/>
      <c r="I468" s="248" t="str">
        <f>IF(ウエア!N82=0,"",ウエア!E82)</f>
        <v/>
      </c>
      <c r="J468" s="247" t="str">
        <f>IF(ウエア!N82=0,"",ウエア!N82)</f>
        <v/>
      </c>
      <c r="K468" s="247"/>
      <c r="L468" s="247"/>
      <c r="M468" s="247"/>
      <c r="N468" s="247"/>
      <c r="O468" s="247"/>
      <c r="P468" s="247"/>
      <c r="Q468" s="247"/>
      <c r="R468" s="247"/>
      <c r="S468" s="237">
        <f t="shared" si="14"/>
        <v>467</v>
      </c>
      <c r="AA468" s="238" t="e">
        <f t="shared" si="15"/>
        <v>#VALUE!</v>
      </c>
    </row>
    <row r="469" spans="1:27" s="244" customFormat="1">
      <c r="A469" s="238" t="str">
        <f>IFERROR(IF(J469&lt;&gt;"",MAX($A$1:A468)+1,""),"")</f>
        <v/>
      </c>
      <c r="B469" s="239" t="str">
        <f>IFERROR(IF(J469="","",_xlfn.CONCAT($Y$2,_xlfn.CONCAT(IF(LEN(ドッグキャリー!$K$2)=1,0,""),ドッグキャリー!$K$2,_xlfn.CONCAT(IF(LEN(ドッグキャリー!$N$2)=1,0,""),ドッグキャリー!$N$2)))),"")</f>
        <v/>
      </c>
      <c r="C469" s="246"/>
      <c r="D469" s="246"/>
      <c r="E469" s="246"/>
      <c r="F469" s="247"/>
      <c r="G469" s="247"/>
      <c r="H469" s="247"/>
      <c r="I469" s="248" t="str">
        <f>IF(ウエア!N83=0,"",ウエア!E83)</f>
        <v/>
      </c>
      <c r="J469" s="247" t="str">
        <f>IF(ウエア!N83=0,"",ウエア!N83)</f>
        <v/>
      </c>
      <c r="K469" s="247"/>
      <c r="L469" s="247"/>
      <c r="M469" s="247"/>
      <c r="N469" s="247"/>
      <c r="O469" s="247"/>
      <c r="P469" s="247"/>
      <c r="Q469" s="247"/>
      <c r="R469" s="247"/>
      <c r="S469" s="237">
        <f t="shared" si="14"/>
        <v>468</v>
      </c>
      <c r="AA469" s="238" t="e">
        <f t="shared" si="15"/>
        <v>#VALUE!</v>
      </c>
    </row>
    <row r="470" spans="1:27" s="244" customFormat="1">
      <c r="A470" s="238" t="str">
        <f>IFERROR(IF(J470&lt;&gt;"",MAX($A$1:A469)+1,""),"")</f>
        <v/>
      </c>
      <c r="B470" s="239" t="str">
        <f>IFERROR(IF(J470="","",_xlfn.CONCAT($Y$2,_xlfn.CONCAT(IF(LEN(ドッグキャリー!$K$2)=1,0,""),ドッグキャリー!$K$2,_xlfn.CONCAT(IF(LEN(ドッグキャリー!$N$2)=1,0,""),ドッグキャリー!$N$2)))),"")</f>
        <v/>
      </c>
      <c r="C470" s="246"/>
      <c r="D470" s="246"/>
      <c r="E470" s="246"/>
      <c r="F470" s="247"/>
      <c r="G470" s="247"/>
      <c r="H470" s="247"/>
      <c r="I470" s="248" t="str">
        <f>IF(ウエア!N84=0,"",ウエア!E84)</f>
        <v/>
      </c>
      <c r="J470" s="247" t="str">
        <f>IF(ウエア!N84=0,"",ウエア!N84)</f>
        <v/>
      </c>
      <c r="K470" s="247"/>
      <c r="L470" s="247"/>
      <c r="M470" s="247"/>
      <c r="N470" s="247"/>
      <c r="O470" s="247"/>
      <c r="P470" s="247"/>
      <c r="Q470" s="247"/>
      <c r="R470" s="247"/>
      <c r="S470" s="237">
        <f t="shared" si="14"/>
        <v>469</v>
      </c>
      <c r="AA470" s="238" t="e">
        <f t="shared" si="15"/>
        <v>#VALUE!</v>
      </c>
    </row>
    <row r="471" spans="1:27" s="244" customFormat="1">
      <c r="A471" s="238" t="str">
        <f>IFERROR(IF(J471&lt;&gt;"",MAX($A$1:A470)+1,""),"")</f>
        <v/>
      </c>
      <c r="B471" s="239" t="str">
        <f>IFERROR(IF(J471="","",_xlfn.CONCAT($Y$2,_xlfn.CONCAT(IF(LEN(ドッグキャリー!$K$2)=1,0,""),ドッグキャリー!$K$2,_xlfn.CONCAT(IF(LEN(ドッグキャリー!$N$2)=1,0,""),ドッグキャリー!$N$2)))),"")</f>
        <v/>
      </c>
      <c r="C471" s="246"/>
      <c r="D471" s="246"/>
      <c r="E471" s="246"/>
      <c r="F471" s="247"/>
      <c r="G471" s="247"/>
      <c r="H471" s="247"/>
      <c r="I471" s="248" t="str">
        <f>IF(ウエア!N85=0,"",ウエア!E85)</f>
        <v/>
      </c>
      <c r="J471" s="247" t="str">
        <f>IF(ウエア!N85=0,"",ウエア!N85)</f>
        <v/>
      </c>
      <c r="K471" s="247"/>
      <c r="L471" s="247"/>
      <c r="M471" s="247"/>
      <c r="N471" s="247"/>
      <c r="O471" s="247"/>
      <c r="P471" s="247"/>
      <c r="Q471" s="247"/>
      <c r="R471" s="247"/>
      <c r="S471" s="237">
        <f t="shared" si="14"/>
        <v>470</v>
      </c>
      <c r="AA471" s="238" t="e">
        <f t="shared" si="15"/>
        <v>#VALUE!</v>
      </c>
    </row>
    <row r="472" spans="1:27" s="244" customFormat="1">
      <c r="A472" s="238" t="str">
        <f>IFERROR(IF(J472&lt;&gt;"",MAX($A$1:A471)+1,""),"")</f>
        <v/>
      </c>
      <c r="B472" s="239" t="str">
        <f>IFERROR(IF(J472="","",_xlfn.CONCAT($Y$2,_xlfn.CONCAT(IF(LEN(ドッグキャリー!$K$2)=1,0,""),ドッグキャリー!$K$2,_xlfn.CONCAT(IF(LEN(ドッグキャリー!$N$2)=1,0,""),ドッグキャリー!$N$2)))),"")</f>
        <v/>
      </c>
      <c r="C472" s="246"/>
      <c r="D472" s="246"/>
      <c r="E472" s="246"/>
      <c r="F472" s="247"/>
      <c r="G472" s="247"/>
      <c r="H472" s="247"/>
      <c r="I472" s="248" t="str">
        <f>IF(ウエア!N86=0,"",ウエア!E86)</f>
        <v/>
      </c>
      <c r="J472" s="247" t="str">
        <f>IF(ウエア!N86=0,"",ウエア!N86)</f>
        <v/>
      </c>
      <c r="K472" s="247"/>
      <c r="L472" s="247"/>
      <c r="M472" s="247"/>
      <c r="N472" s="247"/>
      <c r="O472" s="247"/>
      <c r="P472" s="247"/>
      <c r="Q472" s="247"/>
      <c r="R472" s="247"/>
      <c r="S472" s="237">
        <f t="shared" si="14"/>
        <v>471</v>
      </c>
      <c r="AA472" s="238" t="e">
        <f t="shared" si="15"/>
        <v>#VALUE!</v>
      </c>
    </row>
    <row r="473" spans="1:27" s="244" customFormat="1">
      <c r="A473" s="238" t="str">
        <f>IFERROR(IF(J473&lt;&gt;"",MAX($A$1:A472)+1,""),"")</f>
        <v/>
      </c>
      <c r="B473" s="239" t="str">
        <f>IFERROR(IF(J473="","",_xlfn.CONCAT($Y$2,_xlfn.CONCAT(IF(LEN(ドッグキャリー!$K$2)=1,0,""),ドッグキャリー!$K$2,_xlfn.CONCAT(IF(LEN(ドッグキャリー!$N$2)=1,0,""),ドッグキャリー!$N$2)))),"")</f>
        <v/>
      </c>
      <c r="C473" s="246"/>
      <c r="D473" s="246"/>
      <c r="E473" s="246"/>
      <c r="F473" s="247"/>
      <c r="G473" s="247"/>
      <c r="H473" s="247"/>
      <c r="I473" s="248" t="str">
        <f>IF(ウエア!N87=0,"",ウエア!E87)</f>
        <v/>
      </c>
      <c r="J473" s="247" t="str">
        <f>IF(ウエア!N87=0,"",ウエア!N87)</f>
        <v/>
      </c>
      <c r="K473" s="247"/>
      <c r="L473" s="247"/>
      <c r="M473" s="247"/>
      <c r="N473" s="247"/>
      <c r="O473" s="247"/>
      <c r="P473" s="247"/>
      <c r="Q473" s="247"/>
      <c r="R473" s="247"/>
      <c r="S473" s="237">
        <f t="shared" si="14"/>
        <v>472</v>
      </c>
      <c r="AA473" s="238" t="e">
        <f t="shared" si="15"/>
        <v>#VALUE!</v>
      </c>
    </row>
    <row r="474" spans="1:27" s="244" customFormat="1">
      <c r="A474" s="238" t="str">
        <f>IFERROR(IF(J474&lt;&gt;"",MAX($A$1:A473)+1,""),"")</f>
        <v/>
      </c>
      <c r="B474" s="239" t="str">
        <f>IFERROR(IF(J474="","",_xlfn.CONCAT($Y$2,_xlfn.CONCAT(IF(LEN(ドッグキャリー!$K$2)=1,0,""),ドッグキャリー!$K$2,_xlfn.CONCAT(IF(LEN(ドッグキャリー!$N$2)=1,0,""),ドッグキャリー!$N$2)))),"")</f>
        <v/>
      </c>
      <c r="C474" s="246"/>
      <c r="D474" s="246"/>
      <c r="E474" s="246"/>
      <c r="F474" s="247"/>
      <c r="G474" s="247"/>
      <c r="H474" s="247"/>
      <c r="I474" s="248" t="str">
        <f>IF(ウエア!N88=0,"",ウエア!E88)</f>
        <v/>
      </c>
      <c r="J474" s="247" t="str">
        <f>IF(ウエア!N88=0,"",ウエア!N88)</f>
        <v/>
      </c>
      <c r="K474" s="247"/>
      <c r="L474" s="247"/>
      <c r="M474" s="247"/>
      <c r="N474" s="247"/>
      <c r="O474" s="247"/>
      <c r="P474" s="247"/>
      <c r="Q474" s="247"/>
      <c r="R474" s="247"/>
      <c r="S474" s="237">
        <f t="shared" si="14"/>
        <v>473</v>
      </c>
      <c r="AA474" s="238" t="e">
        <f t="shared" si="15"/>
        <v>#VALUE!</v>
      </c>
    </row>
    <row r="475" spans="1:27" s="244" customFormat="1">
      <c r="A475" s="238" t="str">
        <f>IFERROR(IF(J475&lt;&gt;"",MAX($A$1:A474)+1,""),"")</f>
        <v/>
      </c>
      <c r="B475" s="239" t="str">
        <f>IFERROR(IF(J475="","",_xlfn.CONCAT($Y$2,_xlfn.CONCAT(IF(LEN(ドッグキャリー!$K$2)=1,0,""),ドッグキャリー!$K$2,_xlfn.CONCAT(IF(LEN(ドッグキャリー!$N$2)=1,0,""),ドッグキャリー!$N$2)))),"")</f>
        <v/>
      </c>
      <c r="C475" s="246"/>
      <c r="D475" s="246"/>
      <c r="E475" s="246"/>
      <c r="F475" s="247"/>
      <c r="G475" s="247"/>
      <c r="H475" s="247"/>
      <c r="I475" s="248" t="str">
        <f>IF(ウエア!N89=0,"",ウエア!E89)</f>
        <v/>
      </c>
      <c r="J475" s="247" t="str">
        <f>IF(ウエア!N89=0,"",ウエア!N89)</f>
        <v/>
      </c>
      <c r="K475" s="247"/>
      <c r="L475" s="247"/>
      <c r="M475" s="247"/>
      <c r="N475" s="247"/>
      <c r="O475" s="247"/>
      <c r="P475" s="247"/>
      <c r="Q475" s="247"/>
      <c r="R475" s="247"/>
      <c r="S475" s="237">
        <f t="shared" si="14"/>
        <v>474</v>
      </c>
      <c r="AA475" s="238" t="e">
        <f t="shared" si="15"/>
        <v>#VALUE!</v>
      </c>
    </row>
    <row r="476" spans="1:27" s="244" customFormat="1">
      <c r="A476" s="238" t="str">
        <f>IFERROR(IF(J476&lt;&gt;"",MAX($A$1:A475)+1,""),"")</f>
        <v/>
      </c>
      <c r="B476" s="239" t="str">
        <f>IFERROR(IF(J476="","",_xlfn.CONCAT($Y$2,_xlfn.CONCAT(IF(LEN(ドッグキャリー!$K$2)=1,0,""),ドッグキャリー!$K$2,_xlfn.CONCAT(IF(LEN(ドッグキャリー!$N$2)=1,0,""),ドッグキャリー!$N$2)))),"")</f>
        <v/>
      </c>
      <c r="C476" s="246"/>
      <c r="D476" s="246"/>
      <c r="E476" s="246"/>
      <c r="F476" s="247"/>
      <c r="G476" s="247"/>
      <c r="H476" s="247"/>
      <c r="I476" s="248" t="str">
        <f>IF(ウエア!N90=0,"",ウエア!E90)</f>
        <v/>
      </c>
      <c r="J476" s="247" t="str">
        <f>IF(ウエア!N90=0,"",ウエア!N90)</f>
        <v/>
      </c>
      <c r="K476" s="247"/>
      <c r="L476" s="247"/>
      <c r="M476" s="247"/>
      <c r="N476" s="247"/>
      <c r="O476" s="247"/>
      <c r="P476" s="247"/>
      <c r="Q476" s="247"/>
      <c r="R476" s="247"/>
      <c r="S476" s="237">
        <f t="shared" si="14"/>
        <v>475</v>
      </c>
      <c r="AA476" s="238" t="e">
        <f t="shared" si="15"/>
        <v>#VALUE!</v>
      </c>
    </row>
    <row r="477" spans="1:27" s="244" customFormat="1">
      <c r="A477" s="238" t="str">
        <f>IFERROR(IF(J477&lt;&gt;"",MAX($A$1:A476)+1,""),"")</f>
        <v/>
      </c>
      <c r="B477" s="239" t="str">
        <f>IFERROR(IF(J477="","",_xlfn.CONCAT($Y$2,_xlfn.CONCAT(IF(LEN(ドッグキャリー!$K$2)=1,0,""),ドッグキャリー!$K$2,_xlfn.CONCAT(IF(LEN(ドッグキャリー!$N$2)=1,0,""),ドッグキャリー!$N$2)))),"")</f>
        <v/>
      </c>
      <c r="C477" s="246"/>
      <c r="D477" s="246"/>
      <c r="E477" s="246"/>
      <c r="F477" s="247"/>
      <c r="G477" s="247"/>
      <c r="H477" s="247"/>
      <c r="I477" s="248" t="str">
        <f>IF(ウエア!N91=0,"",ウエア!E91)</f>
        <v/>
      </c>
      <c r="J477" s="247" t="str">
        <f>IF(ウエア!N91=0,"",ウエア!N91)</f>
        <v/>
      </c>
      <c r="K477" s="247"/>
      <c r="L477" s="247"/>
      <c r="M477" s="247"/>
      <c r="N477" s="247"/>
      <c r="O477" s="247"/>
      <c r="P477" s="247"/>
      <c r="Q477" s="247"/>
      <c r="R477" s="247"/>
      <c r="S477" s="237">
        <f t="shared" si="14"/>
        <v>476</v>
      </c>
      <c r="AA477" s="238" t="e">
        <f t="shared" si="15"/>
        <v>#VALUE!</v>
      </c>
    </row>
    <row r="478" spans="1:27" s="244" customFormat="1">
      <c r="A478" s="238" t="str">
        <f>IFERROR(IF(J478&lt;&gt;"",MAX($A$1:A477)+1,""),"")</f>
        <v/>
      </c>
      <c r="B478" s="239" t="str">
        <f>IFERROR(IF(J478="","",_xlfn.CONCAT($Y$2,_xlfn.CONCAT(IF(LEN(ドッグキャリー!$K$2)=1,0,""),ドッグキャリー!$K$2,_xlfn.CONCAT(IF(LEN(ドッグキャリー!$N$2)=1,0,""),ドッグキャリー!$N$2)))),"")</f>
        <v/>
      </c>
      <c r="C478" s="246"/>
      <c r="D478" s="246"/>
      <c r="E478" s="246"/>
      <c r="F478" s="247"/>
      <c r="G478" s="247"/>
      <c r="H478" s="247"/>
      <c r="I478" s="248" t="str">
        <f>IF(ウエア!N92=0,"",ウエア!E92)</f>
        <v/>
      </c>
      <c r="J478" s="247" t="str">
        <f>IF(ウエア!N92=0,"",ウエア!N92)</f>
        <v/>
      </c>
      <c r="K478" s="247"/>
      <c r="L478" s="247"/>
      <c r="M478" s="247"/>
      <c r="N478" s="247"/>
      <c r="O478" s="247"/>
      <c r="P478" s="247"/>
      <c r="Q478" s="247"/>
      <c r="R478" s="247"/>
      <c r="S478" s="237">
        <f t="shared" si="14"/>
        <v>477</v>
      </c>
      <c r="AA478" s="238" t="e">
        <f t="shared" si="15"/>
        <v>#VALUE!</v>
      </c>
    </row>
    <row r="479" spans="1:27" s="244" customFormat="1">
      <c r="A479" s="238" t="str">
        <f>IFERROR(IF(J479&lt;&gt;"",MAX($A$1:A478)+1,""),"")</f>
        <v/>
      </c>
      <c r="B479" s="239" t="str">
        <f>IFERROR(IF(J479="","",_xlfn.CONCAT($Y$2,_xlfn.CONCAT(IF(LEN(ドッグキャリー!$K$2)=1,0,""),ドッグキャリー!$K$2,_xlfn.CONCAT(IF(LEN(ドッグキャリー!$N$2)=1,0,""),ドッグキャリー!$N$2)))),"")</f>
        <v/>
      </c>
      <c r="C479" s="246"/>
      <c r="D479" s="246"/>
      <c r="E479" s="246"/>
      <c r="F479" s="247"/>
      <c r="G479" s="247"/>
      <c r="H479" s="247"/>
      <c r="I479" s="248" t="str">
        <f>IF(ウエア!N93=0,"",ウエア!E93)</f>
        <v/>
      </c>
      <c r="J479" s="247" t="str">
        <f>IF(ウエア!N93=0,"",ウエア!N93)</f>
        <v/>
      </c>
      <c r="K479" s="247"/>
      <c r="L479" s="247"/>
      <c r="M479" s="247"/>
      <c r="N479" s="247"/>
      <c r="O479" s="247"/>
      <c r="P479" s="247"/>
      <c r="Q479" s="247"/>
      <c r="R479" s="247"/>
      <c r="S479" s="237">
        <f t="shared" si="14"/>
        <v>478</v>
      </c>
      <c r="AA479" s="238" t="e">
        <f t="shared" si="15"/>
        <v>#VALUE!</v>
      </c>
    </row>
    <row r="480" spans="1:27" s="244" customFormat="1">
      <c r="A480" s="238" t="str">
        <f>IFERROR(IF(J480&lt;&gt;"",MAX($A$1:A479)+1,""),"")</f>
        <v/>
      </c>
      <c r="B480" s="239" t="str">
        <f>IFERROR(IF(J480="","",_xlfn.CONCAT($Y$2,_xlfn.CONCAT(IF(LEN(ドッグキャリー!$K$2)=1,0,""),ドッグキャリー!$K$2,_xlfn.CONCAT(IF(LEN(ドッグキャリー!$N$2)=1,0,""),ドッグキャリー!$N$2)))),"")</f>
        <v/>
      </c>
      <c r="C480" s="246"/>
      <c r="D480" s="246"/>
      <c r="E480" s="246"/>
      <c r="F480" s="247"/>
      <c r="G480" s="247"/>
      <c r="H480" s="247"/>
      <c r="I480" s="248" t="str">
        <f>IF(ウエア!N94=0,"",ウエア!E94)</f>
        <v/>
      </c>
      <c r="J480" s="247" t="str">
        <f>IF(ウエア!N94=0,"",ウエア!N94)</f>
        <v/>
      </c>
      <c r="K480" s="247"/>
      <c r="L480" s="247"/>
      <c r="M480" s="247"/>
      <c r="N480" s="247"/>
      <c r="O480" s="247"/>
      <c r="P480" s="247"/>
      <c r="Q480" s="247"/>
      <c r="R480" s="247"/>
      <c r="S480" s="237">
        <f t="shared" si="14"/>
        <v>479</v>
      </c>
      <c r="AA480" s="238" t="e">
        <f t="shared" si="15"/>
        <v>#VALUE!</v>
      </c>
    </row>
    <row r="481" spans="1:27" s="244" customFormat="1">
      <c r="A481" s="238" t="str">
        <f>IFERROR(IF(J481&lt;&gt;"",MAX($A$1:A480)+1,""),"")</f>
        <v/>
      </c>
      <c r="B481" s="239" t="str">
        <f>IFERROR(IF(J481="","",_xlfn.CONCAT($Y$2,_xlfn.CONCAT(IF(LEN(ドッグキャリー!$K$2)=1,0,""),ドッグキャリー!$K$2,_xlfn.CONCAT(IF(LEN(ドッグキャリー!$N$2)=1,0,""),ドッグキャリー!$N$2)))),"")</f>
        <v/>
      </c>
      <c r="C481" s="246"/>
      <c r="D481" s="246"/>
      <c r="E481" s="246"/>
      <c r="F481" s="247"/>
      <c r="G481" s="247"/>
      <c r="H481" s="247"/>
      <c r="I481" s="248" t="str">
        <f>IF(ウエア!N95=0,"",ウエア!E95)</f>
        <v/>
      </c>
      <c r="J481" s="247" t="str">
        <f>IF(ウエア!N95=0,"",ウエア!N95)</f>
        <v/>
      </c>
      <c r="K481" s="247"/>
      <c r="L481" s="247"/>
      <c r="M481" s="247"/>
      <c r="N481" s="247"/>
      <c r="O481" s="247"/>
      <c r="P481" s="247"/>
      <c r="Q481" s="247"/>
      <c r="R481" s="247"/>
      <c r="S481" s="237">
        <f t="shared" si="14"/>
        <v>480</v>
      </c>
      <c r="AA481" s="238" t="e">
        <f t="shared" si="15"/>
        <v>#VALUE!</v>
      </c>
    </row>
    <row r="482" spans="1:27" s="244" customFormat="1">
      <c r="A482" s="238" t="str">
        <f>IFERROR(IF(J482&lt;&gt;"",MAX($A$1:A481)+1,""),"")</f>
        <v/>
      </c>
      <c r="B482" s="239" t="str">
        <f>IFERROR(IF(J482="","",_xlfn.CONCAT($Y$2,_xlfn.CONCAT(IF(LEN(ドッグキャリー!$K$2)=1,0,""),ドッグキャリー!$K$2,_xlfn.CONCAT(IF(LEN(ドッグキャリー!$N$2)=1,0,""),ドッグキャリー!$N$2)))),"")</f>
        <v/>
      </c>
      <c r="C482" s="246"/>
      <c r="D482" s="246"/>
      <c r="E482" s="246"/>
      <c r="F482" s="247"/>
      <c r="G482" s="247"/>
      <c r="H482" s="247"/>
      <c r="I482" s="248" t="str">
        <f>IF(ウエア!N96=0,"",ウエア!E96)</f>
        <v/>
      </c>
      <c r="J482" s="247" t="str">
        <f>IF(ウエア!N96=0,"",ウエア!N96)</f>
        <v/>
      </c>
      <c r="K482" s="247"/>
      <c r="L482" s="247"/>
      <c r="M482" s="247"/>
      <c r="N482" s="247"/>
      <c r="O482" s="247"/>
      <c r="P482" s="247"/>
      <c r="Q482" s="247"/>
      <c r="R482" s="247"/>
      <c r="S482" s="237">
        <f t="shared" si="14"/>
        <v>481</v>
      </c>
      <c r="AA482" s="238" t="e">
        <f t="shared" si="15"/>
        <v>#VALUE!</v>
      </c>
    </row>
    <row r="483" spans="1:27" s="244" customFormat="1">
      <c r="A483" s="238" t="str">
        <f>IFERROR(IF(J483&lt;&gt;"",MAX($A$1:A482)+1,""),"")</f>
        <v/>
      </c>
      <c r="B483" s="239" t="str">
        <f>IFERROR(IF(J483="","",_xlfn.CONCAT($Y$2,_xlfn.CONCAT(IF(LEN(ドッグキャリー!$K$2)=1,0,""),ドッグキャリー!$K$2,_xlfn.CONCAT(IF(LEN(ドッグキャリー!$N$2)=1,0,""),ドッグキャリー!$N$2)))),"")</f>
        <v/>
      </c>
      <c r="C483" s="246"/>
      <c r="D483" s="246"/>
      <c r="E483" s="246"/>
      <c r="F483" s="247"/>
      <c r="G483" s="247"/>
      <c r="H483" s="247"/>
      <c r="I483" s="248" t="str">
        <f>IF(ウエア!N97=0,"",ウエア!E97)</f>
        <v/>
      </c>
      <c r="J483" s="247" t="str">
        <f>IF(ウエア!N97=0,"",ウエア!N97)</f>
        <v/>
      </c>
      <c r="K483" s="247"/>
      <c r="L483" s="247"/>
      <c r="M483" s="247"/>
      <c r="N483" s="247"/>
      <c r="O483" s="247"/>
      <c r="P483" s="247"/>
      <c r="Q483" s="247"/>
      <c r="R483" s="247"/>
      <c r="S483" s="237">
        <f t="shared" si="14"/>
        <v>482</v>
      </c>
      <c r="AA483" s="238" t="e">
        <f t="shared" si="15"/>
        <v>#VALUE!</v>
      </c>
    </row>
    <row r="484" spans="1:27" s="244" customFormat="1">
      <c r="A484" s="238" t="str">
        <f>IFERROR(IF(J484&lt;&gt;"",MAX($A$1:A483)+1,""),"")</f>
        <v/>
      </c>
      <c r="B484" s="239" t="str">
        <f>IFERROR(IF(J484="","",_xlfn.CONCAT($Y$2,_xlfn.CONCAT(IF(LEN(ドッグキャリー!$K$2)=1,0,""),ドッグキャリー!$K$2,_xlfn.CONCAT(IF(LEN(ドッグキャリー!$N$2)=1,0,""),ドッグキャリー!$N$2)))),"")</f>
        <v/>
      </c>
      <c r="C484" s="246"/>
      <c r="D484" s="246"/>
      <c r="E484" s="246"/>
      <c r="F484" s="247"/>
      <c r="G484" s="247"/>
      <c r="H484" s="247"/>
      <c r="I484" s="248" t="str">
        <f>IF(ウエア!N98=0,"",ウエア!E98)</f>
        <v/>
      </c>
      <c r="J484" s="247" t="str">
        <f>IF(ウエア!N98=0,"",ウエア!N98)</f>
        <v/>
      </c>
      <c r="K484" s="247"/>
      <c r="L484" s="247"/>
      <c r="M484" s="247"/>
      <c r="N484" s="247"/>
      <c r="O484" s="247"/>
      <c r="P484" s="247"/>
      <c r="Q484" s="247"/>
      <c r="R484" s="247"/>
      <c r="S484" s="237">
        <f t="shared" si="14"/>
        <v>483</v>
      </c>
      <c r="AA484" s="238" t="e">
        <f t="shared" si="15"/>
        <v>#VALUE!</v>
      </c>
    </row>
    <row r="485" spans="1:27" s="244" customFormat="1">
      <c r="A485" s="238" t="str">
        <f>IFERROR(IF(J485&lt;&gt;"",MAX($A$1:A484)+1,""),"")</f>
        <v/>
      </c>
      <c r="B485" s="239" t="str">
        <f>IFERROR(IF(J485="","",_xlfn.CONCAT($Y$2,_xlfn.CONCAT(IF(LEN(ドッグキャリー!$K$2)=1,0,""),ドッグキャリー!$K$2,_xlfn.CONCAT(IF(LEN(ドッグキャリー!$N$2)=1,0,""),ドッグキャリー!$N$2)))),"")</f>
        <v/>
      </c>
      <c r="C485" s="246"/>
      <c r="D485" s="246"/>
      <c r="E485" s="246"/>
      <c r="F485" s="247"/>
      <c r="G485" s="247"/>
      <c r="H485" s="247"/>
      <c r="I485" s="248" t="str">
        <f>IF(ウエア!N99=0,"",ウエア!E99)</f>
        <v/>
      </c>
      <c r="J485" s="247" t="str">
        <f>IF(ウエア!N99=0,"",ウエア!N99)</f>
        <v/>
      </c>
      <c r="K485" s="247"/>
      <c r="L485" s="247"/>
      <c r="M485" s="247"/>
      <c r="N485" s="247"/>
      <c r="O485" s="247"/>
      <c r="P485" s="247"/>
      <c r="Q485" s="247"/>
      <c r="R485" s="247"/>
      <c r="S485" s="237">
        <f t="shared" si="14"/>
        <v>484</v>
      </c>
      <c r="AA485" s="238" t="e">
        <f t="shared" si="15"/>
        <v>#VALUE!</v>
      </c>
    </row>
    <row r="486" spans="1:27" s="244" customFormat="1">
      <c r="A486" s="238" t="str">
        <f>IFERROR(IF(J486&lt;&gt;"",MAX($A$1:A485)+1,""),"")</f>
        <v/>
      </c>
      <c r="B486" s="239" t="str">
        <f>IFERROR(IF(J486="","",_xlfn.CONCAT($Y$2,_xlfn.CONCAT(IF(LEN(ドッグキャリー!$K$2)=1,0,""),ドッグキャリー!$K$2,_xlfn.CONCAT(IF(LEN(ドッグキャリー!$N$2)=1,0,""),ドッグキャリー!$N$2)))),"")</f>
        <v/>
      </c>
      <c r="C486" s="246"/>
      <c r="D486" s="246"/>
      <c r="E486" s="246"/>
      <c r="F486" s="247"/>
      <c r="G486" s="247"/>
      <c r="H486" s="247"/>
      <c r="I486" s="248" t="str">
        <f>IF(ウエア!N100=0,"",ウエア!E100)</f>
        <v/>
      </c>
      <c r="J486" s="247" t="str">
        <f>IF(ウエア!N100=0,"",ウエア!N100)</f>
        <v/>
      </c>
      <c r="K486" s="247"/>
      <c r="L486" s="247"/>
      <c r="M486" s="247"/>
      <c r="N486" s="247"/>
      <c r="O486" s="247"/>
      <c r="P486" s="247"/>
      <c r="Q486" s="247"/>
      <c r="R486" s="247"/>
      <c r="S486" s="237">
        <f t="shared" si="14"/>
        <v>485</v>
      </c>
      <c r="AA486" s="238" t="e">
        <f t="shared" si="15"/>
        <v>#VALUE!</v>
      </c>
    </row>
    <row r="487" spans="1:27" s="244" customFormat="1">
      <c r="A487" s="238" t="str">
        <f>IFERROR(IF(J487&lt;&gt;"",MAX($A$1:A486)+1,""),"")</f>
        <v/>
      </c>
      <c r="B487" s="239" t="str">
        <f>IFERROR(IF(J487="","",_xlfn.CONCAT($Y$2,_xlfn.CONCAT(IF(LEN(ドッグキャリー!$K$2)=1,0,""),ドッグキャリー!$K$2,_xlfn.CONCAT(IF(LEN(ドッグキャリー!$N$2)=1,0,""),ドッグキャリー!$N$2)))),"")</f>
        <v/>
      </c>
      <c r="C487" s="246"/>
      <c r="D487" s="246"/>
      <c r="E487" s="246"/>
      <c r="F487" s="247"/>
      <c r="G487" s="247"/>
      <c r="H487" s="247"/>
      <c r="I487" s="248" t="str">
        <f>IF(ウエア!N101=0,"",ウエア!E101)</f>
        <v/>
      </c>
      <c r="J487" s="247" t="str">
        <f>IF(ウエア!N101=0,"",ウエア!N101)</f>
        <v/>
      </c>
      <c r="K487" s="247"/>
      <c r="L487" s="247"/>
      <c r="M487" s="247"/>
      <c r="N487" s="247"/>
      <c r="O487" s="247"/>
      <c r="P487" s="247"/>
      <c r="Q487" s="247"/>
      <c r="R487" s="247"/>
      <c r="S487" s="237">
        <f t="shared" si="14"/>
        <v>486</v>
      </c>
      <c r="AA487" s="238" t="e">
        <f t="shared" si="15"/>
        <v>#VALUE!</v>
      </c>
    </row>
    <row r="488" spans="1:27" s="244" customFormat="1">
      <c r="A488" s="238" t="str">
        <f>IFERROR(IF(J488&lt;&gt;"",MAX($A$1:A487)+1,""),"")</f>
        <v/>
      </c>
      <c r="B488" s="239" t="str">
        <f>IFERROR(IF(J488="","",_xlfn.CONCAT($Y$2,_xlfn.CONCAT(IF(LEN(ドッグキャリー!$K$2)=1,0,""),ドッグキャリー!$K$2,_xlfn.CONCAT(IF(LEN(ドッグキャリー!$N$2)=1,0,""),ドッグキャリー!$N$2)))),"")</f>
        <v/>
      </c>
      <c r="C488" s="246"/>
      <c r="D488" s="246"/>
      <c r="E488" s="246"/>
      <c r="F488" s="247"/>
      <c r="G488" s="247"/>
      <c r="H488" s="247"/>
      <c r="I488" s="248" t="str">
        <f>IF(ウエア!N102=0,"",ウエア!E102)</f>
        <v/>
      </c>
      <c r="J488" s="247" t="str">
        <f>IF(ウエア!N102=0,"",ウエア!N102)</f>
        <v/>
      </c>
      <c r="K488" s="247"/>
      <c r="L488" s="247"/>
      <c r="M488" s="247"/>
      <c r="N488" s="247"/>
      <c r="O488" s="247"/>
      <c r="P488" s="247"/>
      <c r="Q488" s="247"/>
      <c r="R488" s="247"/>
      <c r="S488" s="237">
        <f t="shared" si="14"/>
        <v>487</v>
      </c>
      <c r="AA488" s="238" t="e">
        <f t="shared" si="15"/>
        <v>#VALUE!</v>
      </c>
    </row>
    <row r="489" spans="1:27" s="244" customFormat="1">
      <c r="A489" s="238" t="str">
        <f>IFERROR(IF(J489&lt;&gt;"",MAX($A$1:A488)+1,""),"")</f>
        <v/>
      </c>
      <c r="B489" s="239" t="str">
        <f>IFERROR(IF(J489="","",_xlfn.CONCAT($Y$2,_xlfn.CONCAT(IF(LEN(ドッグキャリー!$K$2)=1,0,""),ドッグキャリー!$K$2,_xlfn.CONCAT(IF(LEN(ドッグキャリー!$N$2)=1,0,""),ドッグキャリー!$N$2)))),"")</f>
        <v/>
      </c>
      <c r="C489" s="246"/>
      <c r="D489" s="246"/>
      <c r="E489" s="246"/>
      <c r="F489" s="247"/>
      <c r="G489" s="247"/>
      <c r="H489" s="247"/>
      <c r="I489" s="248" t="str">
        <f>IF(ウエア!N103=0,"",ウエア!E103)</f>
        <v/>
      </c>
      <c r="J489" s="247" t="str">
        <f>IF(ウエア!N103=0,"",ウエア!N103)</f>
        <v/>
      </c>
      <c r="K489" s="247"/>
      <c r="L489" s="247"/>
      <c r="M489" s="247"/>
      <c r="N489" s="247"/>
      <c r="O489" s="247"/>
      <c r="P489" s="247"/>
      <c r="Q489" s="247"/>
      <c r="R489" s="247"/>
      <c r="S489" s="237">
        <f t="shared" si="14"/>
        <v>488</v>
      </c>
      <c r="AA489" s="238" t="e">
        <f t="shared" si="15"/>
        <v>#VALUE!</v>
      </c>
    </row>
    <row r="490" spans="1:27" s="244" customFormat="1">
      <c r="A490" s="238" t="str">
        <f>IFERROR(IF(J490&lt;&gt;"",MAX($A$1:A489)+1,""),"")</f>
        <v/>
      </c>
      <c r="B490" s="239" t="str">
        <f>IFERROR(IF(J490="","",_xlfn.CONCAT($Y$2,_xlfn.CONCAT(IF(LEN(ドッグキャリー!$K$2)=1,0,""),ドッグキャリー!$K$2,_xlfn.CONCAT(IF(LEN(ドッグキャリー!$N$2)=1,0,""),ドッグキャリー!$N$2)))),"")</f>
        <v/>
      </c>
      <c r="C490" s="246"/>
      <c r="D490" s="246"/>
      <c r="E490" s="246"/>
      <c r="F490" s="247"/>
      <c r="G490" s="247"/>
      <c r="H490" s="247"/>
      <c r="I490" s="248" t="str">
        <f>IF(ウエア!N104=0,"",ウエア!E104)</f>
        <v/>
      </c>
      <c r="J490" s="247" t="str">
        <f>IF(ウエア!N104=0,"",ウエア!N104)</f>
        <v/>
      </c>
      <c r="K490" s="247"/>
      <c r="L490" s="247"/>
      <c r="M490" s="247"/>
      <c r="N490" s="247"/>
      <c r="O490" s="247"/>
      <c r="P490" s="247"/>
      <c r="Q490" s="247"/>
      <c r="R490" s="247"/>
      <c r="S490" s="237">
        <f t="shared" si="14"/>
        <v>489</v>
      </c>
      <c r="AA490" s="238" t="e">
        <f t="shared" si="15"/>
        <v>#VALUE!</v>
      </c>
    </row>
    <row r="491" spans="1:27" s="244" customFormat="1">
      <c r="A491" s="238" t="str">
        <f>IFERROR(IF(J491&lt;&gt;"",MAX($A$1:A490)+1,""),"")</f>
        <v/>
      </c>
      <c r="B491" s="239" t="str">
        <f>IFERROR(IF(J491="","",_xlfn.CONCAT($Y$2,_xlfn.CONCAT(IF(LEN(ドッグキャリー!$K$2)=1,0,""),ドッグキャリー!$K$2,_xlfn.CONCAT(IF(LEN(ドッグキャリー!$N$2)=1,0,""),ドッグキャリー!$N$2)))),"")</f>
        <v/>
      </c>
      <c r="C491" s="246"/>
      <c r="D491" s="246"/>
      <c r="E491" s="246"/>
      <c r="F491" s="247"/>
      <c r="G491" s="247"/>
      <c r="H491" s="247"/>
      <c r="I491" s="248" t="str">
        <f>IF(ウエア!N105=0,"",ウエア!E105)</f>
        <v/>
      </c>
      <c r="J491" s="247" t="str">
        <f>IF(ウエア!N105=0,"",ウエア!N105)</f>
        <v/>
      </c>
      <c r="K491" s="247"/>
      <c r="L491" s="247"/>
      <c r="M491" s="247"/>
      <c r="N491" s="247"/>
      <c r="O491" s="247"/>
      <c r="P491" s="247"/>
      <c r="Q491" s="247"/>
      <c r="R491" s="247"/>
      <c r="S491" s="237">
        <f t="shared" si="14"/>
        <v>490</v>
      </c>
      <c r="AA491" s="238" t="e">
        <f t="shared" si="15"/>
        <v>#VALUE!</v>
      </c>
    </row>
    <row r="492" spans="1:27" s="244" customFormat="1">
      <c r="A492" s="238" t="str">
        <f>IFERROR(IF(J492&lt;&gt;"",MAX($A$1:A491)+1,""),"")</f>
        <v/>
      </c>
      <c r="B492" s="239" t="str">
        <f>IFERROR(IF(J492="","",_xlfn.CONCAT($Y$2,_xlfn.CONCAT(IF(LEN(ドッグキャリー!$K$2)=1,0,""),ドッグキャリー!$K$2,_xlfn.CONCAT(IF(LEN(ドッグキャリー!$N$2)=1,0,""),ドッグキャリー!$N$2)))),"")</f>
        <v/>
      </c>
      <c r="C492" s="246"/>
      <c r="D492" s="246"/>
      <c r="E492" s="246"/>
      <c r="F492" s="247"/>
      <c r="G492" s="247"/>
      <c r="H492" s="247"/>
      <c r="I492" s="248" t="str">
        <f>IF(ウエア!N106=0,"",ウエア!E106)</f>
        <v/>
      </c>
      <c r="J492" s="247" t="str">
        <f>IF(ウエア!N106=0,"",ウエア!N106)</f>
        <v/>
      </c>
      <c r="K492" s="247"/>
      <c r="L492" s="247"/>
      <c r="M492" s="247"/>
      <c r="N492" s="247"/>
      <c r="O492" s="247"/>
      <c r="P492" s="247"/>
      <c r="Q492" s="247"/>
      <c r="R492" s="247"/>
      <c r="S492" s="237">
        <f t="shared" si="14"/>
        <v>491</v>
      </c>
      <c r="AA492" s="238" t="e">
        <f t="shared" si="15"/>
        <v>#VALUE!</v>
      </c>
    </row>
    <row r="493" spans="1:27" s="244" customFormat="1">
      <c r="A493" s="238" t="str">
        <f>IFERROR(IF(J493&lt;&gt;"",MAX($A$1:A492)+1,""),"")</f>
        <v/>
      </c>
      <c r="B493" s="239" t="str">
        <f>IFERROR(IF(J493="","",_xlfn.CONCAT($Y$2,_xlfn.CONCAT(IF(LEN(ドッグキャリー!$K$2)=1,0,""),ドッグキャリー!$K$2,_xlfn.CONCAT(IF(LEN(ドッグキャリー!$N$2)=1,0,""),ドッグキャリー!$N$2)))),"")</f>
        <v/>
      </c>
      <c r="C493" s="246"/>
      <c r="D493" s="246"/>
      <c r="E493" s="246"/>
      <c r="F493" s="247"/>
      <c r="G493" s="247"/>
      <c r="H493" s="247"/>
      <c r="I493" s="248" t="str">
        <f>IF(ウエア!N107=0,"",ウエア!E107)</f>
        <v/>
      </c>
      <c r="J493" s="247" t="str">
        <f>IF(ウエア!N107=0,"",ウエア!N107)</f>
        <v/>
      </c>
      <c r="K493" s="247"/>
      <c r="L493" s="247"/>
      <c r="M493" s="247"/>
      <c r="N493" s="247"/>
      <c r="O493" s="247"/>
      <c r="P493" s="247"/>
      <c r="Q493" s="247"/>
      <c r="R493" s="247"/>
      <c r="S493" s="237">
        <f t="shared" si="14"/>
        <v>492</v>
      </c>
      <c r="AA493" s="238" t="e">
        <f t="shared" si="15"/>
        <v>#VALUE!</v>
      </c>
    </row>
    <row r="494" spans="1:27" s="244" customFormat="1">
      <c r="A494" s="238" t="str">
        <f>IFERROR(IF(J494&lt;&gt;"",MAX($A$1:A493)+1,""),"")</f>
        <v/>
      </c>
      <c r="B494" s="239" t="str">
        <f>IFERROR(IF(J494="","",_xlfn.CONCAT($Y$2,_xlfn.CONCAT(IF(LEN(ドッグキャリー!$K$2)=1,0,""),ドッグキャリー!$K$2,_xlfn.CONCAT(IF(LEN(ドッグキャリー!$N$2)=1,0,""),ドッグキャリー!$N$2)))),"")</f>
        <v/>
      </c>
      <c r="C494" s="246"/>
      <c r="D494" s="246"/>
      <c r="E494" s="246"/>
      <c r="F494" s="247"/>
      <c r="G494" s="247"/>
      <c r="H494" s="247"/>
      <c r="I494" s="248" t="str">
        <f>IF(ウエア!N108=0,"",ウエア!E108)</f>
        <v/>
      </c>
      <c r="J494" s="247" t="str">
        <f>IF(ウエア!N108=0,"",ウエア!N108)</f>
        <v/>
      </c>
      <c r="K494" s="247"/>
      <c r="L494" s="247"/>
      <c r="M494" s="247"/>
      <c r="N494" s="247"/>
      <c r="O494" s="247"/>
      <c r="P494" s="247"/>
      <c r="Q494" s="247"/>
      <c r="R494" s="247"/>
      <c r="S494" s="237">
        <f t="shared" si="14"/>
        <v>493</v>
      </c>
      <c r="AA494" s="238" t="e">
        <f t="shared" si="15"/>
        <v>#VALUE!</v>
      </c>
    </row>
    <row r="495" spans="1:27" s="244" customFormat="1">
      <c r="A495" s="238" t="str">
        <f>IFERROR(IF(J495&lt;&gt;"",MAX($A$1:A494)+1,""),"")</f>
        <v/>
      </c>
      <c r="B495" s="239" t="str">
        <f>IFERROR(IF(J495="","",_xlfn.CONCAT($Y$2,_xlfn.CONCAT(IF(LEN(ドッグキャリー!$K$2)=1,0,""),ドッグキャリー!$K$2,_xlfn.CONCAT(IF(LEN(ドッグキャリー!$N$2)=1,0,""),ドッグキャリー!$N$2)))),"")</f>
        <v/>
      </c>
      <c r="C495" s="246"/>
      <c r="D495" s="246"/>
      <c r="E495" s="246"/>
      <c r="F495" s="247"/>
      <c r="G495" s="247"/>
      <c r="H495" s="247"/>
      <c r="I495" s="248" t="str">
        <f>IF(ウエア!N109=0,"",ウエア!E109)</f>
        <v/>
      </c>
      <c r="J495" s="247" t="str">
        <f>IF(ウエア!N109=0,"",ウエア!N109)</f>
        <v/>
      </c>
      <c r="K495" s="247"/>
      <c r="L495" s="247"/>
      <c r="M495" s="247"/>
      <c r="N495" s="247"/>
      <c r="O495" s="247"/>
      <c r="P495" s="247"/>
      <c r="Q495" s="247"/>
      <c r="R495" s="247"/>
      <c r="S495" s="237">
        <f t="shared" si="14"/>
        <v>494</v>
      </c>
      <c r="AA495" s="238" t="e">
        <f t="shared" si="15"/>
        <v>#VALUE!</v>
      </c>
    </row>
    <row r="496" spans="1:27" s="244" customFormat="1">
      <c r="A496" s="238" t="str">
        <f>IFERROR(IF(J496&lt;&gt;"",MAX($A$1:A495)+1,""),"")</f>
        <v/>
      </c>
      <c r="B496" s="239" t="str">
        <f>IFERROR(IF(J496="","",_xlfn.CONCAT($Y$2,_xlfn.CONCAT(IF(LEN(ドッグキャリー!$K$2)=1,0,""),ドッグキャリー!$K$2,_xlfn.CONCAT(IF(LEN(ドッグキャリー!$N$2)=1,0,""),ドッグキャリー!$N$2)))),"")</f>
        <v/>
      </c>
      <c r="C496" s="246"/>
      <c r="D496" s="246"/>
      <c r="E496" s="246"/>
      <c r="F496" s="247"/>
      <c r="G496" s="247"/>
      <c r="H496" s="247"/>
      <c r="I496" s="248" t="str">
        <f>IF(ウエア!N110=0,"",ウエア!E110)</f>
        <v/>
      </c>
      <c r="J496" s="247" t="str">
        <f>IF(ウエア!N110=0,"",ウエア!N110)</f>
        <v/>
      </c>
      <c r="K496" s="247"/>
      <c r="L496" s="247"/>
      <c r="M496" s="247"/>
      <c r="N496" s="247"/>
      <c r="O496" s="247"/>
      <c r="P496" s="247"/>
      <c r="Q496" s="247"/>
      <c r="R496" s="247"/>
      <c r="S496" s="237">
        <f t="shared" si="14"/>
        <v>495</v>
      </c>
      <c r="AA496" s="238" t="e">
        <f t="shared" si="15"/>
        <v>#VALUE!</v>
      </c>
    </row>
    <row r="497" spans="1:27" s="244" customFormat="1">
      <c r="A497" s="238" t="str">
        <f>IFERROR(IF(J497&lt;&gt;"",MAX($A$1:A496)+1,""),"")</f>
        <v/>
      </c>
      <c r="B497" s="239" t="str">
        <f>IFERROR(IF(J497="","",_xlfn.CONCAT($Y$2,_xlfn.CONCAT(IF(LEN(ドッグキャリー!$K$2)=1,0,""),ドッグキャリー!$K$2,_xlfn.CONCAT(IF(LEN(ドッグキャリー!$N$2)=1,0,""),ドッグキャリー!$N$2)))),"")</f>
        <v/>
      </c>
      <c r="C497" s="246"/>
      <c r="D497" s="246"/>
      <c r="E497" s="246"/>
      <c r="F497" s="247"/>
      <c r="G497" s="247"/>
      <c r="H497" s="247"/>
      <c r="I497" s="248" t="str">
        <f>IF(ウエア!N111=0,"",ウエア!E111)</f>
        <v/>
      </c>
      <c r="J497" s="247" t="str">
        <f>IF(ウエア!N111=0,"",ウエア!N111)</f>
        <v/>
      </c>
      <c r="K497" s="247"/>
      <c r="L497" s="247"/>
      <c r="M497" s="247"/>
      <c r="N497" s="247"/>
      <c r="O497" s="247"/>
      <c r="P497" s="247"/>
      <c r="Q497" s="247"/>
      <c r="R497" s="247"/>
      <c r="S497" s="237">
        <f t="shared" si="14"/>
        <v>496</v>
      </c>
      <c r="AA497" s="238" t="e">
        <f t="shared" si="15"/>
        <v>#VALUE!</v>
      </c>
    </row>
    <row r="498" spans="1:27" s="244" customFormat="1">
      <c r="A498" s="238" t="str">
        <f>IFERROR(IF(J498&lt;&gt;"",MAX($A$1:A497)+1,""),"")</f>
        <v/>
      </c>
      <c r="B498" s="239" t="str">
        <f>IFERROR(IF(J498="","",_xlfn.CONCAT($Y$2,_xlfn.CONCAT(IF(LEN(ドッグキャリー!$K$2)=1,0,""),ドッグキャリー!$K$2,_xlfn.CONCAT(IF(LEN(ドッグキャリー!$N$2)=1,0,""),ドッグキャリー!$N$2)))),"")</f>
        <v/>
      </c>
      <c r="C498" s="246"/>
      <c r="D498" s="246"/>
      <c r="E498" s="246"/>
      <c r="F498" s="247"/>
      <c r="G498" s="247"/>
      <c r="H498" s="247"/>
      <c r="I498" s="248" t="str">
        <f>IF(ウエア!N112=0,"",ウエア!E112)</f>
        <v/>
      </c>
      <c r="J498" s="247" t="str">
        <f>IF(ウエア!N112=0,"",ウエア!N112)</f>
        <v/>
      </c>
      <c r="K498" s="247"/>
      <c r="L498" s="247"/>
      <c r="M498" s="247"/>
      <c r="N498" s="247"/>
      <c r="O498" s="247"/>
      <c r="P498" s="247"/>
      <c r="Q498" s="247"/>
      <c r="R498" s="247"/>
      <c r="S498" s="237">
        <f t="shared" si="14"/>
        <v>497</v>
      </c>
      <c r="AA498" s="238" t="e">
        <f t="shared" si="15"/>
        <v>#VALUE!</v>
      </c>
    </row>
    <row r="499" spans="1:27" s="244" customFormat="1">
      <c r="A499" s="238" t="str">
        <f>IFERROR(IF(J499&lt;&gt;"",MAX($A$1:A498)+1,""),"")</f>
        <v/>
      </c>
      <c r="B499" s="239" t="str">
        <f>IFERROR(IF(J499="","",_xlfn.CONCAT($Y$2,_xlfn.CONCAT(IF(LEN(ドッグキャリー!$K$2)=1,0,""),ドッグキャリー!$K$2,_xlfn.CONCAT(IF(LEN(ドッグキャリー!$N$2)=1,0,""),ドッグキャリー!$N$2)))),"")</f>
        <v/>
      </c>
      <c r="C499" s="246"/>
      <c r="D499" s="246"/>
      <c r="E499" s="246"/>
      <c r="F499" s="247"/>
      <c r="G499" s="247"/>
      <c r="H499" s="247"/>
      <c r="I499" s="248" t="str">
        <f>IF(ウエア!N113=0,"",ウエア!E113)</f>
        <v/>
      </c>
      <c r="J499" s="247" t="str">
        <f>IF(ウエア!N113=0,"",ウエア!N113)</f>
        <v/>
      </c>
      <c r="K499" s="247"/>
      <c r="L499" s="247"/>
      <c r="M499" s="247"/>
      <c r="N499" s="247"/>
      <c r="O499" s="247"/>
      <c r="P499" s="247"/>
      <c r="Q499" s="247"/>
      <c r="R499" s="247"/>
      <c r="S499" s="237">
        <f t="shared" si="14"/>
        <v>498</v>
      </c>
      <c r="AA499" s="238" t="e">
        <f t="shared" si="15"/>
        <v>#VALUE!</v>
      </c>
    </row>
    <row r="500" spans="1:27" s="244" customFormat="1">
      <c r="A500" s="238" t="str">
        <f>IFERROR(IF(J500&lt;&gt;"",MAX($A$1:A499)+1,""),"")</f>
        <v/>
      </c>
      <c r="B500" s="239" t="str">
        <f>IFERROR(IF(J500="","",_xlfn.CONCAT($Y$2,_xlfn.CONCAT(IF(LEN(ドッグキャリー!$K$2)=1,0,""),ドッグキャリー!$K$2,_xlfn.CONCAT(IF(LEN(ドッグキャリー!$N$2)=1,0,""),ドッグキャリー!$N$2)))),"")</f>
        <v/>
      </c>
      <c r="C500" s="246"/>
      <c r="D500" s="246"/>
      <c r="E500" s="246"/>
      <c r="F500" s="247"/>
      <c r="G500" s="247"/>
      <c r="H500" s="247"/>
      <c r="I500" s="248" t="str">
        <f>IF(ウエア!N114=0,"",ウエア!E114)</f>
        <v/>
      </c>
      <c r="J500" s="247" t="str">
        <f>IF(ウエア!N114=0,"",ウエア!N114)</f>
        <v/>
      </c>
      <c r="K500" s="247"/>
      <c r="L500" s="247"/>
      <c r="M500" s="247"/>
      <c r="N500" s="247"/>
      <c r="O500" s="247"/>
      <c r="P500" s="247"/>
      <c r="Q500" s="247"/>
      <c r="R500" s="247"/>
      <c r="S500" s="237">
        <f t="shared" si="14"/>
        <v>499</v>
      </c>
      <c r="AA500" s="238" t="e">
        <f t="shared" si="15"/>
        <v>#VALUE!</v>
      </c>
    </row>
    <row r="501" spans="1:27" s="244" customFormat="1">
      <c r="A501" s="238" t="str">
        <f>IFERROR(IF(J501&lt;&gt;"",MAX($A$1:A500)+1,""),"")</f>
        <v/>
      </c>
      <c r="B501" s="239" t="str">
        <f>IFERROR(IF(J501="","",_xlfn.CONCAT($Y$2,_xlfn.CONCAT(IF(LEN(ドッグキャリー!$K$2)=1,0,""),ドッグキャリー!$K$2,_xlfn.CONCAT(IF(LEN(ドッグキャリー!$N$2)=1,0,""),ドッグキャリー!$N$2)))),"")</f>
        <v/>
      </c>
      <c r="C501" s="246"/>
      <c r="D501" s="246"/>
      <c r="E501" s="246"/>
      <c r="F501" s="247"/>
      <c r="G501" s="247"/>
      <c r="H501" s="247"/>
      <c r="I501" s="248" t="str">
        <f>IF(ウエア!N115=0,"",ウエア!E115)</f>
        <v/>
      </c>
      <c r="J501" s="247" t="str">
        <f>IF(ウエア!N115=0,"",ウエア!N115)</f>
        <v/>
      </c>
      <c r="K501" s="247"/>
      <c r="L501" s="247"/>
      <c r="M501" s="247"/>
      <c r="N501" s="247"/>
      <c r="O501" s="247"/>
      <c r="P501" s="247"/>
      <c r="Q501" s="247"/>
      <c r="R501" s="247"/>
      <c r="S501" s="237">
        <f t="shared" si="14"/>
        <v>500</v>
      </c>
      <c r="AA501" s="238" t="e">
        <f t="shared" si="15"/>
        <v>#VALUE!</v>
      </c>
    </row>
    <row r="502" spans="1:27" s="244" customFormat="1">
      <c r="A502" s="238" t="str">
        <f>IFERROR(IF(J502&lt;&gt;"",MAX($A$1:A501)+1,""),"")</f>
        <v/>
      </c>
      <c r="B502" s="239" t="str">
        <f>IFERROR(IF(J502="","",_xlfn.CONCAT($Y$2,_xlfn.CONCAT(IF(LEN(ドッグキャリー!$K$2)=1,0,""),ドッグキャリー!$K$2,_xlfn.CONCAT(IF(LEN(ドッグキャリー!$N$2)=1,0,""),ドッグキャリー!$N$2)))),"")</f>
        <v/>
      </c>
      <c r="C502" s="246"/>
      <c r="D502" s="246"/>
      <c r="E502" s="246"/>
      <c r="F502" s="247"/>
      <c r="G502" s="247"/>
      <c r="H502" s="247"/>
      <c r="I502" s="248" t="str">
        <f>IF(ウエア!N116=0,"",ウエア!E116)</f>
        <v/>
      </c>
      <c r="J502" s="247" t="str">
        <f>IF(ウエア!N116=0,"",ウエア!N116)</f>
        <v/>
      </c>
      <c r="K502" s="247"/>
      <c r="L502" s="247"/>
      <c r="M502" s="247"/>
      <c r="N502" s="247"/>
      <c r="O502" s="247"/>
      <c r="P502" s="247"/>
      <c r="Q502" s="247"/>
      <c r="R502" s="247"/>
      <c r="S502" s="237">
        <f t="shared" si="14"/>
        <v>501</v>
      </c>
      <c r="AA502" s="238" t="e">
        <f t="shared" si="15"/>
        <v>#VALUE!</v>
      </c>
    </row>
    <row r="503" spans="1:27" s="244" customFormat="1">
      <c r="A503" s="238" t="str">
        <f>IFERROR(IF(J503&lt;&gt;"",MAX($A$1:A502)+1,""),"")</f>
        <v/>
      </c>
      <c r="B503" s="239" t="str">
        <f>IFERROR(IF(J503="","",_xlfn.CONCAT($Y$2,_xlfn.CONCAT(IF(LEN(ドッグキャリー!$K$2)=1,0,""),ドッグキャリー!$K$2,_xlfn.CONCAT(IF(LEN(ドッグキャリー!$N$2)=1,0,""),ドッグキャリー!$N$2)))),"")</f>
        <v/>
      </c>
      <c r="C503" s="246"/>
      <c r="D503" s="246"/>
      <c r="E503" s="246"/>
      <c r="F503" s="247"/>
      <c r="G503" s="247"/>
      <c r="H503" s="247"/>
      <c r="I503" s="248" t="str">
        <f>IF(ウエア!N117=0,"",ウエア!E117)</f>
        <v/>
      </c>
      <c r="J503" s="247" t="str">
        <f>IF(ウエア!N117=0,"",ウエア!N117)</f>
        <v/>
      </c>
      <c r="K503" s="247"/>
      <c r="L503" s="247"/>
      <c r="M503" s="247"/>
      <c r="N503" s="247"/>
      <c r="O503" s="247"/>
      <c r="P503" s="247"/>
      <c r="Q503" s="247"/>
      <c r="R503" s="247"/>
      <c r="S503" s="237">
        <f t="shared" si="14"/>
        <v>502</v>
      </c>
      <c r="AA503" s="238" t="e">
        <f t="shared" si="15"/>
        <v>#VALUE!</v>
      </c>
    </row>
    <row r="504" spans="1:27" s="244" customFormat="1">
      <c r="A504" s="238" t="str">
        <f>IFERROR(IF(J504&lt;&gt;"",MAX($A$1:A503)+1,""),"")</f>
        <v/>
      </c>
      <c r="B504" s="239" t="str">
        <f>IFERROR(IF(J504="","",_xlfn.CONCAT($Y$2,_xlfn.CONCAT(IF(LEN(ドッグキャリー!$K$2)=1,0,""),ドッグキャリー!$K$2,_xlfn.CONCAT(IF(LEN(ドッグキャリー!$N$2)=1,0,""),ドッグキャリー!$N$2)))),"")</f>
        <v/>
      </c>
      <c r="C504" s="246"/>
      <c r="D504" s="246"/>
      <c r="E504" s="246"/>
      <c r="F504" s="247"/>
      <c r="G504" s="247"/>
      <c r="H504" s="247"/>
      <c r="I504" s="248" t="str">
        <f>IF(ウエア!N118=0,"",ウエア!E118)</f>
        <v/>
      </c>
      <c r="J504" s="247" t="str">
        <f>IF(ウエア!N118=0,"",ウエア!N118)</f>
        <v/>
      </c>
      <c r="K504" s="247"/>
      <c r="L504" s="247"/>
      <c r="M504" s="247"/>
      <c r="N504" s="247"/>
      <c r="O504" s="247"/>
      <c r="P504" s="247"/>
      <c r="Q504" s="247"/>
      <c r="R504" s="247"/>
      <c r="S504" s="237">
        <f t="shared" si="14"/>
        <v>503</v>
      </c>
      <c r="AA504" s="238" t="e">
        <f t="shared" si="15"/>
        <v>#VALUE!</v>
      </c>
    </row>
    <row r="505" spans="1:27" s="244" customFormat="1">
      <c r="A505" s="238" t="str">
        <f>IFERROR(IF(J505&lt;&gt;"",MAX($A$1:A504)+1,""),"")</f>
        <v/>
      </c>
      <c r="B505" s="239" t="str">
        <f>IFERROR(IF(J505="","",_xlfn.CONCAT($Y$2,_xlfn.CONCAT(IF(LEN(ドッグキャリー!$K$2)=1,0,""),ドッグキャリー!$K$2,_xlfn.CONCAT(IF(LEN(ドッグキャリー!$N$2)=1,0,""),ドッグキャリー!$N$2)))),"")</f>
        <v/>
      </c>
      <c r="C505" s="246"/>
      <c r="D505" s="246"/>
      <c r="E505" s="246"/>
      <c r="F505" s="247"/>
      <c r="G505" s="247"/>
      <c r="H505" s="247"/>
      <c r="I505" s="248" t="str">
        <f>IF(ウエア!N119=0,"",ウエア!E119)</f>
        <v/>
      </c>
      <c r="J505" s="247" t="str">
        <f>IF(ウエア!N119=0,"",ウエア!N119)</f>
        <v/>
      </c>
      <c r="K505" s="247"/>
      <c r="L505" s="247"/>
      <c r="M505" s="247"/>
      <c r="N505" s="247"/>
      <c r="O505" s="247"/>
      <c r="P505" s="247"/>
      <c r="Q505" s="247"/>
      <c r="R505" s="247"/>
      <c r="S505" s="237">
        <f t="shared" si="14"/>
        <v>504</v>
      </c>
      <c r="AA505" s="238" t="e">
        <f t="shared" si="15"/>
        <v>#VALUE!</v>
      </c>
    </row>
    <row r="506" spans="1:27" s="244" customFormat="1">
      <c r="A506" s="238" t="str">
        <f>IFERROR(IF(J506&lt;&gt;"",MAX($A$1:A505)+1,""),"")</f>
        <v/>
      </c>
      <c r="B506" s="239" t="str">
        <f>IFERROR(IF(J506="","",_xlfn.CONCAT($Y$2,_xlfn.CONCAT(IF(LEN(ドッグキャリー!$K$2)=1,0,""),ドッグキャリー!$K$2,_xlfn.CONCAT(IF(LEN(ドッグキャリー!$N$2)=1,0,""),ドッグキャリー!$N$2)))),"")</f>
        <v/>
      </c>
      <c r="C506" s="246"/>
      <c r="D506" s="246"/>
      <c r="E506" s="246"/>
      <c r="F506" s="247"/>
      <c r="G506" s="247"/>
      <c r="H506" s="247"/>
      <c r="I506" s="248" t="str">
        <f>IF(ウエア!N120=0,"",ウエア!E120)</f>
        <v/>
      </c>
      <c r="J506" s="247" t="str">
        <f>IF(ウエア!N120=0,"",ウエア!N120)</f>
        <v/>
      </c>
      <c r="K506" s="247"/>
      <c r="L506" s="247"/>
      <c r="M506" s="247"/>
      <c r="N506" s="247"/>
      <c r="O506" s="247"/>
      <c r="P506" s="247"/>
      <c r="Q506" s="247"/>
      <c r="R506" s="247"/>
      <c r="S506" s="237">
        <f t="shared" si="14"/>
        <v>505</v>
      </c>
      <c r="AA506" s="238" t="e">
        <f t="shared" si="15"/>
        <v>#VALUE!</v>
      </c>
    </row>
    <row r="507" spans="1:27" s="244" customFormat="1">
      <c r="A507" s="238" t="str">
        <f>IFERROR(IF(J507&lt;&gt;"",MAX($A$1:A506)+1,""),"")</f>
        <v/>
      </c>
      <c r="B507" s="239" t="str">
        <f>IFERROR(IF(J507="","",_xlfn.CONCAT($Y$2,_xlfn.CONCAT(IF(LEN(ドッグキャリー!$K$2)=1,0,""),ドッグキャリー!$K$2,_xlfn.CONCAT(IF(LEN(ドッグキャリー!$N$2)=1,0,""),ドッグキャリー!$N$2)))),"")</f>
        <v/>
      </c>
      <c r="C507" s="246"/>
      <c r="D507" s="246"/>
      <c r="E507" s="246"/>
      <c r="F507" s="247"/>
      <c r="G507" s="247"/>
      <c r="H507" s="247"/>
      <c r="I507" s="248" t="str">
        <f>IF(ウエア!N121=0,"",ウエア!E121)</f>
        <v/>
      </c>
      <c r="J507" s="247" t="str">
        <f>IF(ウエア!N121=0,"",ウエア!N121)</f>
        <v/>
      </c>
      <c r="K507" s="247"/>
      <c r="L507" s="247"/>
      <c r="M507" s="247"/>
      <c r="N507" s="247"/>
      <c r="O507" s="247"/>
      <c r="P507" s="247"/>
      <c r="Q507" s="247"/>
      <c r="R507" s="247"/>
      <c r="S507" s="237">
        <f t="shared" si="14"/>
        <v>506</v>
      </c>
      <c r="AA507" s="238" t="e">
        <f t="shared" si="15"/>
        <v>#VALUE!</v>
      </c>
    </row>
    <row r="508" spans="1:27" s="244" customFormat="1">
      <c r="A508" s="238" t="str">
        <f>IFERROR(IF(J508&lt;&gt;"",MAX($A$1:A507)+1,""),"")</f>
        <v/>
      </c>
      <c r="B508" s="239" t="str">
        <f>IFERROR(IF(J508="","",_xlfn.CONCAT($Y$2,_xlfn.CONCAT(IF(LEN(ドッグキャリー!$K$2)=1,0,""),ドッグキャリー!$K$2,_xlfn.CONCAT(IF(LEN(ドッグキャリー!$N$2)=1,0,""),ドッグキャリー!$N$2)))),"")</f>
        <v/>
      </c>
      <c r="C508" s="246"/>
      <c r="D508" s="246"/>
      <c r="E508" s="246"/>
      <c r="F508" s="247"/>
      <c r="G508" s="247"/>
      <c r="H508" s="247"/>
      <c r="I508" s="248" t="str">
        <f>IF(ウエア!N122=0,"",ウエア!E122)</f>
        <v/>
      </c>
      <c r="J508" s="247" t="str">
        <f>IF(ウエア!N122=0,"",ウエア!N122)</f>
        <v/>
      </c>
      <c r="K508" s="247"/>
      <c r="L508" s="247"/>
      <c r="M508" s="247"/>
      <c r="N508" s="247"/>
      <c r="O508" s="247"/>
      <c r="P508" s="247"/>
      <c r="Q508" s="247"/>
      <c r="R508" s="247"/>
      <c r="S508" s="237">
        <f t="shared" si="14"/>
        <v>507</v>
      </c>
      <c r="AA508" s="238" t="e">
        <f t="shared" si="15"/>
        <v>#VALUE!</v>
      </c>
    </row>
    <row r="509" spans="1:27" s="244" customFormat="1">
      <c r="A509" s="238" t="str">
        <f>IFERROR(IF(J509&lt;&gt;"",MAX($A$1:A508)+1,""),"")</f>
        <v/>
      </c>
      <c r="B509" s="239" t="str">
        <f>IFERROR(IF(J509="","",_xlfn.CONCAT($Y$2,_xlfn.CONCAT(IF(LEN(ドッグキャリー!$K$2)=1,0,""),ドッグキャリー!$K$2,_xlfn.CONCAT(IF(LEN(ドッグキャリー!$N$2)=1,0,""),ドッグキャリー!$N$2)))),"")</f>
        <v/>
      </c>
      <c r="C509" s="246"/>
      <c r="D509" s="246"/>
      <c r="E509" s="246"/>
      <c r="F509" s="247"/>
      <c r="G509" s="247"/>
      <c r="H509" s="247"/>
      <c r="I509" s="248" t="str">
        <f>IF(ウエア!N123=0,"",ウエア!E123)</f>
        <v/>
      </c>
      <c r="J509" s="247" t="str">
        <f>IF(ウエア!N123=0,"",ウエア!N123)</f>
        <v/>
      </c>
      <c r="K509" s="247"/>
      <c r="L509" s="247"/>
      <c r="M509" s="247"/>
      <c r="N509" s="247"/>
      <c r="O509" s="247"/>
      <c r="P509" s="247"/>
      <c r="Q509" s="247"/>
      <c r="R509" s="247"/>
      <c r="S509" s="237">
        <f t="shared" si="14"/>
        <v>508</v>
      </c>
      <c r="AA509" s="238" t="e">
        <f t="shared" si="15"/>
        <v>#VALUE!</v>
      </c>
    </row>
    <row r="510" spans="1:27" s="244" customFormat="1">
      <c r="A510" s="238" t="str">
        <f>IFERROR(IF(J510&lt;&gt;"",MAX($A$1:A509)+1,""),"")</f>
        <v/>
      </c>
      <c r="B510" s="239" t="str">
        <f>IFERROR(IF(J510="","",_xlfn.CONCAT($Y$2,_xlfn.CONCAT(IF(LEN(ドッグキャリー!$K$2)=1,0,""),ドッグキャリー!$K$2,_xlfn.CONCAT(IF(LEN(ドッグキャリー!$N$2)=1,0,""),ドッグキャリー!$N$2)))),"")</f>
        <v/>
      </c>
      <c r="C510" s="246"/>
      <c r="D510" s="246"/>
      <c r="E510" s="246"/>
      <c r="F510" s="247"/>
      <c r="G510" s="247"/>
      <c r="H510" s="247"/>
      <c r="I510" s="248" t="str">
        <f>IF(ウエア!N124=0,"",ウエア!E124)</f>
        <v/>
      </c>
      <c r="J510" s="247" t="str">
        <f>IF(ウエア!N124=0,"",ウエア!N124)</f>
        <v/>
      </c>
      <c r="K510" s="247"/>
      <c r="L510" s="247"/>
      <c r="M510" s="247"/>
      <c r="N510" s="247"/>
      <c r="O510" s="247"/>
      <c r="P510" s="247"/>
      <c r="Q510" s="247"/>
      <c r="R510" s="247"/>
      <c r="S510" s="237">
        <f t="shared" si="14"/>
        <v>509</v>
      </c>
      <c r="AA510" s="238" t="e">
        <f t="shared" si="15"/>
        <v>#VALUE!</v>
      </c>
    </row>
    <row r="511" spans="1:27" s="244" customFormat="1">
      <c r="A511" s="238" t="str">
        <f>IFERROR(IF(J511&lt;&gt;"",MAX($A$1:A510)+1,""),"")</f>
        <v/>
      </c>
      <c r="B511" s="239" t="str">
        <f>IFERROR(IF(J511="","",_xlfn.CONCAT($Y$2,_xlfn.CONCAT(IF(LEN(ドッグキャリー!$K$2)=1,0,""),ドッグキャリー!$K$2,_xlfn.CONCAT(IF(LEN(ドッグキャリー!$N$2)=1,0,""),ドッグキャリー!$N$2)))),"")</f>
        <v/>
      </c>
      <c r="C511" s="246"/>
      <c r="D511" s="246"/>
      <c r="E511" s="246"/>
      <c r="F511" s="247"/>
      <c r="G511" s="247"/>
      <c r="H511" s="247"/>
      <c r="I511" s="248" t="str">
        <f>IF(ウエア!N125=0,"",ウエア!E125)</f>
        <v/>
      </c>
      <c r="J511" s="247" t="str">
        <f>IF(ウエア!N125=0,"",ウエア!N125)</f>
        <v/>
      </c>
      <c r="K511" s="247"/>
      <c r="L511" s="247"/>
      <c r="M511" s="247"/>
      <c r="N511" s="247"/>
      <c r="O511" s="247"/>
      <c r="P511" s="247"/>
      <c r="Q511" s="247"/>
      <c r="R511" s="247"/>
      <c r="S511" s="237">
        <f t="shared" si="14"/>
        <v>510</v>
      </c>
      <c r="AA511" s="238" t="e">
        <f t="shared" si="15"/>
        <v>#VALUE!</v>
      </c>
    </row>
    <row r="512" spans="1:27" s="244" customFormat="1">
      <c r="A512" s="238" t="str">
        <f>IFERROR(IF(J512&lt;&gt;"",MAX($A$1:A511)+1,""),"")</f>
        <v/>
      </c>
      <c r="B512" s="239" t="str">
        <f>IFERROR(IF(J512="","",_xlfn.CONCAT($Y$2,_xlfn.CONCAT(IF(LEN(ドッグキャリー!$K$2)=1,0,""),ドッグキャリー!$K$2,_xlfn.CONCAT(IF(LEN(ドッグキャリー!$N$2)=1,0,""),ドッグキャリー!$N$2)))),"")</f>
        <v/>
      </c>
      <c r="C512" s="246"/>
      <c r="D512" s="246"/>
      <c r="E512" s="246"/>
      <c r="F512" s="247"/>
      <c r="G512" s="247"/>
      <c r="H512" s="247"/>
      <c r="I512" s="248" t="str">
        <f>IF(ウエア!N126=0,"",ウエア!E126)</f>
        <v/>
      </c>
      <c r="J512" s="247" t="str">
        <f>IF(ウエア!N126=0,"",ウエア!N126)</f>
        <v/>
      </c>
      <c r="K512" s="247"/>
      <c r="L512" s="247"/>
      <c r="M512" s="247"/>
      <c r="N512" s="247"/>
      <c r="O512" s="247"/>
      <c r="P512" s="247"/>
      <c r="Q512" s="247"/>
      <c r="R512" s="247"/>
      <c r="S512" s="237">
        <f t="shared" si="14"/>
        <v>511</v>
      </c>
      <c r="AA512" s="238" t="e">
        <f t="shared" si="15"/>
        <v>#VALUE!</v>
      </c>
    </row>
    <row r="513" spans="1:27" s="244" customFormat="1">
      <c r="A513" s="238" t="str">
        <f>IFERROR(IF(J513&lt;&gt;"",MAX($A$1:A512)+1,""),"")</f>
        <v/>
      </c>
      <c r="B513" s="239" t="str">
        <f>IFERROR(IF(J513="","",_xlfn.CONCAT($Y$2,_xlfn.CONCAT(IF(LEN(ドッグキャリー!$K$2)=1,0,""),ドッグキャリー!$K$2,_xlfn.CONCAT(IF(LEN(ドッグキャリー!$N$2)=1,0,""),ドッグキャリー!$N$2)))),"")</f>
        <v/>
      </c>
      <c r="C513" s="246"/>
      <c r="D513" s="246"/>
      <c r="E513" s="246"/>
      <c r="F513" s="247"/>
      <c r="G513" s="247"/>
      <c r="H513" s="247"/>
      <c r="I513" s="248" t="str">
        <f>IF(ウエア!N127=0,"",ウエア!E127)</f>
        <v/>
      </c>
      <c r="J513" s="247" t="str">
        <f>IF(ウエア!N127=0,"",ウエア!N127)</f>
        <v/>
      </c>
      <c r="K513" s="247"/>
      <c r="L513" s="247"/>
      <c r="M513" s="247"/>
      <c r="N513" s="247"/>
      <c r="O513" s="247"/>
      <c r="P513" s="247"/>
      <c r="Q513" s="247"/>
      <c r="R513" s="247"/>
      <c r="S513" s="237">
        <f t="shared" si="14"/>
        <v>512</v>
      </c>
      <c r="AA513" s="238" t="e">
        <f t="shared" si="15"/>
        <v>#VALUE!</v>
      </c>
    </row>
    <row r="514" spans="1:27" s="244" customFormat="1">
      <c r="A514" s="238" t="str">
        <f>IFERROR(IF(J514&lt;&gt;"",MAX($A$1:A513)+1,""),"")</f>
        <v/>
      </c>
      <c r="B514" s="239" t="str">
        <f>IFERROR(IF(J514="","",_xlfn.CONCAT($Y$2,_xlfn.CONCAT(IF(LEN(ドッグキャリー!$K$2)=1,0,""),ドッグキャリー!$K$2,_xlfn.CONCAT(IF(LEN(ドッグキャリー!$N$2)=1,0,""),ドッグキャリー!$N$2)))),"")</f>
        <v/>
      </c>
      <c r="C514" s="246"/>
      <c r="D514" s="246"/>
      <c r="E514" s="246"/>
      <c r="F514" s="247"/>
      <c r="G514" s="247"/>
      <c r="H514" s="247"/>
      <c r="I514" s="248" t="str">
        <f>IF(ウエア!N128=0,"",ウエア!E128)</f>
        <v/>
      </c>
      <c r="J514" s="247" t="str">
        <f>IF(ウエア!N128=0,"",ウエア!N128)</f>
        <v/>
      </c>
      <c r="K514" s="247"/>
      <c r="L514" s="247"/>
      <c r="M514" s="247"/>
      <c r="N514" s="247"/>
      <c r="O514" s="247"/>
      <c r="P514" s="247"/>
      <c r="Q514" s="247"/>
      <c r="R514" s="247"/>
      <c r="S514" s="237">
        <f t="shared" si="14"/>
        <v>513</v>
      </c>
      <c r="AA514" s="238" t="e">
        <f t="shared" si="15"/>
        <v>#VALUE!</v>
      </c>
    </row>
    <row r="515" spans="1:27" s="244" customFormat="1">
      <c r="A515" s="238" t="str">
        <f>IFERROR(IF(J515&lt;&gt;"",MAX($A$1:A514)+1,""),"")</f>
        <v/>
      </c>
      <c r="B515" s="239" t="str">
        <f>IFERROR(IF(J515="","",_xlfn.CONCAT($Y$2,_xlfn.CONCAT(IF(LEN(ドッグキャリー!$K$2)=1,0,""),ドッグキャリー!$K$2,_xlfn.CONCAT(IF(LEN(ドッグキャリー!$N$2)=1,0,""),ドッグキャリー!$N$2)))),"")</f>
        <v/>
      </c>
      <c r="C515" s="246"/>
      <c r="D515" s="246"/>
      <c r="E515" s="246"/>
      <c r="F515" s="247"/>
      <c r="G515" s="247"/>
      <c r="H515" s="247"/>
      <c r="I515" s="248" t="str">
        <f>IF(ウエア!N129=0,"",ウエア!E129)</f>
        <v/>
      </c>
      <c r="J515" s="247" t="str">
        <f>IF(ウエア!N129=0,"",ウエア!N129)</f>
        <v/>
      </c>
      <c r="K515" s="247"/>
      <c r="L515" s="247"/>
      <c r="M515" s="247"/>
      <c r="N515" s="247"/>
      <c r="O515" s="247"/>
      <c r="P515" s="247"/>
      <c r="Q515" s="247"/>
      <c r="R515" s="247"/>
      <c r="S515" s="237">
        <f t="shared" ref="S515:S578" si="16">+ROW()-ROW($B$1)</f>
        <v>514</v>
      </c>
      <c r="AA515" s="238" t="e">
        <f t="shared" ref="AA515:AA578" si="17">IF(J515-J514=1,0,1)</f>
        <v>#VALUE!</v>
      </c>
    </row>
    <row r="516" spans="1:27" s="244" customFormat="1">
      <c r="A516" s="238" t="str">
        <f>IFERROR(IF(J516&lt;&gt;"",MAX($A$1:A515)+1,""),"")</f>
        <v/>
      </c>
      <c r="B516" s="239" t="str">
        <f>IFERROR(IF(J516="","",_xlfn.CONCAT($Y$2,_xlfn.CONCAT(IF(LEN(ドッグキャリー!$K$2)=1,0,""),ドッグキャリー!$K$2,_xlfn.CONCAT(IF(LEN(ドッグキャリー!$N$2)=1,0,""),ドッグキャリー!$N$2)))),"")</f>
        <v/>
      </c>
      <c r="C516" s="246"/>
      <c r="D516" s="246"/>
      <c r="E516" s="246"/>
      <c r="F516" s="247"/>
      <c r="G516" s="247"/>
      <c r="H516" s="247"/>
      <c r="I516" s="248" t="str">
        <f>IF(ウエア!N130=0,"",ウエア!E130)</f>
        <v/>
      </c>
      <c r="J516" s="247" t="str">
        <f>IF(ウエア!N130=0,"",ウエア!N130)</f>
        <v/>
      </c>
      <c r="K516" s="247"/>
      <c r="L516" s="247"/>
      <c r="M516" s="247"/>
      <c r="N516" s="247"/>
      <c r="O516" s="247"/>
      <c r="P516" s="247"/>
      <c r="Q516" s="247"/>
      <c r="R516" s="247"/>
      <c r="S516" s="237">
        <f t="shared" si="16"/>
        <v>515</v>
      </c>
      <c r="AA516" s="238" t="e">
        <f t="shared" si="17"/>
        <v>#VALUE!</v>
      </c>
    </row>
    <row r="517" spans="1:27" s="244" customFormat="1">
      <c r="A517" s="238" t="str">
        <f>IFERROR(IF(J517&lt;&gt;"",MAX($A$1:A516)+1,""),"")</f>
        <v/>
      </c>
      <c r="B517" s="239" t="str">
        <f>IFERROR(IF(J517="","",_xlfn.CONCAT($Y$2,_xlfn.CONCAT(IF(LEN(ドッグキャリー!$K$2)=1,0,""),ドッグキャリー!$K$2,_xlfn.CONCAT(IF(LEN(ドッグキャリー!$N$2)=1,0,""),ドッグキャリー!$N$2)))),"")</f>
        <v/>
      </c>
      <c r="C517" s="246"/>
      <c r="D517" s="246"/>
      <c r="E517" s="246"/>
      <c r="F517" s="247"/>
      <c r="G517" s="247"/>
      <c r="H517" s="247"/>
      <c r="I517" s="248" t="str">
        <f>IF(ウエア!N131=0,"",ウエア!E131)</f>
        <v/>
      </c>
      <c r="J517" s="247" t="str">
        <f>IF(ウエア!N131=0,"",ウエア!N131)</f>
        <v/>
      </c>
      <c r="K517" s="247"/>
      <c r="L517" s="247"/>
      <c r="M517" s="247"/>
      <c r="N517" s="247"/>
      <c r="O517" s="247"/>
      <c r="P517" s="247"/>
      <c r="Q517" s="247"/>
      <c r="R517" s="247"/>
      <c r="S517" s="237">
        <f t="shared" si="16"/>
        <v>516</v>
      </c>
      <c r="AA517" s="238" t="e">
        <f t="shared" si="17"/>
        <v>#VALUE!</v>
      </c>
    </row>
    <row r="518" spans="1:27" s="244" customFormat="1">
      <c r="A518" s="238" t="str">
        <f>IFERROR(IF(J518&lt;&gt;"",MAX($A$1:A517)+1,""),"")</f>
        <v/>
      </c>
      <c r="B518" s="239" t="str">
        <f>IFERROR(IF(J518="","",_xlfn.CONCAT($Y$2,_xlfn.CONCAT(IF(LEN(ドッグキャリー!$K$2)=1,0,""),ドッグキャリー!$K$2,_xlfn.CONCAT(IF(LEN(ドッグキャリー!$N$2)=1,0,""),ドッグキャリー!$N$2)))),"")</f>
        <v/>
      </c>
      <c r="C518" s="246"/>
      <c r="D518" s="246"/>
      <c r="E518" s="246"/>
      <c r="F518" s="247"/>
      <c r="G518" s="247"/>
      <c r="H518" s="247"/>
      <c r="I518" s="248" t="str">
        <f>IF(ウエア!N132=0,"",ウエア!E132)</f>
        <v/>
      </c>
      <c r="J518" s="247" t="str">
        <f>IF(ウエア!N132=0,"",ウエア!N132)</f>
        <v/>
      </c>
      <c r="K518" s="247"/>
      <c r="L518" s="247"/>
      <c r="M518" s="247"/>
      <c r="N518" s="247"/>
      <c r="O518" s="247"/>
      <c r="P518" s="247"/>
      <c r="Q518" s="247"/>
      <c r="R518" s="247"/>
      <c r="S518" s="237">
        <f t="shared" si="16"/>
        <v>517</v>
      </c>
      <c r="AA518" s="238" t="e">
        <f t="shared" si="17"/>
        <v>#VALUE!</v>
      </c>
    </row>
    <row r="519" spans="1:27" s="244" customFormat="1">
      <c r="A519" s="238" t="str">
        <f>IFERROR(IF(J519&lt;&gt;"",MAX($A$1:A518)+1,""),"")</f>
        <v/>
      </c>
      <c r="B519" s="239" t="str">
        <f>IFERROR(IF(J519="","",_xlfn.CONCAT($Y$2,_xlfn.CONCAT(IF(LEN(ドッグキャリー!$K$2)=1,0,""),ドッグキャリー!$K$2,_xlfn.CONCAT(IF(LEN(ドッグキャリー!$N$2)=1,0,""),ドッグキャリー!$N$2)))),"")</f>
        <v/>
      </c>
      <c r="C519" s="246"/>
      <c r="D519" s="246"/>
      <c r="E519" s="246"/>
      <c r="F519" s="247"/>
      <c r="G519" s="247"/>
      <c r="H519" s="247"/>
      <c r="I519" s="248" t="str">
        <f>IF(ウエア!N133=0,"",ウエア!E133)</f>
        <v/>
      </c>
      <c r="J519" s="247" t="str">
        <f>IF(ウエア!N133=0,"",ウエア!N133)</f>
        <v/>
      </c>
      <c r="K519" s="247"/>
      <c r="L519" s="247"/>
      <c r="M519" s="247"/>
      <c r="N519" s="247"/>
      <c r="O519" s="247"/>
      <c r="P519" s="247"/>
      <c r="Q519" s="247"/>
      <c r="R519" s="247"/>
      <c r="S519" s="237">
        <f t="shared" si="16"/>
        <v>518</v>
      </c>
      <c r="AA519" s="238" t="e">
        <f t="shared" si="17"/>
        <v>#VALUE!</v>
      </c>
    </row>
    <row r="520" spans="1:27" s="244" customFormat="1">
      <c r="A520" s="238" t="str">
        <f>IFERROR(IF(J520&lt;&gt;"",MAX($A$1:A519)+1,""),"")</f>
        <v/>
      </c>
      <c r="B520" s="239" t="str">
        <f>IFERROR(IF(J520="","",_xlfn.CONCAT($Y$2,_xlfn.CONCAT(IF(LEN(ドッグキャリー!$K$2)=1,0,""),ドッグキャリー!$K$2,_xlfn.CONCAT(IF(LEN(ドッグキャリー!$N$2)=1,0,""),ドッグキャリー!$N$2)))),"")</f>
        <v/>
      </c>
      <c r="C520" s="246"/>
      <c r="D520" s="246"/>
      <c r="E520" s="246"/>
      <c r="F520" s="247"/>
      <c r="G520" s="247"/>
      <c r="H520" s="247"/>
      <c r="I520" s="248" t="str">
        <f>IF(ウエア!N134=0,"",ウエア!E134)</f>
        <v/>
      </c>
      <c r="J520" s="247" t="str">
        <f>IF(ウエア!N134=0,"",ウエア!N134)</f>
        <v/>
      </c>
      <c r="K520" s="247"/>
      <c r="L520" s="247"/>
      <c r="M520" s="247"/>
      <c r="N520" s="247"/>
      <c r="O520" s="247"/>
      <c r="P520" s="247"/>
      <c r="Q520" s="247"/>
      <c r="R520" s="247"/>
      <c r="S520" s="237">
        <f t="shared" si="16"/>
        <v>519</v>
      </c>
      <c r="AA520" s="238" t="e">
        <f t="shared" si="17"/>
        <v>#VALUE!</v>
      </c>
    </row>
    <row r="521" spans="1:27" s="244" customFormat="1">
      <c r="A521" s="238" t="str">
        <f>IFERROR(IF(J521&lt;&gt;"",MAX($A$1:A520)+1,""),"")</f>
        <v/>
      </c>
      <c r="B521" s="239" t="str">
        <f>IFERROR(IF(J521="","",_xlfn.CONCAT($Y$2,_xlfn.CONCAT(IF(LEN(ドッグキャリー!$K$2)=1,0,""),ドッグキャリー!$K$2,_xlfn.CONCAT(IF(LEN(ドッグキャリー!$N$2)=1,0,""),ドッグキャリー!$N$2)))),"")</f>
        <v/>
      </c>
      <c r="C521" s="246"/>
      <c r="D521" s="246"/>
      <c r="E521" s="246"/>
      <c r="F521" s="247"/>
      <c r="G521" s="247"/>
      <c r="H521" s="247"/>
      <c r="I521" s="248" t="str">
        <f>IF(ウエア!N135=0,"",ウエア!E135)</f>
        <v/>
      </c>
      <c r="J521" s="247" t="str">
        <f>IF(ウエア!N135=0,"",ウエア!N135)</f>
        <v/>
      </c>
      <c r="K521" s="247"/>
      <c r="L521" s="247"/>
      <c r="M521" s="247"/>
      <c r="N521" s="247"/>
      <c r="O521" s="247"/>
      <c r="P521" s="247"/>
      <c r="Q521" s="247"/>
      <c r="R521" s="247"/>
      <c r="S521" s="237">
        <f t="shared" si="16"/>
        <v>520</v>
      </c>
      <c r="AA521" s="238" t="e">
        <f t="shared" si="17"/>
        <v>#VALUE!</v>
      </c>
    </row>
    <row r="522" spans="1:27" s="244" customFormat="1">
      <c r="A522" s="238" t="str">
        <f>IFERROR(IF(J522&lt;&gt;"",MAX($A$1:A521)+1,""),"")</f>
        <v/>
      </c>
      <c r="B522" s="239" t="str">
        <f>IFERROR(IF(J522="","",_xlfn.CONCAT($Y$2,_xlfn.CONCAT(IF(LEN(ドッグキャリー!$K$2)=1,0,""),ドッグキャリー!$K$2,_xlfn.CONCAT(IF(LEN(ドッグキャリー!$N$2)=1,0,""),ドッグキャリー!$N$2)))),"")</f>
        <v/>
      </c>
      <c r="C522" s="246"/>
      <c r="D522" s="246"/>
      <c r="E522" s="246"/>
      <c r="F522" s="247"/>
      <c r="G522" s="247"/>
      <c r="H522" s="247"/>
      <c r="I522" s="248" t="str">
        <f>IF(ウエア!N136=0,"",ウエア!E136)</f>
        <v/>
      </c>
      <c r="J522" s="247" t="str">
        <f>IF(ウエア!N136=0,"",ウエア!N136)</f>
        <v/>
      </c>
      <c r="K522" s="247"/>
      <c r="L522" s="247"/>
      <c r="M522" s="247"/>
      <c r="N522" s="247"/>
      <c r="O522" s="247"/>
      <c r="P522" s="247"/>
      <c r="Q522" s="247"/>
      <c r="R522" s="247"/>
      <c r="S522" s="237">
        <f t="shared" si="16"/>
        <v>521</v>
      </c>
      <c r="AA522" s="238" t="e">
        <f t="shared" si="17"/>
        <v>#VALUE!</v>
      </c>
    </row>
    <row r="523" spans="1:27" s="244" customFormat="1">
      <c r="A523" s="238" t="str">
        <f>IFERROR(IF(J523&lt;&gt;"",MAX($A$1:A522)+1,""),"")</f>
        <v/>
      </c>
      <c r="B523" s="239" t="str">
        <f>IFERROR(IF(J523="","",_xlfn.CONCAT($Y$2,_xlfn.CONCAT(IF(LEN(ドッグキャリー!$K$2)=1,0,""),ドッグキャリー!$K$2,_xlfn.CONCAT(IF(LEN(ドッグキャリー!$N$2)=1,0,""),ドッグキャリー!$N$2)))),"")</f>
        <v/>
      </c>
      <c r="C523" s="246"/>
      <c r="D523" s="246"/>
      <c r="E523" s="246"/>
      <c r="F523" s="247"/>
      <c r="G523" s="247"/>
      <c r="H523" s="247"/>
      <c r="I523" s="248" t="str">
        <f>IF(ウエア!N137=0,"",ウエア!E137)</f>
        <v/>
      </c>
      <c r="J523" s="247" t="str">
        <f>IF(ウエア!N137=0,"",ウエア!N137)</f>
        <v/>
      </c>
      <c r="K523" s="247"/>
      <c r="L523" s="247"/>
      <c r="M523" s="247"/>
      <c r="N523" s="247"/>
      <c r="O523" s="247"/>
      <c r="P523" s="247"/>
      <c r="Q523" s="247"/>
      <c r="R523" s="247"/>
      <c r="S523" s="237">
        <f t="shared" si="16"/>
        <v>522</v>
      </c>
      <c r="AA523" s="238" t="e">
        <f t="shared" si="17"/>
        <v>#VALUE!</v>
      </c>
    </row>
    <row r="524" spans="1:27" s="244" customFormat="1">
      <c r="A524" s="238" t="str">
        <f>IFERROR(IF(J524&lt;&gt;"",MAX($A$1:A523)+1,""),"")</f>
        <v/>
      </c>
      <c r="B524" s="239" t="str">
        <f>IFERROR(IF(J524="","",_xlfn.CONCAT($Y$2,_xlfn.CONCAT(IF(LEN(ドッグキャリー!$K$2)=1,0,""),ドッグキャリー!$K$2,_xlfn.CONCAT(IF(LEN(ドッグキャリー!$N$2)=1,0,""),ドッグキャリー!$N$2)))),"")</f>
        <v/>
      </c>
      <c r="C524" s="246"/>
      <c r="D524" s="246"/>
      <c r="E524" s="246"/>
      <c r="F524" s="247"/>
      <c r="G524" s="247"/>
      <c r="H524" s="247"/>
      <c r="I524" s="248" t="str">
        <f>IF(ウエア!N138=0,"",ウエア!E138)</f>
        <v/>
      </c>
      <c r="J524" s="247" t="str">
        <f>IF(ウエア!N138=0,"",ウエア!N138)</f>
        <v/>
      </c>
      <c r="K524" s="247"/>
      <c r="L524" s="247"/>
      <c r="M524" s="247"/>
      <c r="N524" s="247"/>
      <c r="O524" s="247"/>
      <c r="P524" s="247"/>
      <c r="Q524" s="247"/>
      <c r="R524" s="247"/>
      <c r="S524" s="237">
        <f t="shared" si="16"/>
        <v>523</v>
      </c>
      <c r="AA524" s="238" t="e">
        <f t="shared" si="17"/>
        <v>#VALUE!</v>
      </c>
    </row>
    <row r="525" spans="1:27" s="244" customFormat="1">
      <c r="A525" s="238" t="str">
        <f>IFERROR(IF(J525&lt;&gt;"",MAX($A$1:A524)+1,""),"")</f>
        <v/>
      </c>
      <c r="B525" s="239" t="str">
        <f>IFERROR(IF(J525="","",_xlfn.CONCAT($Y$2,_xlfn.CONCAT(IF(LEN(ドッグキャリー!$K$2)=1,0,""),ドッグキャリー!$K$2,_xlfn.CONCAT(IF(LEN(ドッグキャリー!$N$2)=1,0,""),ドッグキャリー!$N$2)))),"")</f>
        <v/>
      </c>
      <c r="C525" s="246"/>
      <c r="D525" s="246"/>
      <c r="E525" s="246"/>
      <c r="F525" s="247"/>
      <c r="G525" s="247"/>
      <c r="H525" s="247"/>
      <c r="I525" s="248" t="str">
        <f>IF(ウエア!N139=0,"",ウエア!E139)</f>
        <v/>
      </c>
      <c r="J525" s="247" t="str">
        <f>IF(ウエア!N139=0,"",ウエア!N139)</f>
        <v/>
      </c>
      <c r="K525" s="247"/>
      <c r="L525" s="247"/>
      <c r="M525" s="247"/>
      <c r="N525" s="247"/>
      <c r="O525" s="247"/>
      <c r="P525" s="247"/>
      <c r="Q525" s="247"/>
      <c r="R525" s="247"/>
      <c r="S525" s="237">
        <f t="shared" si="16"/>
        <v>524</v>
      </c>
      <c r="AA525" s="238" t="e">
        <f t="shared" si="17"/>
        <v>#VALUE!</v>
      </c>
    </row>
    <row r="526" spans="1:27" s="244" customFormat="1">
      <c r="A526" s="238" t="str">
        <f>IFERROR(IF(J526&lt;&gt;"",MAX($A$1:A525)+1,""),"")</f>
        <v/>
      </c>
      <c r="B526" s="239" t="str">
        <f>IFERROR(IF(J526="","",_xlfn.CONCAT($Y$2,_xlfn.CONCAT(IF(LEN(ドッグキャリー!$K$2)=1,0,""),ドッグキャリー!$K$2,_xlfn.CONCAT(IF(LEN(ドッグキャリー!$N$2)=1,0,""),ドッグキャリー!$N$2)))),"")</f>
        <v/>
      </c>
      <c r="C526" s="246"/>
      <c r="D526" s="246"/>
      <c r="E526" s="246"/>
      <c r="F526" s="247"/>
      <c r="G526" s="247"/>
      <c r="H526" s="247"/>
      <c r="I526" s="248" t="str">
        <f>IF(ウエア!N140=0,"",ウエア!E140)</f>
        <v/>
      </c>
      <c r="J526" s="247" t="str">
        <f>IF(ウエア!N140=0,"",ウエア!N140)</f>
        <v/>
      </c>
      <c r="K526" s="247"/>
      <c r="L526" s="247"/>
      <c r="M526" s="247"/>
      <c r="N526" s="247"/>
      <c r="O526" s="247"/>
      <c r="P526" s="247"/>
      <c r="Q526" s="247"/>
      <c r="R526" s="247"/>
      <c r="S526" s="237">
        <f t="shared" si="16"/>
        <v>525</v>
      </c>
      <c r="AA526" s="238" t="e">
        <f t="shared" si="17"/>
        <v>#VALUE!</v>
      </c>
    </row>
    <row r="527" spans="1:27" s="244" customFormat="1">
      <c r="A527" s="238" t="str">
        <f>IFERROR(IF(J527&lt;&gt;"",MAX($A$1:A526)+1,""),"")</f>
        <v/>
      </c>
      <c r="B527" s="239" t="str">
        <f>IFERROR(IF(J527="","",_xlfn.CONCAT($Y$2,_xlfn.CONCAT(IF(LEN(ドッグキャリー!$K$2)=1,0,""),ドッグキャリー!$K$2,_xlfn.CONCAT(IF(LEN(ドッグキャリー!$N$2)=1,0,""),ドッグキャリー!$N$2)))),"")</f>
        <v/>
      </c>
      <c r="C527" s="246"/>
      <c r="D527" s="246"/>
      <c r="E527" s="246"/>
      <c r="F527" s="247"/>
      <c r="G527" s="247"/>
      <c r="H527" s="247"/>
      <c r="I527" s="248" t="str">
        <f>IF(ウエア!N141=0,"",ウエア!E141)</f>
        <v/>
      </c>
      <c r="J527" s="247" t="str">
        <f>IF(ウエア!N141=0,"",ウエア!N141)</f>
        <v/>
      </c>
      <c r="K527" s="247"/>
      <c r="L527" s="247"/>
      <c r="M527" s="247"/>
      <c r="N527" s="247"/>
      <c r="O527" s="247"/>
      <c r="P527" s="247"/>
      <c r="Q527" s="247"/>
      <c r="R527" s="247"/>
      <c r="S527" s="237">
        <f t="shared" si="16"/>
        <v>526</v>
      </c>
      <c r="AA527" s="238" t="e">
        <f t="shared" si="17"/>
        <v>#VALUE!</v>
      </c>
    </row>
    <row r="528" spans="1:27" s="244" customFormat="1">
      <c r="A528" s="238" t="str">
        <f>IFERROR(IF(J528&lt;&gt;"",MAX($A$1:A527)+1,""),"")</f>
        <v/>
      </c>
      <c r="B528" s="239" t="str">
        <f>IFERROR(IF(J528="","",_xlfn.CONCAT($Y$2,_xlfn.CONCAT(IF(LEN(ドッグキャリー!$K$2)=1,0,""),ドッグキャリー!$K$2,_xlfn.CONCAT(IF(LEN(ドッグキャリー!$N$2)=1,0,""),ドッグキャリー!$N$2)))),"")</f>
        <v/>
      </c>
      <c r="C528" s="246"/>
      <c r="D528" s="246"/>
      <c r="E528" s="246"/>
      <c r="F528" s="247"/>
      <c r="G528" s="247"/>
      <c r="H528" s="247"/>
      <c r="I528" s="248" t="str">
        <f>IF(ウエア!N142=0,"",ウエア!E142)</f>
        <v/>
      </c>
      <c r="J528" s="247" t="str">
        <f>IF(ウエア!N142=0,"",ウエア!N142)</f>
        <v/>
      </c>
      <c r="K528" s="247"/>
      <c r="L528" s="247"/>
      <c r="M528" s="247"/>
      <c r="N528" s="247"/>
      <c r="O528" s="247"/>
      <c r="P528" s="247"/>
      <c r="Q528" s="247"/>
      <c r="R528" s="247"/>
      <c r="S528" s="237">
        <f t="shared" si="16"/>
        <v>527</v>
      </c>
      <c r="AA528" s="238" t="e">
        <f t="shared" si="17"/>
        <v>#VALUE!</v>
      </c>
    </row>
    <row r="529" spans="1:27" s="244" customFormat="1">
      <c r="A529" s="238" t="str">
        <f>IFERROR(IF(J529&lt;&gt;"",MAX($A$1:A528)+1,""),"")</f>
        <v/>
      </c>
      <c r="B529" s="239" t="str">
        <f>IFERROR(IF(J529="","",_xlfn.CONCAT($Y$2,_xlfn.CONCAT(IF(LEN(ドッグキャリー!$K$2)=1,0,""),ドッグキャリー!$K$2,_xlfn.CONCAT(IF(LEN(ドッグキャリー!$N$2)=1,0,""),ドッグキャリー!$N$2)))),"")</f>
        <v/>
      </c>
      <c r="C529" s="246"/>
      <c r="D529" s="246"/>
      <c r="E529" s="246"/>
      <c r="F529" s="247"/>
      <c r="G529" s="247"/>
      <c r="H529" s="247"/>
      <c r="I529" s="248" t="str">
        <f>IF(ウエア!N143=0,"",ウエア!E143)</f>
        <v/>
      </c>
      <c r="J529" s="247" t="str">
        <f>IF(ウエア!N143=0,"",ウエア!N143)</f>
        <v/>
      </c>
      <c r="K529" s="247"/>
      <c r="L529" s="247"/>
      <c r="M529" s="247"/>
      <c r="N529" s="247"/>
      <c r="O529" s="247"/>
      <c r="P529" s="247"/>
      <c r="Q529" s="247"/>
      <c r="R529" s="247"/>
      <c r="S529" s="237">
        <f t="shared" si="16"/>
        <v>528</v>
      </c>
      <c r="AA529" s="238" t="e">
        <f t="shared" si="17"/>
        <v>#VALUE!</v>
      </c>
    </row>
    <row r="530" spans="1:27" s="244" customFormat="1">
      <c r="A530" s="238" t="str">
        <f>IFERROR(IF(J530&lt;&gt;"",MAX($A$1:A529)+1,""),"")</f>
        <v/>
      </c>
      <c r="B530" s="239" t="str">
        <f>IFERROR(IF(J530="","",_xlfn.CONCAT($Y$2,_xlfn.CONCAT(IF(LEN(ドッグキャリー!$K$2)=1,0,""),ドッグキャリー!$K$2,_xlfn.CONCAT(IF(LEN(ドッグキャリー!$N$2)=1,0,""),ドッグキャリー!$N$2)))),"")</f>
        <v/>
      </c>
      <c r="C530" s="246"/>
      <c r="D530" s="246"/>
      <c r="E530" s="246"/>
      <c r="F530" s="247"/>
      <c r="G530" s="247"/>
      <c r="H530" s="247"/>
      <c r="I530" s="248" t="str">
        <f>IF(ウエア!N144=0,"",ウエア!E144)</f>
        <v/>
      </c>
      <c r="J530" s="247" t="str">
        <f>IF(ウエア!N144=0,"",ウエア!N144)</f>
        <v/>
      </c>
      <c r="K530" s="247"/>
      <c r="L530" s="247"/>
      <c r="M530" s="247"/>
      <c r="N530" s="247"/>
      <c r="O530" s="247"/>
      <c r="P530" s="247"/>
      <c r="Q530" s="247"/>
      <c r="R530" s="247"/>
      <c r="S530" s="237">
        <f t="shared" si="16"/>
        <v>529</v>
      </c>
      <c r="AA530" s="238" t="e">
        <f t="shared" si="17"/>
        <v>#VALUE!</v>
      </c>
    </row>
    <row r="531" spans="1:27" s="244" customFormat="1">
      <c r="A531" s="238" t="str">
        <f>IFERROR(IF(J531&lt;&gt;"",MAX($A$1:A530)+1,""),"")</f>
        <v/>
      </c>
      <c r="B531" s="239" t="str">
        <f>IFERROR(IF(J531="","",_xlfn.CONCAT($Y$2,_xlfn.CONCAT(IF(LEN(ドッグキャリー!$K$2)=1,0,""),ドッグキャリー!$K$2,_xlfn.CONCAT(IF(LEN(ドッグキャリー!$N$2)=1,0,""),ドッグキャリー!$N$2)))),"")</f>
        <v/>
      </c>
      <c r="C531" s="246"/>
      <c r="D531" s="246"/>
      <c r="E531" s="246"/>
      <c r="F531" s="247"/>
      <c r="G531" s="247"/>
      <c r="H531" s="247"/>
      <c r="I531" s="248" t="str">
        <f>IF(ウエア!N145=0,"",ウエア!E145)</f>
        <v/>
      </c>
      <c r="J531" s="247" t="str">
        <f>IF(ウエア!N145=0,"",ウエア!N145)</f>
        <v/>
      </c>
      <c r="K531" s="247"/>
      <c r="L531" s="247"/>
      <c r="M531" s="247"/>
      <c r="N531" s="247"/>
      <c r="O531" s="247"/>
      <c r="P531" s="247"/>
      <c r="Q531" s="247"/>
      <c r="R531" s="247"/>
      <c r="S531" s="237">
        <f t="shared" si="16"/>
        <v>530</v>
      </c>
      <c r="AA531" s="238" t="e">
        <f t="shared" si="17"/>
        <v>#VALUE!</v>
      </c>
    </row>
    <row r="532" spans="1:27" s="244" customFormat="1">
      <c r="A532" s="238" t="str">
        <f>IFERROR(IF(J532&lt;&gt;"",MAX($A$1:A531)+1,""),"")</f>
        <v/>
      </c>
      <c r="B532" s="239" t="str">
        <f>IFERROR(IF(J532="","",_xlfn.CONCAT($Y$2,_xlfn.CONCAT(IF(LEN(ドッグキャリー!$K$2)=1,0,""),ドッグキャリー!$K$2,_xlfn.CONCAT(IF(LEN(ドッグキャリー!$N$2)=1,0,""),ドッグキャリー!$N$2)))),"")</f>
        <v/>
      </c>
      <c r="C532" s="246"/>
      <c r="D532" s="246"/>
      <c r="E532" s="246"/>
      <c r="F532" s="247"/>
      <c r="G532" s="247"/>
      <c r="H532" s="247"/>
      <c r="I532" s="248" t="str">
        <f>IF(ウエア!N146=0,"",ウエア!E146)</f>
        <v/>
      </c>
      <c r="J532" s="247" t="str">
        <f>IF(ウエア!N146=0,"",ウエア!N146)</f>
        <v/>
      </c>
      <c r="K532" s="247"/>
      <c r="L532" s="247"/>
      <c r="M532" s="247"/>
      <c r="N532" s="247"/>
      <c r="O532" s="247"/>
      <c r="P532" s="247"/>
      <c r="Q532" s="247"/>
      <c r="R532" s="247"/>
      <c r="S532" s="237">
        <f t="shared" si="16"/>
        <v>531</v>
      </c>
      <c r="AA532" s="238" t="e">
        <f t="shared" si="17"/>
        <v>#VALUE!</v>
      </c>
    </row>
    <row r="533" spans="1:27" s="244" customFormat="1">
      <c r="A533" s="238" t="str">
        <f>IFERROR(IF(J533&lt;&gt;"",MAX($A$1:A532)+1,""),"")</f>
        <v/>
      </c>
      <c r="B533" s="239" t="str">
        <f>IFERROR(IF(J533="","",_xlfn.CONCAT($Y$2,_xlfn.CONCAT(IF(LEN(ドッグキャリー!$K$2)=1,0,""),ドッグキャリー!$K$2,_xlfn.CONCAT(IF(LEN(ドッグキャリー!$N$2)=1,0,""),ドッグキャリー!$N$2)))),"")</f>
        <v/>
      </c>
      <c r="C533" s="246"/>
      <c r="D533" s="246"/>
      <c r="E533" s="246"/>
      <c r="F533" s="247"/>
      <c r="G533" s="247"/>
      <c r="H533" s="247"/>
      <c r="I533" s="248" t="str">
        <f>IF(ウエア!N147=0,"",ウエア!E147)</f>
        <v/>
      </c>
      <c r="J533" s="247" t="str">
        <f>IF(ウエア!N147=0,"",ウエア!N147)</f>
        <v/>
      </c>
      <c r="K533" s="247"/>
      <c r="L533" s="247"/>
      <c r="M533" s="247"/>
      <c r="N533" s="247"/>
      <c r="O533" s="247"/>
      <c r="P533" s="247"/>
      <c r="Q533" s="247"/>
      <c r="R533" s="247"/>
      <c r="S533" s="237">
        <f t="shared" si="16"/>
        <v>532</v>
      </c>
      <c r="AA533" s="238" t="e">
        <f t="shared" si="17"/>
        <v>#VALUE!</v>
      </c>
    </row>
    <row r="534" spans="1:27" s="244" customFormat="1">
      <c r="A534" s="238" t="str">
        <f>IFERROR(IF(J534&lt;&gt;"",MAX($A$1:A533)+1,""),"")</f>
        <v/>
      </c>
      <c r="B534" s="239" t="str">
        <f>IFERROR(IF(J534="","",_xlfn.CONCAT($Y$2,_xlfn.CONCAT(IF(LEN(ドッグキャリー!$K$2)=1,0,""),ドッグキャリー!$K$2,_xlfn.CONCAT(IF(LEN(ドッグキャリー!$N$2)=1,0,""),ドッグキャリー!$N$2)))),"")</f>
        <v/>
      </c>
      <c r="C534" s="246"/>
      <c r="D534" s="246"/>
      <c r="E534" s="246"/>
      <c r="F534" s="247"/>
      <c r="G534" s="247"/>
      <c r="H534" s="247"/>
      <c r="I534" s="248" t="str">
        <f>IF(ウエア!N148=0,"",ウエア!E148)</f>
        <v/>
      </c>
      <c r="J534" s="247" t="str">
        <f>IF(ウエア!N148=0,"",ウエア!N148)</f>
        <v/>
      </c>
      <c r="K534" s="247"/>
      <c r="L534" s="247"/>
      <c r="M534" s="247"/>
      <c r="N534" s="247"/>
      <c r="O534" s="247"/>
      <c r="P534" s="247"/>
      <c r="Q534" s="247"/>
      <c r="R534" s="247"/>
      <c r="S534" s="237">
        <f t="shared" si="16"/>
        <v>533</v>
      </c>
      <c r="AA534" s="238" t="e">
        <f t="shared" si="17"/>
        <v>#VALUE!</v>
      </c>
    </row>
    <row r="535" spans="1:27" s="244" customFormat="1">
      <c r="A535" s="238" t="str">
        <f>IFERROR(IF(J535&lt;&gt;"",MAX($A$1:A534)+1,""),"")</f>
        <v/>
      </c>
      <c r="B535" s="239" t="str">
        <f>IFERROR(IF(J535="","",_xlfn.CONCAT($Y$2,_xlfn.CONCAT(IF(LEN(ドッグキャリー!$K$2)=1,0,""),ドッグキャリー!$K$2,_xlfn.CONCAT(IF(LEN(ドッグキャリー!$N$2)=1,0,""),ドッグキャリー!$N$2)))),"")</f>
        <v/>
      </c>
      <c r="C535" s="246"/>
      <c r="D535" s="246"/>
      <c r="E535" s="246"/>
      <c r="F535" s="247"/>
      <c r="G535" s="247"/>
      <c r="H535" s="247"/>
      <c r="I535" s="248" t="str">
        <f>IF(ウエア!N149=0,"",ウエア!E149)</f>
        <v/>
      </c>
      <c r="J535" s="247" t="str">
        <f>IF(ウエア!N149=0,"",ウエア!N149)</f>
        <v/>
      </c>
      <c r="K535" s="247"/>
      <c r="L535" s="247"/>
      <c r="M535" s="247"/>
      <c r="N535" s="247"/>
      <c r="O535" s="247"/>
      <c r="P535" s="247"/>
      <c r="Q535" s="247"/>
      <c r="R535" s="247"/>
      <c r="S535" s="237">
        <f t="shared" si="16"/>
        <v>534</v>
      </c>
      <c r="AA535" s="238" t="e">
        <f t="shared" si="17"/>
        <v>#VALUE!</v>
      </c>
    </row>
    <row r="536" spans="1:27" s="244" customFormat="1">
      <c r="A536" s="238" t="str">
        <f>IFERROR(IF(J536&lt;&gt;"",MAX($A$1:A535)+1,""),"")</f>
        <v/>
      </c>
      <c r="B536" s="239" t="str">
        <f>IFERROR(IF(J536="","",_xlfn.CONCAT($Y$2,_xlfn.CONCAT(IF(LEN(ドッグキャリー!$K$2)=1,0,""),ドッグキャリー!$K$2,_xlfn.CONCAT(IF(LEN(ドッグキャリー!$N$2)=1,0,""),ドッグキャリー!$N$2)))),"")</f>
        <v/>
      </c>
      <c r="C536" s="246"/>
      <c r="D536" s="246"/>
      <c r="E536" s="246"/>
      <c r="F536" s="247"/>
      <c r="G536" s="247"/>
      <c r="H536" s="247"/>
      <c r="I536" s="248" t="str">
        <f>IF(ウエア!N150=0,"",ウエア!E150)</f>
        <v/>
      </c>
      <c r="J536" s="247" t="str">
        <f>IF(ウエア!N150=0,"",ウエア!N150)</f>
        <v/>
      </c>
      <c r="K536" s="247"/>
      <c r="L536" s="247"/>
      <c r="M536" s="247"/>
      <c r="N536" s="247"/>
      <c r="O536" s="247"/>
      <c r="P536" s="247"/>
      <c r="Q536" s="247"/>
      <c r="R536" s="247"/>
      <c r="S536" s="237">
        <f t="shared" si="16"/>
        <v>535</v>
      </c>
      <c r="AA536" s="238" t="e">
        <f t="shared" si="17"/>
        <v>#VALUE!</v>
      </c>
    </row>
    <row r="537" spans="1:27" s="244" customFormat="1">
      <c r="A537" s="238" t="str">
        <f>IFERROR(IF(J537&lt;&gt;"",MAX($A$1:A536)+1,""),"")</f>
        <v/>
      </c>
      <c r="B537" s="239" t="str">
        <f>IFERROR(IF(J537="","",_xlfn.CONCAT($Y$2,_xlfn.CONCAT(IF(LEN(ドッグキャリー!$K$2)=1,0,""),ドッグキャリー!$K$2,_xlfn.CONCAT(IF(LEN(ドッグキャリー!$N$2)=1,0,""),ドッグキャリー!$N$2)))),"")</f>
        <v/>
      </c>
      <c r="C537" s="246"/>
      <c r="D537" s="246"/>
      <c r="E537" s="246"/>
      <c r="F537" s="247"/>
      <c r="G537" s="247"/>
      <c r="H537" s="247"/>
      <c r="I537" s="248" t="str">
        <f>IF(ウエア!N151=0,"",ウエア!E151)</f>
        <v/>
      </c>
      <c r="J537" s="247" t="str">
        <f>IF(ウエア!N151=0,"",ウエア!N151)</f>
        <v/>
      </c>
      <c r="K537" s="247"/>
      <c r="L537" s="247"/>
      <c r="M537" s="247"/>
      <c r="N537" s="247"/>
      <c r="O537" s="247"/>
      <c r="P537" s="247"/>
      <c r="Q537" s="247"/>
      <c r="R537" s="247"/>
      <c r="S537" s="237">
        <f t="shared" si="16"/>
        <v>536</v>
      </c>
      <c r="AA537" s="238" t="e">
        <f t="shared" si="17"/>
        <v>#VALUE!</v>
      </c>
    </row>
    <row r="538" spans="1:27" s="244" customFormat="1">
      <c r="A538" s="238" t="str">
        <f>IFERROR(IF(J538&lt;&gt;"",MAX($A$1:A537)+1,""),"")</f>
        <v/>
      </c>
      <c r="B538" s="239" t="str">
        <f>IFERROR(IF(J538="","",_xlfn.CONCAT($Y$2,_xlfn.CONCAT(IF(LEN(ドッグキャリー!$K$2)=1,0,""),ドッグキャリー!$K$2,_xlfn.CONCAT(IF(LEN(ドッグキャリー!$N$2)=1,0,""),ドッグキャリー!$N$2)))),"")</f>
        <v/>
      </c>
      <c r="C538" s="246"/>
      <c r="D538" s="246"/>
      <c r="E538" s="246"/>
      <c r="F538" s="247"/>
      <c r="G538" s="247"/>
      <c r="H538" s="247"/>
      <c r="I538" s="248" t="str">
        <f>IF(ウエア!N152=0,"",ウエア!E152)</f>
        <v/>
      </c>
      <c r="J538" s="247" t="str">
        <f>IF(ウエア!N152=0,"",ウエア!N152)</f>
        <v/>
      </c>
      <c r="K538" s="247"/>
      <c r="L538" s="247"/>
      <c r="M538" s="247"/>
      <c r="N538" s="247"/>
      <c r="O538" s="247"/>
      <c r="P538" s="247"/>
      <c r="Q538" s="247"/>
      <c r="R538" s="247"/>
      <c r="S538" s="237">
        <f t="shared" si="16"/>
        <v>537</v>
      </c>
      <c r="AA538" s="238" t="e">
        <f t="shared" si="17"/>
        <v>#VALUE!</v>
      </c>
    </row>
    <row r="539" spans="1:27" s="244" customFormat="1">
      <c r="A539" s="238" t="str">
        <f>IFERROR(IF(J539&lt;&gt;"",MAX($A$1:A538)+1,""),"")</f>
        <v/>
      </c>
      <c r="B539" s="239" t="str">
        <f>IFERROR(IF(J539="","",_xlfn.CONCAT($Y$2,_xlfn.CONCAT(IF(LEN(ドッグキャリー!$K$2)=1,0,""),ドッグキャリー!$K$2,_xlfn.CONCAT(IF(LEN(ドッグキャリー!$N$2)=1,0,""),ドッグキャリー!$N$2)))),"")</f>
        <v/>
      </c>
      <c r="C539" s="246"/>
      <c r="D539" s="246"/>
      <c r="E539" s="246"/>
      <c r="F539" s="247"/>
      <c r="G539" s="247"/>
      <c r="H539" s="247"/>
      <c r="I539" s="248" t="str">
        <f>IF(ウエア!N153=0,"",ウエア!E153)</f>
        <v/>
      </c>
      <c r="J539" s="247" t="str">
        <f>IF(ウエア!N153=0,"",ウエア!N153)</f>
        <v/>
      </c>
      <c r="K539" s="247"/>
      <c r="L539" s="247"/>
      <c r="M539" s="247"/>
      <c r="N539" s="247"/>
      <c r="O539" s="247"/>
      <c r="P539" s="247"/>
      <c r="Q539" s="247"/>
      <c r="R539" s="247"/>
      <c r="S539" s="237">
        <f t="shared" si="16"/>
        <v>538</v>
      </c>
      <c r="AA539" s="238" t="e">
        <f t="shared" si="17"/>
        <v>#VALUE!</v>
      </c>
    </row>
    <row r="540" spans="1:27" s="244" customFormat="1">
      <c r="A540" s="238" t="str">
        <f>IFERROR(IF(J540&lt;&gt;"",MAX($A$1:A539)+1,""),"")</f>
        <v/>
      </c>
      <c r="B540" s="239" t="str">
        <f>IFERROR(IF(J540="","",_xlfn.CONCAT($Y$2,_xlfn.CONCAT(IF(LEN(ドッグキャリー!$K$2)=1,0,""),ドッグキャリー!$K$2,_xlfn.CONCAT(IF(LEN(ドッグキャリー!$N$2)=1,0,""),ドッグキャリー!$N$2)))),"")</f>
        <v/>
      </c>
      <c r="C540" s="246"/>
      <c r="D540" s="246"/>
      <c r="E540" s="246"/>
      <c r="F540" s="247"/>
      <c r="G540" s="247"/>
      <c r="H540" s="247"/>
      <c r="I540" s="248" t="str">
        <f>IF(ウエア!N154=0,"",ウエア!E154)</f>
        <v/>
      </c>
      <c r="J540" s="247" t="str">
        <f>IF(ウエア!N154=0,"",ウエア!N154)</f>
        <v/>
      </c>
      <c r="K540" s="247"/>
      <c r="L540" s="247"/>
      <c r="M540" s="247"/>
      <c r="N540" s="247"/>
      <c r="O540" s="247"/>
      <c r="P540" s="247"/>
      <c r="Q540" s="247"/>
      <c r="R540" s="247"/>
      <c r="S540" s="237">
        <f t="shared" si="16"/>
        <v>539</v>
      </c>
      <c r="AA540" s="238" t="e">
        <f t="shared" si="17"/>
        <v>#VALUE!</v>
      </c>
    </row>
    <row r="541" spans="1:27" s="244" customFormat="1">
      <c r="A541" s="238" t="str">
        <f>IFERROR(IF(J541&lt;&gt;"",MAX($A$1:A540)+1,""),"")</f>
        <v/>
      </c>
      <c r="B541" s="239" t="str">
        <f>IFERROR(IF(J541="","",_xlfn.CONCAT($Y$2,_xlfn.CONCAT(IF(LEN(ドッグキャリー!$K$2)=1,0,""),ドッグキャリー!$K$2,_xlfn.CONCAT(IF(LEN(ドッグキャリー!$N$2)=1,0,""),ドッグキャリー!$N$2)))),"")</f>
        <v/>
      </c>
      <c r="C541" s="246"/>
      <c r="D541" s="246"/>
      <c r="E541" s="246"/>
      <c r="F541" s="247"/>
      <c r="G541" s="247"/>
      <c r="H541" s="247"/>
      <c r="I541" s="248" t="str">
        <f>IF(ウエア!N155=0,"",ウエア!E155)</f>
        <v/>
      </c>
      <c r="J541" s="247" t="str">
        <f>IF(ウエア!N155=0,"",ウエア!N155)</f>
        <v/>
      </c>
      <c r="K541" s="247"/>
      <c r="L541" s="247"/>
      <c r="M541" s="247"/>
      <c r="N541" s="247"/>
      <c r="O541" s="247"/>
      <c r="P541" s="247"/>
      <c r="Q541" s="247"/>
      <c r="R541" s="247"/>
      <c r="S541" s="237">
        <f t="shared" si="16"/>
        <v>540</v>
      </c>
      <c r="AA541" s="238" t="e">
        <f t="shared" si="17"/>
        <v>#VALUE!</v>
      </c>
    </row>
    <row r="542" spans="1:27" s="244" customFormat="1">
      <c r="A542" s="238" t="str">
        <f>IFERROR(IF(J542&lt;&gt;"",MAX($A$1:A541)+1,""),"")</f>
        <v/>
      </c>
      <c r="B542" s="239" t="str">
        <f>IFERROR(IF(J542="","",_xlfn.CONCAT($Y$2,_xlfn.CONCAT(IF(LEN(ドッグキャリー!$K$2)=1,0,""),ドッグキャリー!$K$2,_xlfn.CONCAT(IF(LEN(ドッグキャリー!$N$2)=1,0,""),ドッグキャリー!$N$2)))),"")</f>
        <v/>
      </c>
      <c r="C542" s="246"/>
      <c r="D542" s="246"/>
      <c r="E542" s="246"/>
      <c r="F542" s="247"/>
      <c r="G542" s="247"/>
      <c r="H542" s="247"/>
      <c r="I542" s="248" t="str">
        <f>IF(ウエア!N156=0,"",ウエア!E156)</f>
        <v/>
      </c>
      <c r="J542" s="247" t="str">
        <f>IF(ウエア!N156=0,"",ウエア!N156)</f>
        <v/>
      </c>
      <c r="K542" s="247"/>
      <c r="L542" s="247"/>
      <c r="M542" s="247"/>
      <c r="N542" s="247"/>
      <c r="O542" s="247"/>
      <c r="P542" s="247"/>
      <c r="Q542" s="247"/>
      <c r="R542" s="247"/>
      <c r="S542" s="237">
        <f t="shared" si="16"/>
        <v>541</v>
      </c>
      <c r="AA542" s="238" t="e">
        <f t="shared" si="17"/>
        <v>#VALUE!</v>
      </c>
    </row>
    <row r="543" spans="1:27" s="244" customFormat="1">
      <c r="A543" s="238" t="str">
        <f>IFERROR(IF(J543&lt;&gt;"",MAX($A$1:A542)+1,""),"")</f>
        <v/>
      </c>
      <c r="B543" s="239" t="str">
        <f>IFERROR(IF(J543="","",_xlfn.CONCAT($Y$2,_xlfn.CONCAT(IF(LEN(ドッグキャリー!$K$2)=1,0,""),ドッグキャリー!$K$2,_xlfn.CONCAT(IF(LEN(ドッグキャリー!$N$2)=1,0,""),ドッグキャリー!$N$2)))),"")</f>
        <v/>
      </c>
      <c r="C543" s="246"/>
      <c r="D543" s="246"/>
      <c r="E543" s="246"/>
      <c r="F543" s="247"/>
      <c r="G543" s="247"/>
      <c r="H543" s="247"/>
      <c r="I543" s="248" t="str">
        <f>IF(ウエア!N157=0,"",ウエア!E157)</f>
        <v/>
      </c>
      <c r="J543" s="247" t="str">
        <f>IF(ウエア!N157=0,"",ウエア!N157)</f>
        <v/>
      </c>
      <c r="K543" s="247"/>
      <c r="L543" s="247"/>
      <c r="M543" s="247"/>
      <c r="N543" s="247"/>
      <c r="O543" s="247"/>
      <c r="P543" s="247"/>
      <c r="Q543" s="247"/>
      <c r="R543" s="247"/>
      <c r="S543" s="237">
        <f t="shared" si="16"/>
        <v>542</v>
      </c>
      <c r="AA543" s="238" t="e">
        <f t="shared" si="17"/>
        <v>#VALUE!</v>
      </c>
    </row>
    <row r="544" spans="1:27" s="244" customFormat="1">
      <c r="A544" s="238" t="str">
        <f>IFERROR(IF(J544&lt;&gt;"",MAX($A$1:A543)+1,""),"")</f>
        <v/>
      </c>
      <c r="B544" s="239" t="str">
        <f>IFERROR(IF(J544="","",_xlfn.CONCAT($Y$2,_xlfn.CONCAT(IF(LEN(ドッグキャリー!$K$2)=1,0,""),ドッグキャリー!$K$2,_xlfn.CONCAT(IF(LEN(ドッグキャリー!$N$2)=1,0,""),ドッグキャリー!$N$2)))),"")</f>
        <v/>
      </c>
      <c r="C544" s="246"/>
      <c r="D544" s="246"/>
      <c r="E544" s="246"/>
      <c r="F544" s="247"/>
      <c r="G544" s="247"/>
      <c r="H544" s="247"/>
      <c r="I544" s="248" t="str">
        <f>IF(ウエア!N158=0,"",ウエア!E158)</f>
        <v/>
      </c>
      <c r="J544" s="247" t="str">
        <f>IF(ウエア!N158=0,"",ウエア!N158)</f>
        <v/>
      </c>
      <c r="K544" s="247"/>
      <c r="L544" s="247"/>
      <c r="M544" s="247"/>
      <c r="N544" s="247"/>
      <c r="O544" s="247"/>
      <c r="P544" s="247"/>
      <c r="Q544" s="247"/>
      <c r="R544" s="247"/>
      <c r="S544" s="237">
        <f t="shared" si="16"/>
        <v>543</v>
      </c>
      <c r="AA544" s="238" t="e">
        <f t="shared" si="17"/>
        <v>#VALUE!</v>
      </c>
    </row>
    <row r="545" spans="1:27" s="244" customFormat="1">
      <c r="A545" s="238" t="str">
        <f>IFERROR(IF(J545&lt;&gt;"",MAX($A$1:A544)+1,""),"")</f>
        <v/>
      </c>
      <c r="B545" s="239" t="str">
        <f>IFERROR(IF(J545="","",_xlfn.CONCAT($Y$2,_xlfn.CONCAT(IF(LEN(ドッグキャリー!$K$2)=1,0,""),ドッグキャリー!$K$2,_xlfn.CONCAT(IF(LEN(ドッグキャリー!$N$2)=1,0,""),ドッグキャリー!$N$2)))),"")</f>
        <v/>
      </c>
      <c r="C545" s="246"/>
      <c r="D545" s="246"/>
      <c r="E545" s="246"/>
      <c r="F545" s="247"/>
      <c r="G545" s="247"/>
      <c r="H545" s="247"/>
      <c r="I545" s="248" t="str">
        <f>IF(ウエア!N159=0,"",ウエア!E159)</f>
        <v/>
      </c>
      <c r="J545" s="247" t="str">
        <f>IF(ウエア!N159=0,"",ウエア!N159)</f>
        <v/>
      </c>
      <c r="K545" s="247"/>
      <c r="L545" s="247"/>
      <c r="M545" s="247"/>
      <c r="N545" s="247"/>
      <c r="O545" s="247"/>
      <c r="P545" s="247"/>
      <c r="Q545" s="247"/>
      <c r="R545" s="247"/>
      <c r="S545" s="237">
        <f t="shared" si="16"/>
        <v>544</v>
      </c>
      <c r="AA545" s="238" t="e">
        <f t="shared" si="17"/>
        <v>#VALUE!</v>
      </c>
    </row>
    <row r="546" spans="1:27" s="244" customFormat="1">
      <c r="A546" s="238" t="str">
        <f>IFERROR(IF(J546&lt;&gt;"",MAX($A$1:A545)+1,""),"")</f>
        <v/>
      </c>
      <c r="B546" s="239" t="str">
        <f>IFERROR(IF(J546="","",_xlfn.CONCAT($Y$2,_xlfn.CONCAT(IF(LEN(ドッグキャリー!$K$2)=1,0,""),ドッグキャリー!$K$2,_xlfn.CONCAT(IF(LEN(ドッグキャリー!$N$2)=1,0,""),ドッグキャリー!$N$2)))),"")</f>
        <v/>
      </c>
      <c r="C546" s="246"/>
      <c r="D546" s="246"/>
      <c r="E546" s="246"/>
      <c r="F546" s="247"/>
      <c r="G546" s="247"/>
      <c r="H546" s="247"/>
      <c r="I546" s="248" t="str">
        <f>IF(ウエア!N160=0,"",ウエア!E160)</f>
        <v/>
      </c>
      <c r="J546" s="247" t="str">
        <f>IF(ウエア!N160=0,"",ウエア!N160)</f>
        <v/>
      </c>
      <c r="K546" s="247"/>
      <c r="L546" s="247"/>
      <c r="M546" s="247"/>
      <c r="N546" s="247"/>
      <c r="O546" s="247"/>
      <c r="P546" s="247"/>
      <c r="Q546" s="247"/>
      <c r="R546" s="247"/>
      <c r="S546" s="237">
        <f t="shared" si="16"/>
        <v>545</v>
      </c>
      <c r="AA546" s="238" t="e">
        <f t="shared" si="17"/>
        <v>#VALUE!</v>
      </c>
    </row>
    <row r="547" spans="1:27" s="244" customFormat="1">
      <c r="A547" s="238" t="str">
        <f>IFERROR(IF(J547&lt;&gt;"",MAX($A$1:A546)+1,""),"")</f>
        <v/>
      </c>
      <c r="B547" s="239" t="str">
        <f>IFERROR(IF(J547="","",_xlfn.CONCAT($Y$2,_xlfn.CONCAT(IF(LEN(ドッグキャリー!$K$2)=1,0,""),ドッグキャリー!$K$2,_xlfn.CONCAT(IF(LEN(ドッグキャリー!$N$2)=1,0,""),ドッグキャリー!$N$2)))),"")</f>
        <v/>
      </c>
      <c r="C547" s="246"/>
      <c r="D547" s="246"/>
      <c r="E547" s="246"/>
      <c r="F547" s="247"/>
      <c r="G547" s="247"/>
      <c r="H547" s="247"/>
      <c r="I547" s="248" t="str">
        <f>IF(ウエア!N161=0,"",ウエア!E161)</f>
        <v/>
      </c>
      <c r="J547" s="247" t="str">
        <f>IF(ウエア!N161=0,"",ウエア!N161)</f>
        <v/>
      </c>
      <c r="K547" s="247"/>
      <c r="L547" s="247"/>
      <c r="M547" s="247"/>
      <c r="N547" s="247"/>
      <c r="O547" s="247"/>
      <c r="P547" s="247"/>
      <c r="Q547" s="247"/>
      <c r="R547" s="247"/>
      <c r="S547" s="237">
        <f t="shared" si="16"/>
        <v>546</v>
      </c>
      <c r="AA547" s="238" t="e">
        <f t="shared" si="17"/>
        <v>#VALUE!</v>
      </c>
    </row>
    <row r="548" spans="1:27" s="244" customFormat="1">
      <c r="A548" s="238" t="str">
        <f>IFERROR(IF(J548&lt;&gt;"",MAX($A$1:A547)+1,""),"")</f>
        <v/>
      </c>
      <c r="B548" s="239" t="str">
        <f>IFERROR(IF(J548="","",_xlfn.CONCAT($Y$2,_xlfn.CONCAT(IF(LEN(ドッグキャリー!$K$2)=1,0,""),ドッグキャリー!$K$2,_xlfn.CONCAT(IF(LEN(ドッグキャリー!$N$2)=1,0,""),ドッグキャリー!$N$2)))),"")</f>
        <v/>
      </c>
      <c r="C548" s="246"/>
      <c r="D548" s="246"/>
      <c r="E548" s="246"/>
      <c r="F548" s="247"/>
      <c r="G548" s="247"/>
      <c r="H548" s="247"/>
      <c r="I548" s="248" t="str">
        <f>IF(ウエア!N162=0,"",ウエア!E162)</f>
        <v/>
      </c>
      <c r="J548" s="247" t="str">
        <f>IF(ウエア!N162=0,"",ウエア!N162)</f>
        <v/>
      </c>
      <c r="K548" s="247"/>
      <c r="L548" s="247"/>
      <c r="M548" s="247"/>
      <c r="N548" s="247"/>
      <c r="O548" s="247"/>
      <c r="P548" s="247"/>
      <c r="Q548" s="247"/>
      <c r="R548" s="247"/>
      <c r="S548" s="237">
        <f t="shared" si="16"/>
        <v>547</v>
      </c>
      <c r="AA548" s="238" t="e">
        <f t="shared" si="17"/>
        <v>#VALUE!</v>
      </c>
    </row>
    <row r="549" spans="1:27" s="244" customFormat="1">
      <c r="A549" s="238" t="str">
        <f>IFERROR(IF(J549&lt;&gt;"",MAX($A$1:A548)+1,""),"")</f>
        <v/>
      </c>
      <c r="B549" s="239" t="str">
        <f>IFERROR(IF(J549="","",_xlfn.CONCAT($Y$2,_xlfn.CONCAT(IF(LEN(ドッグキャリー!$K$2)=1,0,""),ドッグキャリー!$K$2,_xlfn.CONCAT(IF(LEN(ドッグキャリー!$N$2)=1,0,""),ドッグキャリー!$N$2)))),"")</f>
        <v/>
      </c>
      <c r="C549" s="246"/>
      <c r="D549" s="246"/>
      <c r="E549" s="246"/>
      <c r="F549" s="247"/>
      <c r="G549" s="247"/>
      <c r="H549" s="247"/>
      <c r="I549" s="248" t="str">
        <f>IF(ウエア!N163=0,"",ウエア!E163)</f>
        <v/>
      </c>
      <c r="J549" s="247" t="str">
        <f>IF(ウエア!N163=0,"",ウエア!N163)</f>
        <v/>
      </c>
      <c r="K549" s="247"/>
      <c r="L549" s="247"/>
      <c r="M549" s="247"/>
      <c r="N549" s="247"/>
      <c r="O549" s="247"/>
      <c r="P549" s="247"/>
      <c r="Q549" s="247"/>
      <c r="R549" s="247"/>
      <c r="S549" s="237">
        <f t="shared" si="16"/>
        <v>548</v>
      </c>
      <c r="AA549" s="238" t="e">
        <f t="shared" si="17"/>
        <v>#VALUE!</v>
      </c>
    </row>
    <row r="550" spans="1:27" s="244" customFormat="1">
      <c r="A550" s="238" t="str">
        <f>IFERROR(IF(J550&lt;&gt;"",MAX($A$1:A549)+1,""),"")</f>
        <v/>
      </c>
      <c r="B550" s="239" t="str">
        <f>IFERROR(IF(J550="","",_xlfn.CONCAT($Y$2,_xlfn.CONCAT(IF(LEN(ドッグキャリー!$K$2)=1,0,""),ドッグキャリー!$K$2,_xlfn.CONCAT(IF(LEN(ドッグキャリー!$N$2)=1,0,""),ドッグキャリー!$N$2)))),"")</f>
        <v/>
      </c>
      <c r="C550" s="246"/>
      <c r="D550" s="246"/>
      <c r="E550" s="246"/>
      <c r="F550" s="247"/>
      <c r="G550" s="247"/>
      <c r="H550" s="247"/>
      <c r="I550" s="248" t="str">
        <f>IF(ウエア!N164=0,"",ウエア!E164)</f>
        <v/>
      </c>
      <c r="J550" s="247" t="str">
        <f>IF(ウエア!N164=0,"",ウエア!N164)</f>
        <v/>
      </c>
      <c r="K550" s="247"/>
      <c r="L550" s="247"/>
      <c r="M550" s="247"/>
      <c r="N550" s="247"/>
      <c r="O550" s="247"/>
      <c r="P550" s="247"/>
      <c r="Q550" s="247"/>
      <c r="R550" s="247"/>
      <c r="S550" s="237">
        <f t="shared" si="16"/>
        <v>549</v>
      </c>
      <c r="AA550" s="238" t="e">
        <f t="shared" si="17"/>
        <v>#VALUE!</v>
      </c>
    </row>
    <row r="551" spans="1:27" s="244" customFormat="1">
      <c r="A551" s="238" t="str">
        <f>IFERROR(IF(J551&lt;&gt;"",MAX($A$1:A550)+1,""),"")</f>
        <v/>
      </c>
      <c r="B551" s="239" t="str">
        <f>IFERROR(IF(J551="","",_xlfn.CONCAT($Y$2,_xlfn.CONCAT(IF(LEN(ドッグキャリー!$K$2)=1,0,""),ドッグキャリー!$K$2,_xlfn.CONCAT(IF(LEN(ドッグキャリー!$N$2)=1,0,""),ドッグキャリー!$N$2)))),"")</f>
        <v/>
      </c>
      <c r="C551" s="246"/>
      <c r="D551" s="246"/>
      <c r="E551" s="246"/>
      <c r="F551" s="247"/>
      <c r="G551" s="247"/>
      <c r="H551" s="247"/>
      <c r="I551" s="248" t="str">
        <f>IF(ウエア!N165=0,"",ウエア!E165)</f>
        <v/>
      </c>
      <c r="J551" s="247" t="str">
        <f>IF(ウエア!N165=0,"",ウエア!N165)</f>
        <v/>
      </c>
      <c r="K551" s="247"/>
      <c r="L551" s="247"/>
      <c r="M551" s="247"/>
      <c r="N551" s="247"/>
      <c r="O551" s="247"/>
      <c r="P551" s="247"/>
      <c r="Q551" s="247"/>
      <c r="R551" s="247"/>
      <c r="S551" s="237">
        <f t="shared" si="16"/>
        <v>550</v>
      </c>
      <c r="AA551" s="238" t="e">
        <f t="shared" si="17"/>
        <v>#VALUE!</v>
      </c>
    </row>
    <row r="552" spans="1:27" s="244" customFormat="1">
      <c r="A552" s="238" t="str">
        <f>IFERROR(IF(J552&lt;&gt;"",MAX($A$1:A551)+1,""),"")</f>
        <v/>
      </c>
      <c r="B552" s="239" t="str">
        <f>IFERROR(IF(J552="","",_xlfn.CONCAT($Y$2,_xlfn.CONCAT(IF(LEN(ドッグキャリー!$K$2)=1,0,""),ドッグキャリー!$K$2,_xlfn.CONCAT(IF(LEN(ドッグキャリー!$N$2)=1,0,""),ドッグキャリー!$N$2)))),"")</f>
        <v/>
      </c>
      <c r="C552" s="246"/>
      <c r="D552" s="246"/>
      <c r="E552" s="246"/>
      <c r="F552" s="247"/>
      <c r="G552" s="247"/>
      <c r="H552" s="247"/>
      <c r="I552" s="248" t="str">
        <f>IF(ウエア!N166=0,"",ウエア!E166)</f>
        <v/>
      </c>
      <c r="J552" s="247" t="str">
        <f>IF(ウエア!N166=0,"",ウエア!N166)</f>
        <v/>
      </c>
      <c r="K552" s="247"/>
      <c r="L552" s="247"/>
      <c r="M552" s="247"/>
      <c r="N552" s="247"/>
      <c r="O552" s="247"/>
      <c r="P552" s="247"/>
      <c r="Q552" s="247"/>
      <c r="R552" s="247"/>
      <c r="S552" s="237">
        <f t="shared" si="16"/>
        <v>551</v>
      </c>
      <c r="AA552" s="238" t="e">
        <f t="shared" si="17"/>
        <v>#VALUE!</v>
      </c>
    </row>
    <row r="553" spans="1:27" s="244" customFormat="1">
      <c r="A553" s="238" t="str">
        <f>IFERROR(IF(J553&lt;&gt;"",MAX($A$1:A552)+1,""),"")</f>
        <v/>
      </c>
      <c r="B553" s="239" t="str">
        <f>IFERROR(IF(J553="","",_xlfn.CONCAT($Y$2,_xlfn.CONCAT(IF(LEN(ドッグキャリー!$K$2)=1,0,""),ドッグキャリー!$K$2,_xlfn.CONCAT(IF(LEN(ドッグキャリー!$N$2)=1,0,""),ドッグキャリー!$N$2)))),"")</f>
        <v/>
      </c>
      <c r="C553" s="246"/>
      <c r="D553" s="246"/>
      <c r="E553" s="246"/>
      <c r="F553" s="247"/>
      <c r="G553" s="247"/>
      <c r="H553" s="247"/>
      <c r="I553" s="248" t="str">
        <f>IF(ウエア!N167=0,"",ウエア!E167)</f>
        <v/>
      </c>
      <c r="J553" s="247" t="str">
        <f>IF(ウエア!N167=0,"",ウエア!N167)</f>
        <v/>
      </c>
      <c r="K553" s="247"/>
      <c r="L553" s="247"/>
      <c r="M553" s="247"/>
      <c r="N553" s="247"/>
      <c r="O553" s="247"/>
      <c r="P553" s="247"/>
      <c r="Q553" s="247"/>
      <c r="R553" s="247"/>
      <c r="S553" s="237">
        <f t="shared" si="16"/>
        <v>552</v>
      </c>
      <c r="AA553" s="238" t="e">
        <f t="shared" si="17"/>
        <v>#VALUE!</v>
      </c>
    </row>
    <row r="554" spans="1:27" s="244" customFormat="1">
      <c r="A554" s="238" t="str">
        <f>IFERROR(IF(J554&lt;&gt;"",MAX($A$1:A553)+1,""),"")</f>
        <v/>
      </c>
      <c r="B554" s="239" t="str">
        <f>IFERROR(IF(J554="","",_xlfn.CONCAT($Y$2,_xlfn.CONCAT(IF(LEN(ドッグキャリー!$K$2)=1,0,""),ドッグキャリー!$K$2,_xlfn.CONCAT(IF(LEN(ドッグキャリー!$N$2)=1,0,""),ドッグキャリー!$N$2)))),"")</f>
        <v/>
      </c>
      <c r="C554" s="246"/>
      <c r="D554" s="246"/>
      <c r="E554" s="246"/>
      <c r="F554" s="247"/>
      <c r="G554" s="247"/>
      <c r="H554" s="247"/>
      <c r="I554" s="248" t="str">
        <f>IF(ウエア!N168=0,"",ウエア!E168)</f>
        <v/>
      </c>
      <c r="J554" s="247" t="str">
        <f>IF(ウエア!N168=0,"",ウエア!N168)</f>
        <v/>
      </c>
      <c r="K554" s="247"/>
      <c r="L554" s="247"/>
      <c r="M554" s="247"/>
      <c r="N554" s="247"/>
      <c r="O554" s="247"/>
      <c r="P554" s="247"/>
      <c r="Q554" s="247"/>
      <c r="R554" s="247"/>
      <c r="S554" s="237">
        <f t="shared" si="16"/>
        <v>553</v>
      </c>
      <c r="AA554" s="238" t="e">
        <f t="shared" si="17"/>
        <v>#VALUE!</v>
      </c>
    </row>
    <row r="555" spans="1:27" s="244" customFormat="1">
      <c r="A555" s="238" t="str">
        <f>IFERROR(IF(J555&lt;&gt;"",MAX($A$1:A554)+1,""),"")</f>
        <v/>
      </c>
      <c r="B555" s="239" t="str">
        <f>IFERROR(IF(J555="","",_xlfn.CONCAT($Y$2,_xlfn.CONCAT(IF(LEN(ドッグキャリー!$K$2)=1,0,""),ドッグキャリー!$K$2,_xlfn.CONCAT(IF(LEN(ドッグキャリー!$N$2)=1,0,""),ドッグキャリー!$N$2)))),"")</f>
        <v/>
      </c>
      <c r="C555" s="246"/>
      <c r="D555" s="246"/>
      <c r="E555" s="246"/>
      <c r="F555" s="247"/>
      <c r="G555" s="247"/>
      <c r="H555" s="247"/>
      <c r="I555" s="248" t="str">
        <f>IF(ウエア!N169=0,"",ウエア!E169)</f>
        <v/>
      </c>
      <c r="J555" s="247" t="str">
        <f>IF(ウエア!N169=0,"",ウエア!N169)</f>
        <v/>
      </c>
      <c r="K555" s="247"/>
      <c r="L555" s="247"/>
      <c r="M555" s="247"/>
      <c r="N555" s="247"/>
      <c r="O555" s="247"/>
      <c r="P555" s="247"/>
      <c r="Q555" s="247"/>
      <c r="R555" s="247"/>
      <c r="S555" s="237">
        <f t="shared" si="16"/>
        <v>554</v>
      </c>
      <c r="AA555" s="238" t="e">
        <f t="shared" si="17"/>
        <v>#VALUE!</v>
      </c>
    </row>
    <row r="556" spans="1:27" s="244" customFormat="1">
      <c r="A556" s="238" t="str">
        <f>IFERROR(IF(J556&lt;&gt;"",MAX($A$1:A555)+1,""),"")</f>
        <v/>
      </c>
      <c r="B556" s="239" t="str">
        <f>IFERROR(IF(J556="","",_xlfn.CONCAT($Y$2,_xlfn.CONCAT(IF(LEN(ドッグキャリー!$K$2)=1,0,""),ドッグキャリー!$K$2,_xlfn.CONCAT(IF(LEN(ドッグキャリー!$N$2)=1,0,""),ドッグキャリー!$N$2)))),"")</f>
        <v/>
      </c>
      <c r="C556" s="246"/>
      <c r="D556" s="246"/>
      <c r="E556" s="246"/>
      <c r="F556" s="247"/>
      <c r="G556" s="247"/>
      <c r="H556" s="247"/>
      <c r="I556" s="248" t="str">
        <f>IF(ウエア!N170=0,"",ウエア!E170)</f>
        <v/>
      </c>
      <c r="J556" s="247" t="str">
        <f>IF(ウエア!N170=0,"",ウエア!N170)</f>
        <v/>
      </c>
      <c r="K556" s="247"/>
      <c r="L556" s="247"/>
      <c r="M556" s="247"/>
      <c r="N556" s="247"/>
      <c r="O556" s="247"/>
      <c r="P556" s="247"/>
      <c r="Q556" s="247"/>
      <c r="R556" s="247"/>
      <c r="S556" s="237">
        <f t="shared" si="16"/>
        <v>555</v>
      </c>
      <c r="AA556" s="238" t="e">
        <f t="shared" si="17"/>
        <v>#VALUE!</v>
      </c>
    </row>
    <row r="557" spans="1:27" s="244" customFormat="1">
      <c r="A557" s="238" t="str">
        <f>IFERROR(IF(J557&lt;&gt;"",MAX($A$1:A556)+1,""),"")</f>
        <v/>
      </c>
      <c r="B557" s="239" t="str">
        <f>IFERROR(IF(J557="","",_xlfn.CONCAT($Y$2,_xlfn.CONCAT(IF(LEN(ドッグキャリー!$K$2)=1,0,""),ドッグキャリー!$K$2,_xlfn.CONCAT(IF(LEN(ドッグキャリー!$N$2)=1,0,""),ドッグキャリー!$N$2)))),"")</f>
        <v/>
      </c>
      <c r="C557" s="246"/>
      <c r="D557" s="246"/>
      <c r="E557" s="246"/>
      <c r="F557" s="247"/>
      <c r="G557" s="247"/>
      <c r="H557" s="247"/>
      <c r="I557" s="248" t="str">
        <f>IF(ウエア!N171=0,"",ウエア!E171)</f>
        <v/>
      </c>
      <c r="J557" s="247" t="str">
        <f>IF(ウエア!N171=0,"",ウエア!N171)</f>
        <v/>
      </c>
      <c r="K557" s="247"/>
      <c r="L557" s="247"/>
      <c r="M557" s="247"/>
      <c r="N557" s="247"/>
      <c r="O557" s="247"/>
      <c r="P557" s="247"/>
      <c r="Q557" s="247"/>
      <c r="R557" s="247"/>
      <c r="S557" s="237">
        <f t="shared" si="16"/>
        <v>556</v>
      </c>
      <c r="AA557" s="238" t="e">
        <f t="shared" si="17"/>
        <v>#VALUE!</v>
      </c>
    </row>
    <row r="558" spans="1:27" s="244" customFormat="1">
      <c r="A558" s="238" t="str">
        <f>IFERROR(IF(J558&lt;&gt;"",MAX($A$1:A557)+1,""),"")</f>
        <v/>
      </c>
      <c r="B558" s="239" t="str">
        <f>IFERROR(IF(J558="","",_xlfn.CONCAT($Y$2,_xlfn.CONCAT(IF(LEN(ドッグキャリー!$K$2)=1,0,""),ドッグキャリー!$K$2,_xlfn.CONCAT(IF(LEN(ドッグキャリー!$N$2)=1,0,""),ドッグキャリー!$N$2)))),"")</f>
        <v/>
      </c>
      <c r="C558" s="246"/>
      <c r="D558" s="246"/>
      <c r="E558" s="246"/>
      <c r="F558" s="247"/>
      <c r="G558" s="247"/>
      <c r="H558" s="247"/>
      <c r="I558" s="248" t="str">
        <f>IF(ウエア!N172=0,"",ウエア!E172)</f>
        <v/>
      </c>
      <c r="J558" s="247" t="str">
        <f>IF(ウエア!N172=0,"",ウエア!N172)</f>
        <v/>
      </c>
      <c r="K558" s="247"/>
      <c r="L558" s="247"/>
      <c r="M558" s="247"/>
      <c r="N558" s="247"/>
      <c r="O558" s="247"/>
      <c r="P558" s="247"/>
      <c r="Q558" s="247"/>
      <c r="R558" s="247"/>
      <c r="S558" s="237">
        <f t="shared" si="16"/>
        <v>557</v>
      </c>
      <c r="AA558" s="238" t="e">
        <f t="shared" si="17"/>
        <v>#VALUE!</v>
      </c>
    </row>
    <row r="559" spans="1:27" s="244" customFormat="1">
      <c r="A559" s="238" t="str">
        <f>IFERROR(IF(J559&lt;&gt;"",MAX($A$1:A558)+1,""),"")</f>
        <v/>
      </c>
      <c r="B559" s="239" t="str">
        <f>IFERROR(IF(J559="","",_xlfn.CONCAT($Y$2,_xlfn.CONCAT(IF(LEN(ドッグキャリー!$K$2)=1,0,""),ドッグキャリー!$K$2,_xlfn.CONCAT(IF(LEN(ドッグキャリー!$N$2)=1,0,""),ドッグキャリー!$N$2)))),"")</f>
        <v/>
      </c>
      <c r="C559" s="246"/>
      <c r="D559" s="246"/>
      <c r="E559" s="246"/>
      <c r="F559" s="247"/>
      <c r="G559" s="247"/>
      <c r="H559" s="247"/>
      <c r="I559" s="248" t="str">
        <f>IF(ウエア!N173=0,"",ウエア!E173)</f>
        <v/>
      </c>
      <c r="J559" s="247" t="str">
        <f>IF(ウエア!N173=0,"",ウエア!N173)</f>
        <v/>
      </c>
      <c r="K559" s="247"/>
      <c r="L559" s="247"/>
      <c r="M559" s="247"/>
      <c r="N559" s="247"/>
      <c r="O559" s="247"/>
      <c r="P559" s="247"/>
      <c r="Q559" s="247"/>
      <c r="R559" s="247"/>
      <c r="S559" s="237">
        <f t="shared" si="16"/>
        <v>558</v>
      </c>
      <c r="AA559" s="238" t="e">
        <f t="shared" si="17"/>
        <v>#VALUE!</v>
      </c>
    </row>
    <row r="560" spans="1:27" s="244" customFormat="1">
      <c r="A560" s="238" t="str">
        <f>IFERROR(IF(J560&lt;&gt;"",MAX($A$1:A559)+1,""),"")</f>
        <v/>
      </c>
      <c r="B560" s="239" t="str">
        <f>IFERROR(IF(J560="","",_xlfn.CONCAT($Y$2,_xlfn.CONCAT(IF(LEN(ドッグキャリー!$K$2)=1,0,""),ドッグキャリー!$K$2,_xlfn.CONCAT(IF(LEN(ドッグキャリー!$N$2)=1,0,""),ドッグキャリー!$N$2)))),"")</f>
        <v/>
      </c>
      <c r="C560" s="246"/>
      <c r="D560" s="246"/>
      <c r="E560" s="246"/>
      <c r="F560" s="247"/>
      <c r="G560" s="247"/>
      <c r="H560" s="247"/>
      <c r="I560" s="248" t="str">
        <f>IF(ウエア!N174=0,"",ウエア!E174)</f>
        <v/>
      </c>
      <c r="J560" s="247" t="str">
        <f>IF(ウエア!N174=0,"",ウエア!N174)</f>
        <v/>
      </c>
      <c r="K560" s="247"/>
      <c r="L560" s="247"/>
      <c r="M560" s="247"/>
      <c r="N560" s="247"/>
      <c r="O560" s="247"/>
      <c r="P560" s="247"/>
      <c r="Q560" s="247"/>
      <c r="R560" s="247"/>
      <c r="S560" s="237">
        <f t="shared" si="16"/>
        <v>559</v>
      </c>
      <c r="AA560" s="238" t="e">
        <f t="shared" si="17"/>
        <v>#VALUE!</v>
      </c>
    </row>
    <row r="561" spans="1:27" s="244" customFormat="1">
      <c r="A561" s="238" t="str">
        <f>IFERROR(IF(J561&lt;&gt;"",MAX($A$1:A560)+1,""),"")</f>
        <v/>
      </c>
      <c r="B561" s="239" t="str">
        <f>IFERROR(IF(J561="","",_xlfn.CONCAT($Y$2,_xlfn.CONCAT(IF(LEN(ドッグキャリー!$K$2)=1,0,""),ドッグキャリー!$K$2,_xlfn.CONCAT(IF(LEN(ドッグキャリー!$N$2)=1,0,""),ドッグキャリー!$N$2)))),"")</f>
        <v/>
      </c>
      <c r="C561" s="246"/>
      <c r="D561" s="246"/>
      <c r="E561" s="246"/>
      <c r="F561" s="247"/>
      <c r="G561" s="247"/>
      <c r="H561" s="247"/>
      <c r="I561" s="248" t="str">
        <f>IF(ウエア!N175=0,"",ウエア!E175)</f>
        <v/>
      </c>
      <c r="J561" s="247" t="str">
        <f>IF(ウエア!N175=0,"",ウエア!N175)</f>
        <v/>
      </c>
      <c r="K561" s="247"/>
      <c r="L561" s="247"/>
      <c r="M561" s="247"/>
      <c r="N561" s="247"/>
      <c r="O561" s="247"/>
      <c r="P561" s="247"/>
      <c r="Q561" s="247"/>
      <c r="R561" s="247"/>
      <c r="S561" s="237">
        <f t="shared" si="16"/>
        <v>560</v>
      </c>
      <c r="AA561" s="238" t="e">
        <f t="shared" si="17"/>
        <v>#VALUE!</v>
      </c>
    </row>
    <row r="562" spans="1:27" s="244" customFormat="1">
      <c r="A562" s="238" t="str">
        <f>IFERROR(IF(J562&lt;&gt;"",MAX($A$1:A561)+1,""),"")</f>
        <v/>
      </c>
      <c r="B562" s="239" t="str">
        <f>IFERROR(IF(J562="","",_xlfn.CONCAT($Y$2,_xlfn.CONCAT(IF(LEN(ドッグキャリー!$K$2)=1,0,""),ドッグキャリー!$K$2,_xlfn.CONCAT(IF(LEN(ドッグキャリー!$N$2)=1,0,""),ドッグキャリー!$N$2)))),"")</f>
        <v/>
      </c>
      <c r="C562" s="246"/>
      <c r="D562" s="246"/>
      <c r="E562" s="246"/>
      <c r="F562" s="247"/>
      <c r="G562" s="247"/>
      <c r="H562" s="247"/>
      <c r="I562" s="248" t="str">
        <f>IF(ウエア!N176=0,"",ウエア!E176)</f>
        <v/>
      </c>
      <c r="J562" s="247" t="str">
        <f>IF(ウエア!N176=0,"",ウエア!N176)</f>
        <v/>
      </c>
      <c r="K562" s="247"/>
      <c r="L562" s="247"/>
      <c r="M562" s="247"/>
      <c r="N562" s="247"/>
      <c r="O562" s="247"/>
      <c r="P562" s="247"/>
      <c r="Q562" s="247"/>
      <c r="R562" s="247"/>
      <c r="S562" s="237">
        <f t="shared" si="16"/>
        <v>561</v>
      </c>
      <c r="AA562" s="238" t="e">
        <f t="shared" si="17"/>
        <v>#VALUE!</v>
      </c>
    </row>
    <row r="563" spans="1:27" s="244" customFormat="1">
      <c r="A563" s="238" t="str">
        <f>IFERROR(IF(J563&lt;&gt;"",MAX($A$1:A562)+1,""),"")</f>
        <v/>
      </c>
      <c r="B563" s="239" t="str">
        <f>IFERROR(IF(J563="","",_xlfn.CONCAT($Y$2,_xlfn.CONCAT(IF(LEN(ドッグキャリー!$K$2)=1,0,""),ドッグキャリー!$K$2,_xlfn.CONCAT(IF(LEN(ドッグキャリー!$N$2)=1,0,""),ドッグキャリー!$N$2)))),"")</f>
        <v/>
      </c>
      <c r="C563" s="246"/>
      <c r="D563" s="246"/>
      <c r="E563" s="246"/>
      <c r="F563" s="247"/>
      <c r="G563" s="247"/>
      <c r="H563" s="247"/>
      <c r="I563" s="248" t="str">
        <f>IF(ウエア!N177=0,"",ウエア!E177)</f>
        <v/>
      </c>
      <c r="J563" s="247" t="str">
        <f>IF(ウエア!N177=0,"",ウエア!N177)</f>
        <v/>
      </c>
      <c r="K563" s="247"/>
      <c r="L563" s="247"/>
      <c r="M563" s="247"/>
      <c r="N563" s="247"/>
      <c r="O563" s="247"/>
      <c r="P563" s="247"/>
      <c r="Q563" s="247"/>
      <c r="R563" s="247"/>
      <c r="S563" s="237">
        <f t="shared" si="16"/>
        <v>562</v>
      </c>
      <c r="AA563" s="238" t="e">
        <f t="shared" si="17"/>
        <v>#VALUE!</v>
      </c>
    </row>
    <row r="564" spans="1:27" s="244" customFormat="1">
      <c r="A564" s="238" t="str">
        <f>IFERROR(IF(J564&lt;&gt;"",MAX($A$1:A563)+1,""),"")</f>
        <v/>
      </c>
      <c r="B564" s="239" t="str">
        <f>IFERROR(IF(J564="","",_xlfn.CONCAT($Y$2,_xlfn.CONCAT(IF(LEN(ドッグキャリー!$K$2)=1,0,""),ドッグキャリー!$K$2,_xlfn.CONCAT(IF(LEN(ドッグキャリー!$N$2)=1,0,""),ドッグキャリー!$N$2)))),"")</f>
        <v/>
      </c>
      <c r="C564" s="246"/>
      <c r="D564" s="246"/>
      <c r="E564" s="246"/>
      <c r="F564" s="247"/>
      <c r="G564" s="247"/>
      <c r="H564" s="247"/>
      <c r="I564" s="248" t="str">
        <f>IF(ウエア!N178=0,"",ウエア!E178)</f>
        <v/>
      </c>
      <c r="J564" s="247" t="str">
        <f>IF(ウエア!N178=0,"",ウエア!N178)</f>
        <v/>
      </c>
      <c r="K564" s="247"/>
      <c r="L564" s="247"/>
      <c r="M564" s="247"/>
      <c r="N564" s="247"/>
      <c r="O564" s="247"/>
      <c r="P564" s="247"/>
      <c r="Q564" s="247"/>
      <c r="R564" s="247"/>
      <c r="S564" s="237">
        <f t="shared" si="16"/>
        <v>563</v>
      </c>
      <c r="AA564" s="238" t="e">
        <f t="shared" si="17"/>
        <v>#VALUE!</v>
      </c>
    </row>
    <row r="565" spans="1:27" s="244" customFormat="1">
      <c r="A565" s="238" t="str">
        <f>IFERROR(IF(J565&lt;&gt;"",MAX($A$1:A564)+1,""),"")</f>
        <v/>
      </c>
      <c r="B565" s="239" t="str">
        <f>IFERROR(IF(J565="","",_xlfn.CONCAT($Y$2,_xlfn.CONCAT(IF(LEN(ドッグキャリー!$K$2)=1,0,""),ドッグキャリー!$K$2,_xlfn.CONCAT(IF(LEN(ドッグキャリー!$N$2)=1,0,""),ドッグキャリー!$N$2)))),"")</f>
        <v/>
      </c>
      <c r="C565" s="246"/>
      <c r="D565" s="246"/>
      <c r="E565" s="246"/>
      <c r="F565" s="247"/>
      <c r="G565" s="247"/>
      <c r="H565" s="247"/>
      <c r="I565" s="248" t="str">
        <f>IF(ウエア!N179=0,"",ウエア!E179)</f>
        <v/>
      </c>
      <c r="J565" s="247" t="str">
        <f>IF(ウエア!N179=0,"",ウエア!N179)</f>
        <v/>
      </c>
      <c r="K565" s="247"/>
      <c r="L565" s="247"/>
      <c r="M565" s="247"/>
      <c r="N565" s="247"/>
      <c r="O565" s="247"/>
      <c r="P565" s="247"/>
      <c r="Q565" s="247"/>
      <c r="R565" s="247"/>
      <c r="S565" s="237">
        <f t="shared" si="16"/>
        <v>564</v>
      </c>
      <c r="AA565" s="238" t="e">
        <f t="shared" si="17"/>
        <v>#VALUE!</v>
      </c>
    </row>
    <row r="566" spans="1:27" s="244" customFormat="1">
      <c r="A566" s="238" t="str">
        <f>IFERROR(IF(J566&lt;&gt;"",MAX($A$1:A565)+1,""),"")</f>
        <v/>
      </c>
      <c r="B566" s="239" t="str">
        <f>IFERROR(IF(J566="","",_xlfn.CONCAT($Y$2,_xlfn.CONCAT(IF(LEN(ドッグキャリー!$K$2)=1,0,""),ドッグキャリー!$K$2,_xlfn.CONCAT(IF(LEN(ドッグキャリー!$N$2)=1,0,""),ドッグキャリー!$N$2)))),"")</f>
        <v/>
      </c>
      <c r="C566" s="246"/>
      <c r="D566" s="246"/>
      <c r="E566" s="246"/>
      <c r="F566" s="247"/>
      <c r="G566" s="247"/>
      <c r="H566" s="247"/>
      <c r="I566" s="248" t="str">
        <f>IF(ウエア!N180=0,"",ウエア!E180)</f>
        <v/>
      </c>
      <c r="J566" s="247" t="str">
        <f>IF(ウエア!N180=0,"",ウエア!N180)</f>
        <v/>
      </c>
      <c r="K566" s="247"/>
      <c r="L566" s="247"/>
      <c r="M566" s="247"/>
      <c r="N566" s="247"/>
      <c r="O566" s="247"/>
      <c r="P566" s="247"/>
      <c r="Q566" s="247"/>
      <c r="R566" s="247"/>
      <c r="S566" s="237">
        <f t="shared" si="16"/>
        <v>565</v>
      </c>
      <c r="AA566" s="238" t="e">
        <f t="shared" si="17"/>
        <v>#VALUE!</v>
      </c>
    </row>
    <row r="567" spans="1:27" s="244" customFormat="1">
      <c r="A567" s="238" t="str">
        <f>IFERROR(IF(J567&lt;&gt;"",MAX($A$1:A566)+1,""),"")</f>
        <v/>
      </c>
      <c r="B567" s="239" t="str">
        <f>IFERROR(IF(J567="","",_xlfn.CONCAT($Y$2,_xlfn.CONCAT(IF(LEN(ドッグキャリー!$K$2)=1,0,""),ドッグキャリー!$K$2,_xlfn.CONCAT(IF(LEN(ドッグキャリー!$N$2)=1,0,""),ドッグキャリー!$N$2)))),"")</f>
        <v/>
      </c>
      <c r="C567" s="246"/>
      <c r="D567" s="246"/>
      <c r="E567" s="246"/>
      <c r="F567" s="247"/>
      <c r="G567" s="247"/>
      <c r="H567" s="247"/>
      <c r="I567" s="248" t="str">
        <f>IF(ウエア!N181=0,"",ウエア!E181)</f>
        <v/>
      </c>
      <c r="J567" s="247" t="str">
        <f>IF(ウエア!N181=0,"",ウエア!N181)</f>
        <v/>
      </c>
      <c r="K567" s="247"/>
      <c r="L567" s="247"/>
      <c r="M567" s="247"/>
      <c r="N567" s="247"/>
      <c r="O567" s="247"/>
      <c r="P567" s="247"/>
      <c r="Q567" s="247"/>
      <c r="R567" s="247"/>
      <c r="S567" s="237">
        <f t="shared" si="16"/>
        <v>566</v>
      </c>
      <c r="AA567" s="238" t="e">
        <f t="shared" si="17"/>
        <v>#VALUE!</v>
      </c>
    </row>
    <row r="568" spans="1:27" s="244" customFormat="1">
      <c r="A568" s="238" t="str">
        <f>IFERROR(IF(J568&lt;&gt;"",MAX($A$1:A567)+1,""),"")</f>
        <v/>
      </c>
      <c r="B568" s="239" t="str">
        <f>IFERROR(IF(J568="","",_xlfn.CONCAT($Y$2,_xlfn.CONCAT(IF(LEN(ドッグキャリー!$K$2)=1,0,""),ドッグキャリー!$K$2,_xlfn.CONCAT(IF(LEN(ドッグキャリー!$N$2)=1,0,""),ドッグキャリー!$N$2)))),"")</f>
        <v/>
      </c>
      <c r="C568" s="246"/>
      <c r="D568" s="246"/>
      <c r="E568" s="246"/>
      <c r="F568" s="247"/>
      <c r="G568" s="247"/>
      <c r="H568" s="247"/>
      <c r="I568" s="248" t="str">
        <f>IF(ウエア!N182=0,"",ウエア!E182)</f>
        <v/>
      </c>
      <c r="J568" s="247" t="str">
        <f>IF(ウエア!N182=0,"",ウエア!N182)</f>
        <v/>
      </c>
      <c r="K568" s="247"/>
      <c r="L568" s="247"/>
      <c r="M568" s="247"/>
      <c r="N568" s="247"/>
      <c r="O568" s="247"/>
      <c r="P568" s="247"/>
      <c r="Q568" s="247"/>
      <c r="R568" s="247"/>
      <c r="S568" s="237">
        <f t="shared" si="16"/>
        <v>567</v>
      </c>
      <c r="AA568" s="238" t="e">
        <f t="shared" si="17"/>
        <v>#VALUE!</v>
      </c>
    </row>
    <row r="569" spans="1:27" s="244" customFormat="1">
      <c r="A569" s="238" t="str">
        <f>IFERROR(IF(J569&lt;&gt;"",MAX($A$1:A568)+1,""),"")</f>
        <v/>
      </c>
      <c r="B569" s="239" t="str">
        <f>IFERROR(IF(J569="","",_xlfn.CONCAT($Y$2,_xlfn.CONCAT(IF(LEN(ドッグキャリー!$K$2)=1,0,""),ドッグキャリー!$K$2,_xlfn.CONCAT(IF(LEN(ドッグキャリー!$N$2)=1,0,""),ドッグキャリー!$N$2)))),"")</f>
        <v/>
      </c>
      <c r="C569" s="246"/>
      <c r="D569" s="246"/>
      <c r="E569" s="246"/>
      <c r="F569" s="247"/>
      <c r="G569" s="247"/>
      <c r="H569" s="247"/>
      <c r="I569" s="248" t="str">
        <f>IF(ウエア!N183=0,"",ウエア!E183)</f>
        <v/>
      </c>
      <c r="J569" s="247" t="str">
        <f>IF(ウエア!N183=0,"",ウエア!N183)</f>
        <v/>
      </c>
      <c r="K569" s="247"/>
      <c r="L569" s="247"/>
      <c r="M569" s="247"/>
      <c r="N569" s="247"/>
      <c r="O569" s="247"/>
      <c r="P569" s="247"/>
      <c r="Q569" s="247"/>
      <c r="R569" s="247"/>
      <c r="S569" s="237">
        <f t="shared" si="16"/>
        <v>568</v>
      </c>
      <c r="AA569" s="238" t="e">
        <f t="shared" si="17"/>
        <v>#VALUE!</v>
      </c>
    </row>
    <row r="570" spans="1:27" s="244" customFormat="1">
      <c r="A570" s="238" t="str">
        <f>IFERROR(IF(J570&lt;&gt;"",MAX($A$1:A569)+1,""),"")</f>
        <v/>
      </c>
      <c r="B570" s="239" t="str">
        <f>IFERROR(IF(J570="","",_xlfn.CONCAT($Y$2,_xlfn.CONCAT(IF(LEN(ドッグキャリー!$K$2)=1,0,""),ドッグキャリー!$K$2,_xlfn.CONCAT(IF(LEN(ドッグキャリー!$N$2)=1,0,""),ドッグキャリー!$N$2)))),"")</f>
        <v/>
      </c>
      <c r="C570" s="246"/>
      <c r="D570" s="246"/>
      <c r="E570" s="246"/>
      <c r="F570" s="247"/>
      <c r="G570" s="247"/>
      <c r="H570" s="247"/>
      <c r="I570" s="248" t="str">
        <f>IF(ウエア!N184=0,"",ウエア!E184)</f>
        <v/>
      </c>
      <c r="J570" s="247" t="str">
        <f>IF(ウエア!N184=0,"",ウエア!N184)</f>
        <v/>
      </c>
      <c r="K570" s="247"/>
      <c r="L570" s="247"/>
      <c r="M570" s="247"/>
      <c r="N570" s="247"/>
      <c r="O570" s="247"/>
      <c r="P570" s="247"/>
      <c r="Q570" s="247"/>
      <c r="R570" s="247"/>
      <c r="S570" s="237">
        <f t="shared" si="16"/>
        <v>569</v>
      </c>
      <c r="AA570" s="238" t="e">
        <f t="shared" si="17"/>
        <v>#VALUE!</v>
      </c>
    </row>
    <row r="571" spans="1:27" s="244" customFormat="1">
      <c r="A571" s="238" t="str">
        <f>IFERROR(IF(J571&lt;&gt;"",MAX($A$1:A570)+1,""),"")</f>
        <v/>
      </c>
      <c r="B571" s="239" t="str">
        <f>IFERROR(IF(J571="","",_xlfn.CONCAT($Y$2,_xlfn.CONCAT(IF(LEN(ドッグキャリー!$K$2)=1,0,""),ドッグキャリー!$K$2,_xlfn.CONCAT(IF(LEN(ドッグキャリー!$N$2)=1,0,""),ドッグキャリー!$N$2)))),"")</f>
        <v/>
      </c>
      <c r="C571" s="246"/>
      <c r="D571" s="246"/>
      <c r="E571" s="246"/>
      <c r="F571" s="247"/>
      <c r="G571" s="247"/>
      <c r="H571" s="247"/>
      <c r="I571" s="248" t="str">
        <f>IF(ウエア!N185=0,"",ウエア!E185)</f>
        <v/>
      </c>
      <c r="J571" s="247" t="str">
        <f>IF(ウエア!N185=0,"",ウエア!N185)</f>
        <v/>
      </c>
      <c r="K571" s="247"/>
      <c r="L571" s="247"/>
      <c r="M571" s="247"/>
      <c r="N571" s="247"/>
      <c r="O571" s="247"/>
      <c r="P571" s="247"/>
      <c r="Q571" s="247"/>
      <c r="R571" s="247"/>
      <c r="S571" s="237">
        <f t="shared" si="16"/>
        <v>570</v>
      </c>
      <c r="AA571" s="238" t="e">
        <f t="shared" si="17"/>
        <v>#VALUE!</v>
      </c>
    </row>
    <row r="572" spans="1:27" s="244" customFormat="1">
      <c r="A572" s="238" t="str">
        <f>IFERROR(IF(J572&lt;&gt;"",MAX($A$1:A571)+1,""),"")</f>
        <v/>
      </c>
      <c r="B572" s="239" t="str">
        <f>IFERROR(IF(J572="","",_xlfn.CONCAT($Y$2,_xlfn.CONCAT(IF(LEN(ドッグキャリー!$K$2)=1,0,""),ドッグキャリー!$K$2,_xlfn.CONCAT(IF(LEN(ドッグキャリー!$N$2)=1,0,""),ドッグキャリー!$N$2)))),"")</f>
        <v/>
      </c>
      <c r="C572" s="246"/>
      <c r="D572" s="246"/>
      <c r="E572" s="246"/>
      <c r="F572" s="247"/>
      <c r="G572" s="247"/>
      <c r="H572" s="247"/>
      <c r="I572" s="248" t="str">
        <f>IF(ウエア!N186=0,"",ウエア!E186)</f>
        <v/>
      </c>
      <c r="J572" s="247" t="str">
        <f>IF(ウエア!N186=0,"",ウエア!N186)</f>
        <v/>
      </c>
      <c r="K572" s="247"/>
      <c r="L572" s="247"/>
      <c r="M572" s="247"/>
      <c r="N572" s="247"/>
      <c r="O572" s="247"/>
      <c r="P572" s="247"/>
      <c r="Q572" s="247"/>
      <c r="R572" s="247"/>
      <c r="S572" s="237">
        <f t="shared" si="16"/>
        <v>571</v>
      </c>
      <c r="AA572" s="238" t="e">
        <f t="shared" si="17"/>
        <v>#VALUE!</v>
      </c>
    </row>
    <row r="573" spans="1:27" s="244" customFormat="1">
      <c r="A573" s="238" t="str">
        <f>IFERROR(IF(J573&lt;&gt;"",MAX($A$1:A572)+1,""),"")</f>
        <v/>
      </c>
      <c r="B573" s="239" t="str">
        <f>IFERROR(IF(J573="","",_xlfn.CONCAT($Y$2,_xlfn.CONCAT(IF(LEN(ドッグキャリー!$K$2)=1,0,""),ドッグキャリー!$K$2,_xlfn.CONCAT(IF(LEN(ドッグキャリー!$N$2)=1,0,""),ドッグキャリー!$N$2)))),"")</f>
        <v/>
      </c>
      <c r="C573" s="246"/>
      <c r="D573" s="246"/>
      <c r="E573" s="246"/>
      <c r="F573" s="247"/>
      <c r="G573" s="247"/>
      <c r="H573" s="247"/>
      <c r="I573" s="248" t="str">
        <f>IF(ウエア!N187=0,"",ウエア!E187)</f>
        <v/>
      </c>
      <c r="J573" s="247" t="str">
        <f>IF(ウエア!N187=0,"",ウエア!N187)</f>
        <v/>
      </c>
      <c r="K573" s="247"/>
      <c r="L573" s="247"/>
      <c r="M573" s="247"/>
      <c r="N573" s="247"/>
      <c r="O573" s="247"/>
      <c r="P573" s="247"/>
      <c r="Q573" s="247"/>
      <c r="R573" s="247"/>
      <c r="S573" s="237">
        <f t="shared" si="16"/>
        <v>572</v>
      </c>
      <c r="AA573" s="238" t="e">
        <f t="shared" si="17"/>
        <v>#VALUE!</v>
      </c>
    </row>
    <row r="574" spans="1:27" s="244" customFormat="1">
      <c r="A574" s="238" t="str">
        <f>IFERROR(IF(J574&lt;&gt;"",MAX($A$1:A573)+1,""),"")</f>
        <v/>
      </c>
      <c r="B574" s="239" t="str">
        <f>IFERROR(IF(J574="","",_xlfn.CONCAT($Y$2,_xlfn.CONCAT(IF(LEN(ドッグキャリー!$K$2)=1,0,""),ドッグキャリー!$K$2,_xlfn.CONCAT(IF(LEN(ドッグキャリー!$N$2)=1,0,""),ドッグキャリー!$N$2)))),"")</f>
        <v/>
      </c>
      <c r="C574" s="246"/>
      <c r="D574" s="246"/>
      <c r="E574" s="246"/>
      <c r="F574" s="247"/>
      <c r="G574" s="247"/>
      <c r="H574" s="247"/>
      <c r="I574" s="248" t="str">
        <f>IF(ウエア!N188=0,"",ウエア!E188)</f>
        <v/>
      </c>
      <c r="J574" s="247" t="str">
        <f>IF(ウエア!N188=0,"",ウエア!N188)</f>
        <v/>
      </c>
      <c r="K574" s="247"/>
      <c r="L574" s="247"/>
      <c r="M574" s="247"/>
      <c r="N574" s="247"/>
      <c r="O574" s="247"/>
      <c r="P574" s="247"/>
      <c r="Q574" s="247"/>
      <c r="R574" s="247"/>
      <c r="S574" s="237">
        <f t="shared" si="16"/>
        <v>573</v>
      </c>
      <c r="AA574" s="238" t="e">
        <f t="shared" si="17"/>
        <v>#VALUE!</v>
      </c>
    </row>
    <row r="575" spans="1:27" s="244" customFormat="1">
      <c r="A575" s="238" t="str">
        <f>IFERROR(IF(J575&lt;&gt;"",MAX($A$1:A574)+1,""),"")</f>
        <v/>
      </c>
      <c r="B575" s="239" t="str">
        <f>IFERROR(IF(J575="","",_xlfn.CONCAT($Y$2,_xlfn.CONCAT(IF(LEN(ドッグキャリー!$K$2)=1,0,""),ドッグキャリー!$K$2,_xlfn.CONCAT(IF(LEN(ドッグキャリー!$N$2)=1,0,""),ドッグキャリー!$N$2)))),"")</f>
        <v/>
      </c>
      <c r="C575" s="246"/>
      <c r="D575" s="246"/>
      <c r="E575" s="246"/>
      <c r="F575" s="247"/>
      <c r="G575" s="247"/>
      <c r="H575" s="247"/>
      <c r="I575" s="248" t="str">
        <f>IF(ウエア!N189=0,"",ウエア!E189)</f>
        <v/>
      </c>
      <c r="J575" s="247" t="str">
        <f>IF(ウエア!N189=0,"",ウエア!N189)</f>
        <v/>
      </c>
      <c r="K575" s="247"/>
      <c r="L575" s="247"/>
      <c r="M575" s="247"/>
      <c r="N575" s="247"/>
      <c r="O575" s="247"/>
      <c r="P575" s="247"/>
      <c r="Q575" s="247"/>
      <c r="R575" s="247"/>
      <c r="S575" s="237">
        <f t="shared" si="16"/>
        <v>574</v>
      </c>
      <c r="AA575" s="238" t="e">
        <f t="shared" si="17"/>
        <v>#VALUE!</v>
      </c>
    </row>
    <row r="576" spans="1:27" s="244" customFormat="1">
      <c r="A576" s="238" t="str">
        <f>IFERROR(IF(J576&lt;&gt;"",MAX($A$1:A575)+1,""),"")</f>
        <v/>
      </c>
      <c r="B576" s="239" t="str">
        <f>IFERROR(IF(J576="","",_xlfn.CONCAT($Y$2,_xlfn.CONCAT(IF(LEN(ドッグキャリー!$K$2)=1,0,""),ドッグキャリー!$K$2,_xlfn.CONCAT(IF(LEN(ドッグキャリー!$N$2)=1,0,""),ドッグキャリー!$N$2)))),"")</f>
        <v/>
      </c>
      <c r="C576" s="246"/>
      <c r="D576" s="246"/>
      <c r="E576" s="246"/>
      <c r="F576" s="247"/>
      <c r="G576" s="247"/>
      <c r="H576" s="247"/>
      <c r="I576" s="248" t="str">
        <f>IF(ウエア!N190=0,"",ウエア!E190)</f>
        <v/>
      </c>
      <c r="J576" s="247" t="str">
        <f>IF(ウエア!N190=0,"",ウエア!N190)</f>
        <v/>
      </c>
      <c r="K576" s="247"/>
      <c r="L576" s="247"/>
      <c r="M576" s="247"/>
      <c r="N576" s="247"/>
      <c r="O576" s="247"/>
      <c r="P576" s="247"/>
      <c r="Q576" s="247"/>
      <c r="R576" s="247"/>
      <c r="S576" s="237">
        <f t="shared" si="16"/>
        <v>575</v>
      </c>
      <c r="AA576" s="238" t="e">
        <f t="shared" si="17"/>
        <v>#VALUE!</v>
      </c>
    </row>
    <row r="577" spans="1:27" s="244" customFormat="1">
      <c r="A577" s="238" t="str">
        <f>IFERROR(IF(J577&lt;&gt;"",MAX($A$1:A576)+1,""),"")</f>
        <v/>
      </c>
      <c r="B577" s="239" t="str">
        <f>IFERROR(IF(J577="","",_xlfn.CONCAT($Y$2,_xlfn.CONCAT(IF(LEN(ドッグキャリー!$K$2)=1,0,""),ドッグキャリー!$K$2,_xlfn.CONCAT(IF(LEN(ドッグキャリー!$N$2)=1,0,""),ドッグキャリー!$N$2)))),"")</f>
        <v/>
      </c>
      <c r="C577" s="246"/>
      <c r="D577" s="246"/>
      <c r="E577" s="246"/>
      <c r="F577" s="247"/>
      <c r="G577" s="247"/>
      <c r="H577" s="247"/>
      <c r="I577" s="248" t="str">
        <f>IF(ウエア!N191=0,"",ウエア!E191)</f>
        <v/>
      </c>
      <c r="J577" s="247" t="str">
        <f>IF(ウエア!N191=0,"",ウエア!N191)</f>
        <v/>
      </c>
      <c r="K577" s="247"/>
      <c r="L577" s="247"/>
      <c r="M577" s="247"/>
      <c r="N577" s="247"/>
      <c r="O577" s="247"/>
      <c r="P577" s="247"/>
      <c r="Q577" s="247"/>
      <c r="R577" s="247"/>
      <c r="S577" s="237">
        <f t="shared" si="16"/>
        <v>576</v>
      </c>
      <c r="AA577" s="238" t="e">
        <f t="shared" si="17"/>
        <v>#VALUE!</v>
      </c>
    </row>
    <row r="578" spans="1:27" s="244" customFormat="1">
      <c r="A578" s="238" t="str">
        <f>IFERROR(IF(J578&lt;&gt;"",MAX($A$1:A577)+1,""),"")</f>
        <v/>
      </c>
      <c r="B578" s="239" t="str">
        <f>IFERROR(IF(J578="","",_xlfn.CONCAT($Y$2,_xlfn.CONCAT(IF(LEN(ドッグキャリー!$K$2)=1,0,""),ドッグキャリー!$K$2,_xlfn.CONCAT(IF(LEN(ドッグキャリー!$N$2)=1,0,""),ドッグキャリー!$N$2)))),"")</f>
        <v/>
      </c>
      <c r="C578" s="246"/>
      <c r="D578" s="246"/>
      <c r="E578" s="246"/>
      <c r="F578" s="247"/>
      <c r="G578" s="247"/>
      <c r="H578" s="247"/>
      <c r="I578" s="248" t="str">
        <f>IF(ウエア!N192=0,"",ウエア!E192)</f>
        <v/>
      </c>
      <c r="J578" s="247" t="str">
        <f>IF(ウエア!N192=0,"",ウエア!N192)</f>
        <v/>
      </c>
      <c r="K578" s="247"/>
      <c r="L578" s="247"/>
      <c r="M578" s="247"/>
      <c r="N578" s="247"/>
      <c r="O578" s="247"/>
      <c r="P578" s="247"/>
      <c r="Q578" s="247"/>
      <c r="R578" s="247"/>
      <c r="S578" s="237">
        <f t="shared" si="16"/>
        <v>577</v>
      </c>
      <c r="AA578" s="238" t="e">
        <f t="shared" si="17"/>
        <v>#VALUE!</v>
      </c>
    </row>
    <row r="579" spans="1:27" s="244" customFormat="1">
      <c r="A579" s="238" t="str">
        <f>IFERROR(IF(J579&lt;&gt;"",MAX($A$1:A578)+1,""),"")</f>
        <v/>
      </c>
      <c r="B579" s="239" t="str">
        <f>IFERROR(IF(J579="","",_xlfn.CONCAT($Y$2,_xlfn.CONCAT(IF(LEN(ドッグキャリー!$K$2)=1,0,""),ドッグキャリー!$K$2,_xlfn.CONCAT(IF(LEN(ドッグキャリー!$N$2)=1,0,""),ドッグキャリー!$N$2)))),"")</f>
        <v/>
      </c>
      <c r="C579" s="246"/>
      <c r="D579" s="246"/>
      <c r="E579" s="246"/>
      <c r="F579" s="247"/>
      <c r="G579" s="247"/>
      <c r="H579" s="247"/>
      <c r="I579" s="248" t="str">
        <f>IF(ウエア!N193=0,"",ウエア!E193)</f>
        <v/>
      </c>
      <c r="J579" s="247" t="str">
        <f>IF(ウエア!N193=0,"",ウエア!N193)</f>
        <v/>
      </c>
      <c r="K579" s="247"/>
      <c r="L579" s="247"/>
      <c r="M579" s="247"/>
      <c r="N579" s="247"/>
      <c r="O579" s="247"/>
      <c r="P579" s="247"/>
      <c r="Q579" s="247"/>
      <c r="R579" s="247"/>
      <c r="S579" s="237">
        <f t="shared" ref="S579:S642" si="18">+ROW()-ROW($B$1)</f>
        <v>578</v>
      </c>
      <c r="AA579" s="238" t="e">
        <f t="shared" ref="AA579:AA642" si="19">IF(J579-J578=1,0,1)</f>
        <v>#VALUE!</v>
      </c>
    </row>
    <row r="580" spans="1:27" s="244" customFormat="1">
      <c r="A580" s="238" t="str">
        <f>IFERROR(IF(J580&lt;&gt;"",MAX($A$1:A579)+1,""),"")</f>
        <v/>
      </c>
      <c r="B580" s="239" t="str">
        <f>IFERROR(IF(J580="","",_xlfn.CONCAT($Y$2,_xlfn.CONCAT(IF(LEN(ドッグキャリー!$K$2)=1,0,""),ドッグキャリー!$K$2,_xlfn.CONCAT(IF(LEN(ドッグキャリー!$N$2)=1,0,""),ドッグキャリー!$N$2)))),"")</f>
        <v/>
      </c>
      <c r="C580" s="246"/>
      <c r="D580" s="246"/>
      <c r="E580" s="246"/>
      <c r="F580" s="247"/>
      <c r="G580" s="247"/>
      <c r="H580" s="247"/>
      <c r="I580" s="248" t="str">
        <f>IF(ウエア!N194=0,"",ウエア!E194)</f>
        <v/>
      </c>
      <c r="J580" s="247" t="str">
        <f>IF(ウエア!N194=0,"",ウエア!N194)</f>
        <v/>
      </c>
      <c r="K580" s="247"/>
      <c r="L580" s="247"/>
      <c r="M580" s="247"/>
      <c r="N580" s="247"/>
      <c r="O580" s="247"/>
      <c r="P580" s="247"/>
      <c r="Q580" s="247"/>
      <c r="R580" s="247"/>
      <c r="S580" s="237">
        <f t="shared" si="18"/>
        <v>579</v>
      </c>
      <c r="AA580" s="238" t="e">
        <f t="shared" si="19"/>
        <v>#VALUE!</v>
      </c>
    </row>
    <row r="581" spans="1:27" s="244" customFormat="1">
      <c r="A581" s="238" t="str">
        <f>IFERROR(IF(J581&lt;&gt;"",MAX($A$1:A580)+1,""),"")</f>
        <v/>
      </c>
      <c r="B581" s="239" t="str">
        <f>IFERROR(IF(J581="","",_xlfn.CONCAT($Y$2,_xlfn.CONCAT(IF(LEN(ドッグキャリー!$K$2)=1,0,""),ドッグキャリー!$K$2,_xlfn.CONCAT(IF(LEN(ドッグキャリー!$N$2)=1,0,""),ドッグキャリー!$N$2)))),"")</f>
        <v/>
      </c>
      <c r="C581" s="246"/>
      <c r="D581" s="246"/>
      <c r="E581" s="246"/>
      <c r="F581" s="247"/>
      <c r="G581" s="247"/>
      <c r="H581" s="247"/>
      <c r="I581" s="248" t="str">
        <f>IF(ウエア!N195=0,"",ウエア!E195)</f>
        <v/>
      </c>
      <c r="J581" s="247" t="str">
        <f>IF(ウエア!N195=0,"",ウエア!N195)</f>
        <v/>
      </c>
      <c r="K581" s="247"/>
      <c r="L581" s="247"/>
      <c r="M581" s="247"/>
      <c r="N581" s="247"/>
      <c r="O581" s="247"/>
      <c r="P581" s="247"/>
      <c r="Q581" s="247"/>
      <c r="R581" s="247"/>
      <c r="S581" s="237">
        <f t="shared" si="18"/>
        <v>580</v>
      </c>
      <c r="AA581" s="238" t="e">
        <f t="shared" si="19"/>
        <v>#VALUE!</v>
      </c>
    </row>
    <row r="582" spans="1:27" s="244" customFormat="1">
      <c r="A582" s="238" t="str">
        <f>IFERROR(IF(J582&lt;&gt;"",MAX($A$1:A581)+1,""),"")</f>
        <v/>
      </c>
      <c r="B582" s="239" t="str">
        <f>IFERROR(IF(J582="","",_xlfn.CONCAT($Y$2,_xlfn.CONCAT(IF(LEN(ドッグキャリー!$K$2)=1,0,""),ドッグキャリー!$K$2,_xlfn.CONCAT(IF(LEN(ドッグキャリー!$N$2)=1,0,""),ドッグキャリー!$N$2)))),"")</f>
        <v/>
      </c>
      <c r="C582" s="246"/>
      <c r="D582" s="246"/>
      <c r="E582" s="246"/>
      <c r="F582" s="247"/>
      <c r="G582" s="247"/>
      <c r="H582" s="247"/>
      <c r="I582" s="248" t="str">
        <f>IF(ウエア!N196=0,"",ウエア!E196)</f>
        <v/>
      </c>
      <c r="J582" s="247" t="str">
        <f>IF(ウエア!N196=0,"",ウエア!N196)</f>
        <v/>
      </c>
      <c r="K582" s="247"/>
      <c r="L582" s="247"/>
      <c r="M582" s="247"/>
      <c r="N582" s="247"/>
      <c r="O582" s="247"/>
      <c r="P582" s="247"/>
      <c r="Q582" s="247"/>
      <c r="R582" s="247"/>
      <c r="S582" s="237">
        <f t="shared" si="18"/>
        <v>581</v>
      </c>
      <c r="AA582" s="238" t="e">
        <f t="shared" si="19"/>
        <v>#VALUE!</v>
      </c>
    </row>
    <row r="583" spans="1:27" s="244" customFormat="1">
      <c r="A583" s="238" t="str">
        <f>IFERROR(IF(J583&lt;&gt;"",MAX($A$1:A582)+1,""),"")</f>
        <v/>
      </c>
      <c r="B583" s="239" t="str">
        <f>IFERROR(IF(J583="","",_xlfn.CONCAT($Y$2,_xlfn.CONCAT(IF(LEN(ドッグキャリー!$K$2)=1,0,""),ドッグキャリー!$K$2,_xlfn.CONCAT(IF(LEN(ドッグキャリー!$N$2)=1,0,""),ドッグキャリー!$N$2)))),"")</f>
        <v/>
      </c>
      <c r="C583" s="246"/>
      <c r="D583" s="246"/>
      <c r="E583" s="246"/>
      <c r="F583" s="247"/>
      <c r="G583" s="247"/>
      <c r="H583" s="247"/>
      <c r="I583" s="248" t="str">
        <f>IF(ウエア!N197=0,"",ウエア!E197)</f>
        <v/>
      </c>
      <c r="J583" s="247" t="str">
        <f>IF(ウエア!N197=0,"",ウエア!N197)</f>
        <v/>
      </c>
      <c r="K583" s="247"/>
      <c r="L583" s="247"/>
      <c r="M583" s="247"/>
      <c r="N583" s="247"/>
      <c r="O583" s="247"/>
      <c r="P583" s="247"/>
      <c r="Q583" s="247"/>
      <c r="R583" s="247"/>
      <c r="S583" s="237">
        <f t="shared" si="18"/>
        <v>582</v>
      </c>
      <c r="AA583" s="238" t="e">
        <f t="shared" si="19"/>
        <v>#VALUE!</v>
      </c>
    </row>
    <row r="584" spans="1:27" s="244" customFormat="1">
      <c r="A584" s="238" t="str">
        <f>IFERROR(IF(J584&lt;&gt;"",MAX($A$1:A583)+1,""),"")</f>
        <v/>
      </c>
      <c r="B584" s="239" t="str">
        <f>IFERROR(IF(J584="","",_xlfn.CONCAT($Y$2,_xlfn.CONCAT(IF(LEN(ドッグキャリー!$K$2)=1,0,""),ドッグキャリー!$K$2,_xlfn.CONCAT(IF(LEN(ドッグキャリー!$N$2)=1,0,""),ドッグキャリー!$N$2)))),"")</f>
        <v/>
      </c>
      <c r="C584" s="246"/>
      <c r="D584" s="246"/>
      <c r="E584" s="246"/>
      <c r="F584" s="247"/>
      <c r="G584" s="247"/>
      <c r="H584" s="247"/>
      <c r="I584" s="248" t="str">
        <f>IF(ウエア!N198=0,"",ウエア!E198)</f>
        <v/>
      </c>
      <c r="J584" s="247" t="str">
        <f>IF(ウエア!N198=0,"",ウエア!N198)</f>
        <v/>
      </c>
      <c r="K584" s="247"/>
      <c r="L584" s="247"/>
      <c r="M584" s="247"/>
      <c r="N584" s="247"/>
      <c r="O584" s="247"/>
      <c r="P584" s="247"/>
      <c r="Q584" s="247"/>
      <c r="R584" s="247"/>
      <c r="S584" s="237">
        <f t="shared" si="18"/>
        <v>583</v>
      </c>
      <c r="AA584" s="238" t="e">
        <f t="shared" si="19"/>
        <v>#VALUE!</v>
      </c>
    </row>
    <row r="585" spans="1:27" s="244" customFormat="1">
      <c r="A585" s="238" t="str">
        <f>IFERROR(IF(J585&lt;&gt;"",MAX($A$1:A584)+1,""),"")</f>
        <v/>
      </c>
      <c r="B585" s="239" t="str">
        <f>IFERROR(IF(J585="","",_xlfn.CONCAT($Y$2,_xlfn.CONCAT(IF(LEN(ドッグキャリー!$K$2)=1,0,""),ドッグキャリー!$K$2,_xlfn.CONCAT(IF(LEN(ドッグキャリー!$N$2)=1,0,""),ドッグキャリー!$N$2)))),"")</f>
        <v/>
      </c>
      <c r="C585" s="246"/>
      <c r="D585" s="246"/>
      <c r="E585" s="246"/>
      <c r="F585" s="247"/>
      <c r="G585" s="247"/>
      <c r="H585" s="247"/>
      <c r="I585" s="248" t="str">
        <f>IF(ウエア!N199=0,"",ウエア!E199)</f>
        <v/>
      </c>
      <c r="J585" s="247" t="str">
        <f>IF(ウエア!N199=0,"",ウエア!N199)</f>
        <v/>
      </c>
      <c r="K585" s="247"/>
      <c r="L585" s="247"/>
      <c r="M585" s="247"/>
      <c r="N585" s="247"/>
      <c r="O585" s="247"/>
      <c r="P585" s="247"/>
      <c r="Q585" s="247"/>
      <c r="R585" s="247"/>
      <c r="S585" s="237">
        <f t="shared" si="18"/>
        <v>584</v>
      </c>
      <c r="AA585" s="238" t="e">
        <f t="shared" si="19"/>
        <v>#VALUE!</v>
      </c>
    </row>
    <row r="586" spans="1:27" s="244" customFormat="1">
      <c r="A586" s="238" t="str">
        <f>IFERROR(IF(J586&lt;&gt;"",MAX($A$1:A585)+1,""),"")</f>
        <v/>
      </c>
      <c r="B586" s="239" t="str">
        <f>IFERROR(IF(J586="","",_xlfn.CONCAT($Y$2,_xlfn.CONCAT(IF(LEN(ドッグキャリー!$K$2)=1,0,""),ドッグキャリー!$K$2,_xlfn.CONCAT(IF(LEN(ドッグキャリー!$N$2)=1,0,""),ドッグキャリー!$N$2)))),"")</f>
        <v/>
      </c>
      <c r="C586" s="246"/>
      <c r="D586" s="246"/>
      <c r="E586" s="246"/>
      <c r="F586" s="247"/>
      <c r="G586" s="247"/>
      <c r="H586" s="247"/>
      <c r="I586" s="248" t="str">
        <f>IF(ウエア!N200=0,"",ウエア!E200)</f>
        <v/>
      </c>
      <c r="J586" s="247" t="str">
        <f>IF(ウエア!N200=0,"",ウエア!N200)</f>
        <v/>
      </c>
      <c r="K586" s="247"/>
      <c r="L586" s="247"/>
      <c r="M586" s="247"/>
      <c r="N586" s="247"/>
      <c r="O586" s="247"/>
      <c r="P586" s="247"/>
      <c r="Q586" s="247"/>
      <c r="R586" s="247"/>
      <c r="S586" s="237">
        <f t="shared" si="18"/>
        <v>585</v>
      </c>
      <c r="AA586" s="238" t="e">
        <f t="shared" si="19"/>
        <v>#VALUE!</v>
      </c>
    </row>
    <row r="587" spans="1:27" s="244" customFormat="1">
      <c r="A587" s="238" t="str">
        <f>IFERROR(IF(J587&lt;&gt;"",MAX($A$1:A586)+1,""),"")</f>
        <v/>
      </c>
      <c r="B587" s="239" t="str">
        <f>IFERROR(IF(J587="","",_xlfn.CONCAT($Y$2,_xlfn.CONCAT(IF(LEN(ドッグキャリー!$K$2)=1,0,""),ドッグキャリー!$K$2,_xlfn.CONCAT(IF(LEN(ドッグキャリー!$N$2)=1,0,""),ドッグキャリー!$N$2)))),"")</f>
        <v/>
      </c>
      <c r="C587" s="246"/>
      <c r="D587" s="246"/>
      <c r="E587" s="246"/>
      <c r="F587" s="247"/>
      <c r="G587" s="247"/>
      <c r="H587" s="247"/>
      <c r="I587" s="248" t="str">
        <f>IF(ウエア!N201=0,"",ウエア!E201)</f>
        <v/>
      </c>
      <c r="J587" s="247" t="str">
        <f>IF(ウエア!N201=0,"",ウエア!N201)</f>
        <v/>
      </c>
      <c r="K587" s="247"/>
      <c r="L587" s="247"/>
      <c r="M587" s="247"/>
      <c r="N587" s="247"/>
      <c r="O587" s="247"/>
      <c r="P587" s="247"/>
      <c r="Q587" s="247"/>
      <c r="R587" s="247"/>
      <c r="S587" s="237">
        <f t="shared" si="18"/>
        <v>586</v>
      </c>
      <c r="AA587" s="238" t="e">
        <f t="shared" si="19"/>
        <v>#VALUE!</v>
      </c>
    </row>
    <row r="588" spans="1:27" s="244" customFormat="1">
      <c r="A588" s="238" t="str">
        <f>IFERROR(IF(J588&lt;&gt;"",MAX($A$1:A587)+1,""),"")</f>
        <v/>
      </c>
      <c r="B588" s="239" t="str">
        <f>IFERROR(IF(J588="","",_xlfn.CONCAT($Y$2,_xlfn.CONCAT(IF(LEN(ドッグキャリー!$K$2)=1,0,""),ドッグキャリー!$K$2,_xlfn.CONCAT(IF(LEN(ドッグキャリー!$N$2)=1,0,""),ドッグキャリー!$N$2)))),"")</f>
        <v/>
      </c>
      <c r="C588" s="246"/>
      <c r="D588" s="246"/>
      <c r="E588" s="246"/>
      <c r="F588" s="247"/>
      <c r="G588" s="247"/>
      <c r="H588" s="247"/>
      <c r="I588" s="248" t="str">
        <f>IF(ウエア!N202=0,"",ウエア!E202)</f>
        <v/>
      </c>
      <c r="J588" s="247" t="str">
        <f>IF(ウエア!N202=0,"",ウエア!N202)</f>
        <v/>
      </c>
      <c r="K588" s="247"/>
      <c r="L588" s="247"/>
      <c r="M588" s="247"/>
      <c r="N588" s="247"/>
      <c r="O588" s="247"/>
      <c r="P588" s="247"/>
      <c r="Q588" s="247"/>
      <c r="R588" s="247"/>
      <c r="S588" s="237">
        <f t="shared" si="18"/>
        <v>587</v>
      </c>
      <c r="AA588" s="238" t="e">
        <f t="shared" si="19"/>
        <v>#VALUE!</v>
      </c>
    </row>
    <row r="589" spans="1:27" s="244" customFormat="1">
      <c r="A589" s="238" t="str">
        <f>IFERROR(IF(J589&lt;&gt;"",MAX($A$1:A588)+1,""),"")</f>
        <v/>
      </c>
      <c r="B589" s="239" t="str">
        <f>IFERROR(IF(J589="","",_xlfn.CONCAT($Y$2,_xlfn.CONCAT(IF(LEN(ドッグキャリー!$K$2)=1,0,""),ドッグキャリー!$K$2,_xlfn.CONCAT(IF(LEN(ドッグキャリー!$N$2)=1,0,""),ドッグキャリー!$N$2)))),"")</f>
        <v/>
      </c>
      <c r="C589" s="246"/>
      <c r="D589" s="246"/>
      <c r="E589" s="246"/>
      <c r="F589" s="247"/>
      <c r="G589" s="247"/>
      <c r="H589" s="247"/>
      <c r="I589" s="248" t="str">
        <f>IF(ウエア!N203=0,"",ウエア!E203)</f>
        <v/>
      </c>
      <c r="J589" s="247" t="str">
        <f>IF(ウエア!N203=0,"",ウエア!N203)</f>
        <v/>
      </c>
      <c r="K589" s="247"/>
      <c r="L589" s="247"/>
      <c r="M589" s="247"/>
      <c r="N589" s="247"/>
      <c r="O589" s="247"/>
      <c r="P589" s="247"/>
      <c r="Q589" s="247"/>
      <c r="R589" s="247"/>
      <c r="S589" s="237">
        <f t="shared" si="18"/>
        <v>588</v>
      </c>
      <c r="AA589" s="238" t="e">
        <f t="shared" si="19"/>
        <v>#VALUE!</v>
      </c>
    </row>
    <row r="590" spans="1:27" s="244" customFormat="1">
      <c r="A590" s="238" t="str">
        <f>IFERROR(IF(J590&lt;&gt;"",MAX($A$1:A589)+1,""),"")</f>
        <v/>
      </c>
      <c r="B590" s="239" t="str">
        <f>IFERROR(IF(J590="","",_xlfn.CONCAT($Y$2,_xlfn.CONCAT(IF(LEN(ドッグキャリー!$K$2)=1,0,""),ドッグキャリー!$K$2,_xlfn.CONCAT(IF(LEN(ドッグキャリー!$N$2)=1,0,""),ドッグキャリー!$N$2)))),"")</f>
        <v/>
      </c>
      <c r="C590" s="246"/>
      <c r="D590" s="246"/>
      <c r="E590" s="246"/>
      <c r="F590" s="247"/>
      <c r="G590" s="247"/>
      <c r="H590" s="247"/>
      <c r="I590" s="248" t="str">
        <f>IF(ウエア!N204=0,"",ウエア!E204)</f>
        <v/>
      </c>
      <c r="J590" s="247" t="str">
        <f>IF(ウエア!N204=0,"",ウエア!N204)</f>
        <v/>
      </c>
      <c r="K590" s="247"/>
      <c r="L590" s="247"/>
      <c r="M590" s="247"/>
      <c r="N590" s="247"/>
      <c r="O590" s="247"/>
      <c r="P590" s="247"/>
      <c r="Q590" s="247"/>
      <c r="R590" s="247"/>
      <c r="S590" s="237">
        <f t="shared" si="18"/>
        <v>589</v>
      </c>
      <c r="AA590" s="238" t="e">
        <f t="shared" si="19"/>
        <v>#VALUE!</v>
      </c>
    </row>
    <row r="591" spans="1:27" s="244" customFormat="1">
      <c r="A591" s="238" t="str">
        <f>IFERROR(IF(J591&lt;&gt;"",MAX($A$1:A590)+1,""),"")</f>
        <v/>
      </c>
      <c r="B591" s="239" t="str">
        <f>IFERROR(IF(J591="","",_xlfn.CONCAT($Y$2,_xlfn.CONCAT(IF(LEN(ドッグキャリー!$K$2)=1,0,""),ドッグキャリー!$K$2,_xlfn.CONCAT(IF(LEN(ドッグキャリー!$N$2)=1,0,""),ドッグキャリー!$N$2)))),"")</f>
        <v/>
      </c>
      <c r="C591" s="246"/>
      <c r="D591" s="246"/>
      <c r="E591" s="246"/>
      <c r="F591" s="247"/>
      <c r="G591" s="247"/>
      <c r="H591" s="247"/>
      <c r="I591" s="248" t="str">
        <f>IF(ウエア!N205=0,"",ウエア!E205)</f>
        <v/>
      </c>
      <c r="J591" s="247" t="str">
        <f>IF(ウエア!N205=0,"",ウエア!N205)</f>
        <v/>
      </c>
      <c r="K591" s="247"/>
      <c r="L591" s="247"/>
      <c r="M591" s="247"/>
      <c r="N591" s="247"/>
      <c r="O591" s="247"/>
      <c r="P591" s="247"/>
      <c r="Q591" s="247"/>
      <c r="R591" s="247"/>
      <c r="S591" s="237">
        <f t="shared" si="18"/>
        <v>590</v>
      </c>
      <c r="AA591" s="238" t="e">
        <f t="shared" si="19"/>
        <v>#VALUE!</v>
      </c>
    </row>
    <row r="592" spans="1:27" s="244" customFormat="1">
      <c r="A592" s="238" t="str">
        <f>IFERROR(IF(J592&lt;&gt;"",MAX($A$1:A591)+1,""),"")</f>
        <v/>
      </c>
      <c r="B592" s="239" t="str">
        <f>IFERROR(IF(J592="","",_xlfn.CONCAT($Y$2,_xlfn.CONCAT(IF(LEN(ドッグキャリー!$K$2)=1,0,""),ドッグキャリー!$K$2,_xlfn.CONCAT(IF(LEN(ドッグキャリー!$N$2)=1,0,""),ドッグキャリー!$N$2)))),"")</f>
        <v/>
      </c>
      <c r="C592" s="246"/>
      <c r="D592" s="246"/>
      <c r="E592" s="246"/>
      <c r="F592" s="247"/>
      <c r="G592" s="247"/>
      <c r="H592" s="247"/>
      <c r="I592" s="248" t="str">
        <f>IF(ウエア!N206=0,"",ウエア!E206)</f>
        <v/>
      </c>
      <c r="J592" s="247" t="str">
        <f>IF(ウエア!N206=0,"",ウエア!N206)</f>
        <v/>
      </c>
      <c r="K592" s="247"/>
      <c r="L592" s="247"/>
      <c r="M592" s="247"/>
      <c r="N592" s="247"/>
      <c r="O592" s="247"/>
      <c r="P592" s="247"/>
      <c r="Q592" s="247"/>
      <c r="R592" s="247"/>
      <c r="S592" s="237">
        <f t="shared" si="18"/>
        <v>591</v>
      </c>
      <c r="AA592" s="238" t="e">
        <f t="shared" si="19"/>
        <v>#VALUE!</v>
      </c>
    </row>
    <row r="593" spans="1:27" s="244" customFormat="1">
      <c r="A593" s="238" t="str">
        <f>IFERROR(IF(J593&lt;&gt;"",MAX($A$1:A592)+1,""),"")</f>
        <v/>
      </c>
      <c r="B593" s="239" t="str">
        <f>IFERROR(IF(J593="","",_xlfn.CONCAT($Y$2,_xlfn.CONCAT(IF(LEN(ドッグキャリー!$K$2)=1,0,""),ドッグキャリー!$K$2,_xlfn.CONCAT(IF(LEN(ドッグキャリー!$N$2)=1,0,""),ドッグキャリー!$N$2)))),"")</f>
        <v/>
      </c>
      <c r="C593" s="246"/>
      <c r="D593" s="246"/>
      <c r="E593" s="246"/>
      <c r="F593" s="247"/>
      <c r="G593" s="247"/>
      <c r="H593" s="247"/>
      <c r="I593" s="248" t="str">
        <f>IF(ウエア!N207=0,"",ウエア!E207)</f>
        <v/>
      </c>
      <c r="J593" s="247" t="str">
        <f>IF(ウエア!N207=0,"",ウエア!N207)</f>
        <v/>
      </c>
      <c r="K593" s="247"/>
      <c r="L593" s="247"/>
      <c r="M593" s="247"/>
      <c r="N593" s="247"/>
      <c r="O593" s="247"/>
      <c r="P593" s="247"/>
      <c r="Q593" s="247"/>
      <c r="R593" s="247"/>
      <c r="S593" s="237">
        <f t="shared" si="18"/>
        <v>592</v>
      </c>
      <c r="AA593" s="238" t="e">
        <f t="shared" si="19"/>
        <v>#VALUE!</v>
      </c>
    </row>
    <row r="594" spans="1:27" s="244" customFormat="1">
      <c r="A594" s="238" t="str">
        <f>IFERROR(IF(J594&lt;&gt;"",MAX($A$1:A593)+1,""),"")</f>
        <v/>
      </c>
      <c r="B594" s="239" t="str">
        <f>IFERROR(IF(J594="","",_xlfn.CONCAT($Y$2,_xlfn.CONCAT(IF(LEN(ドッグキャリー!$K$2)=1,0,""),ドッグキャリー!$K$2,_xlfn.CONCAT(IF(LEN(ドッグキャリー!$N$2)=1,0,""),ドッグキャリー!$N$2)))),"")</f>
        <v/>
      </c>
      <c r="C594" s="246"/>
      <c r="D594" s="246"/>
      <c r="E594" s="246"/>
      <c r="F594" s="247"/>
      <c r="G594" s="247"/>
      <c r="H594" s="247"/>
      <c r="I594" s="248" t="str">
        <f>IF(ウエア!N208=0,"",ウエア!E208)</f>
        <v/>
      </c>
      <c r="J594" s="247" t="str">
        <f>IF(ウエア!N208=0,"",ウエア!N208)</f>
        <v/>
      </c>
      <c r="K594" s="247"/>
      <c r="L594" s="247"/>
      <c r="M594" s="247"/>
      <c r="N594" s="247"/>
      <c r="O594" s="247"/>
      <c r="P594" s="247"/>
      <c r="Q594" s="247"/>
      <c r="R594" s="247"/>
      <c r="S594" s="237">
        <f t="shared" si="18"/>
        <v>593</v>
      </c>
      <c r="AA594" s="238" t="e">
        <f t="shared" si="19"/>
        <v>#VALUE!</v>
      </c>
    </row>
    <row r="595" spans="1:27" s="244" customFormat="1">
      <c r="A595" s="238" t="str">
        <f>IFERROR(IF(J595&lt;&gt;"",MAX($A$1:A594)+1,""),"")</f>
        <v/>
      </c>
      <c r="B595" s="239" t="str">
        <f>IFERROR(IF(J595="","",_xlfn.CONCAT($Y$2,_xlfn.CONCAT(IF(LEN(ドッグキャリー!$K$2)=1,0,""),ドッグキャリー!$K$2,_xlfn.CONCAT(IF(LEN(ドッグキャリー!$N$2)=1,0,""),ドッグキャリー!$N$2)))),"")</f>
        <v/>
      </c>
      <c r="C595" s="246"/>
      <c r="D595" s="246"/>
      <c r="E595" s="246"/>
      <c r="F595" s="247"/>
      <c r="G595" s="247"/>
      <c r="H595" s="247"/>
      <c r="I595" s="248" t="str">
        <f>IF(ウエア!N209=0,"",ウエア!E209)</f>
        <v/>
      </c>
      <c r="J595" s="247" t="str">
        <f>IF(ウエア!N209=0,"",ウエア!N209)</f>
        <v/>
      </c>
      <c r="K595" s="247"/>
      <c r="L595" s="247"/>
      <c r="M595" s="247"/>
      <c r="N595" s="247"/>
      <c r="O595" s="247"/>
      <c r="P595" s="247"/>
      <c r="Q595" s="247"/>
      <c r="R595" s="247"/>
      <c r="S595" s="237">
        <f t="shared" si="18"/>
        <v>594</v>
      </c>
      <c r="AA595" s="238" t="e">
        <f t="shared" si="19"/>
        <v>#VALUE!</v>
      </c>
    </row>
    <row r="596" spans="1:27" s="244" customFormat="1">
      <c r="A596" s="238" t="str">
        <f>IFERROR(IF(J596&lt;&gt;"",MAX($A$1:A595)+1,""),"")</f>
        <v/>
      </c>
      <c r="B596" s="239" t="str">
        <f>IFERROR(IF(J596="","",_xlfn.CONCAT($Y$2,_xlfn.CONCAT(IF(LEN(ドッグキャリー!$K$2)=1,0,""),ドッグキャリー!$K$2,_xlfn.CONCAT(IF(LEN(ドッグキャリー!$N$2)=1,0,""),ドッグキャリー!$N$2)))),"")</f>
        <v/>
      </c>
      <c r="C596" s="246"/>
      <c r="D596" s="246"/>
      <c r="E596" s="246"/>
      <c r="F596" s="247"/>
      <c r="G596" s="247"/>
      <c r="H596" s="247"/>
      <c r="I596" s="248" t="str">
        <f>IF(ウエア!N210=0,"",ウエア!E210)</f>
        <v/>
      </c>
      <c r="J596" s="247" t="str">
        <f>IF(ウエア!N210=0,"",ウエア!N210)</f>
        <v/>
      </c>
      <c r="K596" s="247"/>
      <c r="L596" s="247"/>
      <c r="M596" s="247"/>
      <c r="N596" s="247"/>
      <c r="O596" s="247"/>
      <c r="P596" s="247"/>
      <c r="Q596" s="247"/>
      <c r="R596" s="247"/>
      <c r="S596" s="237">
        <f t="shared" si="18"/>
        <v>595</v>
      </c>
      <c r="AA596" s="238" t="e">
        <f t="shared" si="19"/>
        <v>#VALUE!</v>
      </c>
    </row>
    <row r="597" spans="1:27" s="244" customFormat="1">
      <c r="A597" s="238" t="str">
        <f>IFERROR(IF(J597&lt;&gt;"",MAX($A$1:A596)+1,""),"")</f>
        <v/>
      </c>
      <c r="B597" s="239" t="str">
        <f>IFERROR(IF(J597="","",_xlfn.CONCAT($Y$2,_xlfn.CONCAT(IF(LEN(ドッグキャリー!$K$2)=1,0,""),ドッグキャリー!$K$2,_xlfn.CONCAT(IF(LEN(ドッグキャリー!$N$2)=1,0,""),ドッグキャリー!$N$2)))),"")</f>
        <v/>
      </c>
      <c r="C597" s="246"/>
      <c r="D597" s="246"/>
      <c r="E597" s="246"/>
      <c r="F597" s="247"/>
      <c r="G597" s="247"/>
      <c r="H597" s="247"/>
      <c r="I597" s="248" t="str">
        <f>IF(ウエア!N211=0,"",ウエア!E211)</f>
        <v/>
      </c>
      <c r="J597" s="247" t="str">
        <f>IF(ウエア!N211=0,"",ウエア!N211)</f>
        <v/>
      </c>
      <c r="K597" s="247"/>
      <c r="L597" s="247"/>
      <c r="M597" s="247"/>
      <c r="N597" s="247"/>
      <c r="O597" s="247"/>
      <c r="P597" s="247"/>
      <c r="Q597" s="247"/>
      <c r="R597" s="247"/>
      <c r="S597" s="237">
        <f t="shared" si="18"/>
        <v>596</v>
      </c>
      <c r="AA597" s="238" t="e">
        <f t="shared" si="19"/>
        <v>#VALUE!</v>
      </c>
    </row>
    <row r="598" spans="1:27" s="244" customFormat="1">
      <c r="A598" s="238" t="str">
        <f>IFERROR(IF(J598&lt;&gt;"",MAX($A$1:A597)+1,""),"")</f>
        <v/>
      </c>
      <c r="B598" s="239" t="str">
        <f>IFERROR(IF(J598="","",_xlfn.CONCAT($Y$2,_xlfn.CONCAT(IF(LEN(ドッグキャリー!$K$2)=1,0,""),ドッグキャリー!$K$2,_xlfn.CONCAT(IF(LEN(ドッグキャリー!$N$2)=1,0,""),ドッグキャリー!$N$2)))),"")</f>
        <v/>
      </c>
      <c r="C598" s="246"/>
      <c r="D598" s="246"/>
      <c r="E598" s="246"/>
      <c r="F598" s="247"/>
      <c r="G598" s="247"/>
      <c r="H598" s="247"/>
      <c r="I598" s="248" t="str">
        <f>IF(ウエア!N212=0,"",ウエア!E212)</f>
        <v/>
      </c>
      <c r="J598" s="247" t="str">
        <f>IF(ウエア!N212=0,"",ウエア!N212)</f>
        <v/>
      </c>
      <c r="K598" s="247"/>
      <c r="L598" s="247"/>
      <c r="M598" s="247"/>
      <c r="N598" s="247"/>
      <c r="O598" s="247"/>
      <c r="P598" s="247"/>
      <c r="Q598" s="247"/>
      <c r="R598" s="247"/>
      <c r="S598" s="237">
        <f t="shared" si="18"/>
        <v>597</v>
      </c>
      <c r="AA598" s="238" t="e">
        <f t="shared" si="19"/>
        <v>#VALUE!</v>
      </c>
    </row>
    <row r="599" spans="1:27" s="244" customFormat="1">
      <c r="A599" s="238" t="str">
        <f>IFERROR(IF(J599&lt;&gt;"",MAX($A$1:A598)+1,""),"")</f>
        <v/>
      </c>
      <c r="B599" s="239" t="str">
        <f>IFERROR(IF(J599="","",_xlfn.CONCAT($Y$2,_xlfn.CONCAT(IF(LEN(ドッグキャリー!$K$2)=1,0,""),ドッグキャリー!$K$2,_xlfn.CONCAT(IF(LEN(ドッグキャリー!$N$2)=1,0,""),ドッグキャリー!$N$2)))),"")</f>
        <v/>
      </c>
      <c r="C599" s="246"/>
      <c r="D599" s="246"/>
      <c r="E599" s="246"/>
      <c r="F599" s="247"/>
      <c r="G599" s="247"/>
      <c r="H599" s="247"/>
      <c r="I599" s="248" t="str">
        <f>IF(ウエア!N213=0,"",ウエア!E213)</f>
        <v/>
      </c>
      <c r="J599" s="247" t="str">
        <f>IF(ウエア!N213=0,"",ウエア!N213)</f>
        <v/>
      </c>
      <c r="K599" s="247"/>
      <c r="L599" s="247"/>
      <c r="M599" s="247"/>
      <c r="N599" s="247"/>
      <c r="O599" s="247"/>
      <c r="P599" s="247"/>
      <c r="Q599" s="247"/>
      <c r="R599" s="247"/>
      <c r="S599" s="237">
        <f t="shared" si="18"/>
        <v>598</v>
      </c>
      <c r="AA599" s="238" t="e">
        <f t="shared" si="19"/>
        <v>#VALUE!</v>
      </c>
    </row>
    <row r="600" spans="1:27" s="244" customFormat="1">
      <c r="A600" s="238" t="str">
        <f>IFERROR(IF(J600&lt;&gt;"",MAX($A$1:A599)+1,""),"")</f>
        <v/>
      </c>
      <c r="B600" s="239" t="str">
        <f>IFERROR(IF(J600="","",_xlfn.CONCAT($Y$2,_xlfn.CONCAT(IF(LEN(ドッグキャリー!$K$2)=1,0,""),ドッグキャリー!$K$2,_xlfn.CONCAT(IF(LEN(ドッグキャリー!$N$2)=1,0,""),ドッグキャリー!$N$2)))),"")</f>
        <v/>
      </c>
      <c r="C600" s="246"/>
      <c r="D600" s="246"/>
      <c r="E600" s="246"/>
      <c r="F600" s="247"/>
      <c r="G600" s="247"/>
      <c r="H600" s="247"/>
      <c r="I600" s="248" t="str">
        <f>IF(ウエア!N214=0,"",ウエア!E214)</f>
        <v/>
      </c>
      <c r="J600" s="247" t="str">
        <f>IF(ウエア!N214=0,"",ウエア!N214)</f>
        <v/>
      </c>
      <c r="K600" s="247"/>
      <c r="L600" s="247"/>
      <c r="M600" s="247"/>
      <c r="N600" s="247"/>
      <c r="O600" s="247"/>
      <c r="P600" s="247"/>
      <c r="Q600" s="247"/>
      <c r="R600" s="247"/>
      <c r="S600" s="237">
        <f t="shared" si="18"/>
        <v>599</v>
      </c>
      <c r="AA600" s="238" t="e">
        <f t="shared" si="19"/>
        <v>#VALUE!</v>
      </c>
    </row>
    <row r="601" spans="1:27" s="244" customFormat="1">
      <c r="A601" s="238" t="str">
        <f>IFERROR(IF(J601&lt;&gt;"",MAX($A$1:A600)+1,""),"")</f>
        <v/>
      </c>
      <c r="B601" s="239" t="str">
        <f>IFERROR(IF(J601="","",_xlfn.CONCAT($Y$2,_xlfn.CONCAT(IF(LEN(ドッグキャリー!$K$2)=1,0,""),ドッグキャリー!$K$2,_xlfn.CONCAT(IF(LEN(ドッグキャリー!$N$2)=1,0,""),ドッグキャリー!$N$2)))),"")</f>
        <v/>
      </c>
      <c r="C601" s="246"/>
      <c r="D601" s="246"/>
      <c r="E601" s="246"/>
      <c r="F601" s="247"/>
      <c r="G601" s="247"/>
      <c r="H601" s="247"/>
      <c r="I601" s="248" t="str">
        <f>IF(ウエア!N215=0,"",ウエア!E215)</f>
        <v/>
      </c>
      <c r="J601" s="247" t="str">
        <f>IF(ウエア!N215=0,"",ウエア!N215)</f>
        <v/>
      </c>
      <c r="K601" s="247"/>
      <c r="L601" s="247"/>
      <c r="M601" s="247"/>
      <c r="N601" s="247"/>
      <c r="O601" s="247"/>
      <c r="P601" s="247"/>
      <c r="Q601" s="247"/>
      <c r="R601" s="247"/>
      <c r="S601" s="237">
        <f t="shared" si="18"/>
        <v>600</v>
      </c>
      <c r="AA601" s="238" t="e">
        <f t="shared" si="19"/>
        <v>#VALUE!</v>
      </c>
    </row>
    <row r="602" spans="1:27" s="244" customFormat="1">
      <c r="A602" s="238" t="str">
        <f>IFERROR(IF(J602&lt;&gt;"",MAX($A$1:A601)+1,""),"")</f>
        <v/>
      </c>
      <c r="B602" s="239" t="str">
        <f>IFERROR(IF(J602="","",_xlfn.CONCAT($Y$2,_xlfn.CONCAT(IF(LEN(ドッグキャリー!$K$2)=1,0,""),ドッグキャリー!$K$2,_xlfn.CONCAT(IF(LEN(ドッグキャリー!$N$2)=1,0,""),ドッグキャリー!$N$2)))),"")</f>
        <v/>
      </c>
      <c r="C602" s="246"/>
      <c r="D602" s="246"/>
      <c r="E602" s="246"/>
      <c r="F602" s="247"/>
      <c r="G602" s="247"/>
      <c r="H602" s="247"/>
      <c r="I602" s="248" t="str">
        <f>IF(ウエア!N216=0,"",ウエア!E216)</f>
        <v/>
      </c>
      <c r="J602" s="247" t="str">
        <f>IF(ウエア!N216=0,"",ウエア!N216)</f>
        <v/>
      </c>
      <c r="K602" s="247"/>
      <c r="L602" s="247"/>
      <c r="M602" s="247"/>
      <c r="N602" s="247"/>
      <c r="O602" s="247"/>
      <c r="P602" s="247"/>
      <c r="Q602" s="247"/>
      <c r="R602" s="247"/>
      <c r="S602" s="237">
        <f t="shared" si="18"/>
        <v>601</v>
      </c>
      <c r="AA602" s="238" t="e">
        <f t="shared" si="19"/>
        <v>#VALUE!</v>
      </c>
    </row>
    <row r="603" spans="1:27" s="244" customFormat="1">
      <c r="A603" s="238" t="str">
        <f>IFERROR(IF(J603&lt;&gt;"",MAX($A$1:A602)+1,""),"")</f>
        <v/>
      </c>
      <c r="B603" s="239" t="str">
        <f>IFERROR(IF(J603="","",_xlfn.CONCAT($Y$2,_xlfn.CONCAT(IF(LEN(ドッグキャリー!$K$2)=1,0,""),ドッグキャリー!$K$2,_xlfn.CONCAT(IF(LEN(ドッグキャリー!$N$2)=1,0,""),ドッグキャリー!$N$2)))),"")</f>
        <v/>
      </c>
      <c r="C603" s="246"/>
      <c r="D603" s="246"/>
      <c r="E603" s="246"/>
      <c r="F603" s="247"/>
      <c r="G603" s="247"/>
      <c r="H603" s="247"/>
      <c r="I603" s="248" t="str">
        <f>IF(ウエア!N217=0,"",ウエア!E217)</f>
        <v/>
      </c>
      <c r="J603" s="247" t="str">
        <f>IF(ウエア!N217=0,"",ウエア!N217)</f>
        <v/>
      </c>
      <c r="K603" s="247"/>
      <c r="L603" s="247"/>
      <c r="M603" s="247"/>
      <c r="N603" s="247"/>
      <c r="O603" s="247"/>
      <c r="P603" s="247"/>
      <c r="Q603" s="247"/>
      <c r="R603" s="247"/>
      <c r="S603" s="237">
        <f t="shared" si="18"/>
        <v>602</v>
      </c>
      <c r="AA603" s="238" t="e">
        <f t="shared" si="19"/>
        <v>#VALUE!</v>
      </c>
    </row>
    <row r="604" spans="1:27" s="244" customFormat="1">
      <c r="A604" s="238" t="str">
        <f>IFERROR(IF(J604&lt;&gt;"",MAX($A$1:A603)+1,""),"")</f>
        <v/>
      </c>
      <c r="B604" s="239" t="str">
        <f>IFERROR(IF(J604="","",_xlfn.CONCAT($Y$2,_xlfn.CONCAT(IF(LEN(ドッグキャリー!$K$2)=1,0,""),ドッグキャリー!$K$2,_xlfn.CONCAT(IF(LEN(ドッグキャリー!$N$2)=1,0,""),ドッグキャリー!$N$2)))),"")</f>
        <v/>
      </c>
      <c r="C604" s="246"/>
      <c r="D604" s="246"/>
      <c r="E604" s="246"/>
      <c r="F604" s="247"/>
      <c r="G604" s="247"/>
      <c r="H604" s="247"/>
      <c r="I604" s="248" t="str">
        <f>IF(ウエア!N218=0,"",ウエア!E218)</f>
        <v/>
      </c>
      <c r="J604" s="247" t="str">
        <f>IF(ウエア!N218=0,"",ウエア!N218)</f>
        <v/>
      </c>
      <c r="K604" s="247"/>
      <c r="L604" s="247"/>
      <c r="M604" s="247"/>
      <c r="N604" s="247"/>
      <c r="O604" s="247"/>
      <c r="P604" s="247"/>
      <c r="Q604" s="247"/>
      <c r="R604" s="247"/>
      <c r="S604" s="237">
        <f t="shared" si="18"/>
        <v>603</v>
      </c>
      <c r="AA604" s="238" t="e">
        <f t="shared" si="19"/>
        <v>#VALUE!</v>
      </c>
    </row>
    <row r="605" spans="1:27" s="244" customFormat="1">
      <c r="A605" s="238" t="str">
        <f>IFERROR(IF(J605&lt;&gt;"",MAX($A$1:A604)+1,""),"")</f>
        <v/>
      </c>
      <c r="B605" s="239" t="str">
        <f>IFERROR(IF(J605="","",_xlfn.CONCAT($Y$2,_xlfn.CONCAT(IF(LEN(ドッグキャリー!$K$2)=1,0,""),ドッグキャリー!$K$2,_xlfn.CONCAT(IF(LEN(ドッグキャリー!$N$2)=1,0,""),ドッグキャリー!$N$2)))),"")</f>
        <v/>
      </c>
      <c r="C605" s="246"/>
      <c r="D605" s="246"/>
      <c r="E605" s="246"/>
      <c r="F605" s="247"/>
      <c r="G605" s="247"/>
      <c r="H605" s="247"/>
      <c r="I605" s="248" t="str">
        <f>IF(ウエア!N219=0,"",ウエア!E219)</f>
        <v/>
      </c>
      <c r="J605" s="247" t="str">
        <f>IF(ウエア!N219=0,"",ウエア!N219)</f>
        <v/>
      </c>
      <c r="K605" s="247"/>
      <c r="L605" s="247"/>
      <c r="M605" s="247"/>
      <c r="N605" s="247"/>
      <c r="O605" s="247"/>
      <c r="P605" s="247"/>
      <c r="Q605" s="247"/>
      <c r="R605" s="247"/>
      <c r="S605" s="237">
        <f t="shared" si="18"/>
        <v>604</v>
      </c>
      <c r="AA605" s="238" t="e">
        <f t="shared" si="19"/>
        <v>#VALUE!</v>
      </c>
    </row>
    <row r="606" spans="1:27" s="244" customFormat="1">
      <c r="A606" s="238" t="str">
        <f>IFERROR(IF(J606&lt;&gt;"",MAX($A$1:A605)+1,""),"")</f>
        <v/>
      </c>
      <c r="B606" s="239" t="str">
        <f>IFERROR(IF(J606="","",_xlfn.CONCAT($Y$2,_xlfn.CONCAT(IF(LEN(ドッグキャリー!$K$2)=1,0,""),ドッグキャリー!$K$2,_xlfn.CONCAT(IF(LEN(ドッグキャリー!$N$2)=1,0,""),ドッグキャリー!$N$2)))),"")</f>
        <v/>
      </c>
      <c r="C606" s="246"/>
      <c r="D606" s="246"/>
      <c r="E606" s="246"/>
      <c r="F606" s="247"/>
      <c r="G606" s="247"/>
      <c r="H606" s="247"/>
      <c r="I606" s="248" t="str">
        <f>IF(ウエア!N220=0,"",ウエア!E220)</f>
        <v/>
      </c>
      <c r="J606" s="247" t="str">
        <f>IF(ウエア!N220=0,"",ウエア!N220)</f>
        <v/>
      </c>
      <c r="K606" s="247"/>
      <c r="L606" s="247"/>
      <c r="M606" s="247"/>
      <c r="N606" s="247"/>
      <c r="O606" s="247"/>
      <c r="P606" s="247"/>
      <c r="Q606" s="247"/>
      <c r="R606" s="247"/>
      <c r="S606" s="237">
        <f t="shared" si="18"/>
        <v>605</v>
      </c>
      <c r="AA606" s="238" t="e">
        <f t="shared" si="19"/>
        <v>#VALUE!</v>
      </c>
    </row>
    <row r="607" spans="1:27" s="244" customFormat="1">
      <c r="A607" s="238" t="str">
        <f>IFERROR(IF(J607&lt;&gt;"",MAX($A$1:A606)+1,""),"")</f>
        <v/>
      </c>
      <c r="B607" s="239" t="str">
        <f>IFERROR(IF(J607="","",_xlfn.CONCAT($Y$2,_xlfn.CONCAT(IF(LEN(ドッグキャリー!$K$2)=1,0,""),ドッグキャリー!$K$2,_xlfn.CONCAT(IF(LEN(ドッグキャリー!$N$2)=1,0,""),ドッグキャリー!$N$2)))),"")</f>
        <v/>
      </c>
      <c r="C607" s="246"/>
      <c r="D607" s="246"/>
      <c r="E607" s="246"/>
      <c r="F607" s="247"/>
      <c r="G607" s="247"/>
      <c r="H607" s="247"/>
      <c r="I607" s="248" t="str">
        <f>IF(ウエア!N221=0,"",ウエア!E221)</f>
        <v/>
      </c>
      <c r="J607" s="247" t="str">
        <f>IF(ウエア!N221=0,"",ウエア!N221)</f>
        <v/>
      </c>
      <c r="K607" s="247"/>
      <c r="L607" s="247"/>
      <c r="M607" s="247"/>
      <c r="N607" s="247"/>
      <c r="O607" s="247"/>
      <c r="P607" s="247"/>
      <c r="Q607" s="247"/>
      <c r="R607" s="247"/>
      <c r="S607" s="237">
        <f t="shared" si="18"/>
        <v>606</v>
      </c>
      <c r="AA607" s="238" t="e">
        <f t="shared" si="19"/>
        <v>#VALUE!</v>
      </c>
    </row>
    <row r="608" spans="1:27" s="244" customFormat="1">
      <c r="A608" s="238" t="str">
        <f>IFERROR(IF(J608&lt;&gt;"",MAX($A$1:A607)+1,""),"")</f>
        <v/>
      </c>
      <c r="B608" s="239" t="str">
        <f>IFERROR(IF(J608="","",_xlfn.CONCAT($Y$2,_xlfn.CONCAT(IF(LEN(ドッグキャリー!$K$2)=1,0,""),ドッグキャリー!$K$2,_xlfn.CONCAT(IF(LEN(ドッグキャリー!$N$2)=1,0,""),ドッグキャリー!$N$2)))),"")</f>
        <v/>
      </c>
      <c r="C608" s="246"/>
      <c r="D608" s="246"/>
      <c r="E608" s="246"/>
      <c r="F608" s="247"/>
      <c r="G608" s="247"/>
      <c r="H608" s="247"/>
      <c r="I608" s="248" t="str">
        <f>IF(ウエア!N222=0,"",ウエア!E222)</f>
        <v/>
      </c>
      <c r="J608" s="247" t="str">
        <f>IF(ウエア!N222=0,"",ウエア!N222)</f>
        <v/>
      </c>
      <c r="K608" s="247"/>
      <c r="L608" s="247"/>
      <c r="M608" s="247"/>
      <c r="N608" s="247"/>
      <c r="O608" s="247"/>
      <c r="P608" s="247"/>
      <c r="Q608" s="247"/>
      <c r="R608" s="247"/>
      <c r="S608" s="237">
        <f t="shared" si="18"/>
        <v>607</v>
      </c>
      <c r="AA608" s="238" t="e">
        <f t="shared" si="19"/>
        <v>#VALUE!</v>
      </c>
    </row>
    <row r="609" spans="1:27" s="244" customFormat="1">
      <c r="A609" s="238" t="str">
        <f>IFERROR(IF(J609&lt;&gt;"",MAX($A$1:A608)+1,""),"")</f>
        <v/>
      </c>
      <c r="B609" s="239" t="str">
        <f>IFERROR(IF(J609="","",_xlfn.CONCAT($Y$2,_xlfn.CONCAT(IF(LEN(ドッグキャリー!$K$2)=1,0,""),ドッグキャリー!$K$2,_xlfn.CONCAT(IF(LEN(ドッグキャリー!$N$2)=1,0,""),ドッグキャリー!$N$2)))),"")</f>
        <v/>
      </c>
      <c r="C609" s="246"/>
      <c r="D609" s="246"/>
      <c r="E609" s="246"/>
      <c r="F609" s="247"/>
      <c r="G609" s="247"/>
      <c r="H609" s="247"/>
      <c r="I609" s="248" t="str">
        <f>IF(ウエア!N223=0,"",ウエア!E223)</f>
        <v/>
      </c>
      <c r="J609" s="247" t="str">
        <f>IF(ウエア!N223=0,"",ウエア!N223)</f>
        <v/>
      </c>
      <c r="K609" s="247"/>
      <c r="L609" s="247"/>
      <c r="M609" s="247"/>
      <c r="N609" s="247"/>
      <c r="O609" s="247"/>
      <c r="P609" s="247"/>
      <c r="Q609" s="247"/>
      <c r="R609" s="247"/>
      <c r="S609" s="237">
        <f t="shared" si="18"/>
        <v>608</v>
      </c>
      <c r="AA609" s="238" t="e">
        <f t="shared" si="19"/>
        <v>#VALUE!</v>
      </c>
    </row>
    <row r="610" spans="1:27" s="244" customFormat="1">
      <c r="A610" s="238" t="str">
        <f>IFERROR(IF(J610&lt;&gt;"",MAX($A$1:A609)+1,""),"")</f>
        <v/>
      </c>
      <c r="B610" s="239" t="str">
        <f>IFERROR(IF(J610="","",_xlfn.CONCAT($Y$2,_xlfn.CONCAT(IF(LEN(ドッグキャリー!$K$2)=1,0,""),ドッグキャリー!$K$2,_xlfn.CONCAT(IF(LEN(ドッグキャリー!$N$2)=1,0,""),ドッグキャリー!$N$2)))),"")</f>
        <v/>
      </c>
      <c r="C610" s="246"/>
      <c r="D610" s="246"/>
      <c r="E610" s="246"/>
      <c r="F610" s="247"/>
      <c r="G610" s="247"/>
      <c r="H610" s="247"/>
      <c r="I610" s="248" t="str">
        <f>IF(ウエア!N224=0,"",ウエア!E224)</f>
        <v/>
      </c>
      <c r="J610" s="247" t="str">
        <f>IF(ウエア!N224=0,"",ウエア!N224)</f>
        <v/>
      </c>
      <c r="K610" s="247"/>
      <c r="L610" s="247"/>
      <c r="M610" s="247"/>
      <c r="N610" s="247"/>
      <c r="O610" s="247"/>
      <c r="P610" s="247"/>
      <c r="Q610" s="247"/>
      <c r="R610" s="247"/>
      <c r="S610" s="237">
        <f t="shared" si="18"/>
        <v>609</v>
      </c>
      <c r="AA610" s="238" t="e">
        <f t="shared" si="19"/>
        <v>#VALUE!</v>
      </c>
    </row>
    <row r="611" spans="1:27" s="244" customFormat="1">
      <c r="A611" s="238" t="str">
        <f>IFERROR(IF(J611&lt;&gt;"",MAX($A$1:A610)+1,""),"")</f>
        <v/>
      </c>
      <c r="B611" s="239" t="str">
        <f>IFERROR(IF(J611="","",_xlfn.CONCAT($Y$2,_xlfn.CONCAT(IF(LEN(ドッグキャリー!$K$2)=1,0,""),ドッグキャリー!$K$2,_xlfn.CONCAT(IF(LEN(ドッグキャリー!$N$2)=1,0,""),ドッグキャリー!$N$2)))),"")</f>
        <v/>
      </c>
      <c r="C611" s="246"/>
      <c r="D611" s="246"/>
      <c r="E611" s="246"/>
      <c r="F611" s="247"/>
      <c r="G611" s="247"/>
      <c r="H611" s="247"/>
      <c r="I611" s="248" t="str">
        <f>IF(ウエア!N225=0,"",ウエア!E225)</f>
        <v/>
      </c>
      <c r="J611" s="247" t="str">
        <f>IF(ウエア!N225=0,"",ウエア!N225)</f>
        <v/>
      </c>
      <c r="K611" s="247"/>
      <c r="L611" s="247"/>
      <c r="M611" s="247"/>
      <c r="N611" s="247"/>
      <c r="O611" s="247"/>
      <c r="P611" s="247"/>
      <c r="Q611" s="247"/>
      <c r="R611" s="247"/>
      <c r="S611" s="237">
        <f t="shared" si="18"/>
        <v>610</v>
      </c>
      <c r="AA611" s="238" t="e">
        <f t="shared" si="19"/>
        <v>#VALUE!</v>
      </c>
    </row>
    <row r="612" spans="1:27" s="244" customFormat="1">
      <c r="A612" s="238" t="str">
        <f>IFERROR(IF(J612&lt;&gt;"",MAX($A$1:A611)+1,""),"")</f>
        <v/>
      </c>
      <c r="B612" s="239" t="str">
        <f>IFERROR(IF(J612="","",_xlfn.CONCAT($Y$2,_xlfn.CONCAT(IF(LEN(ドッグキャリー!$K$2)=1,0,""),ドッグキャリー!$K$2,_xlfn.CONCAT(IF(LEN(ドッグキャリー!$N$2)=1,0,""),ドッグキャリー!$N$2)))),"")</f>
        <v/>
      </c>
      <c r="C612" s="246"/>
      <c r="D612" s="246"/>
      <c r="E612" s="246"/>
      <c r="F612" s="247"/>
      <c r="G612" s="247"/>
      <c r="H612" s="247"/>
      <c r="I612" s="248" t="str">
        <f>IF(ウエア!N226=0,"",ウエア!E226)</f>
        <v/>
      </c>
      <c r="J612" s="247" t="str">
        <f>IF(ウエア!N226=0,"",ウエア!N226)</f>
        <v/>
      </c>
      <c r="K612" s="247"/>
      <c r="L612" s="247"/>
      <c r="M612" s="247"/>
      <c r="N612" s="247"/>
      <c r="O612" s="247"/>
      <c r="P612" s="247"/>
      <c r="Q612" s="247"/>
      <c r="R612" s="247"/>
      <c r="S612" s="237">
        <f t="shared" si="18"/>
        <v>611</v>
      </c>
      <c r="AA612" s="238" t="e">
        <f t="shared" si="19"/>
        <v>#VALUE!</v>
      </c>
    </row>
    <row r="613" spans="1:27" s="244" customFormat="1">
      <c r="A613" s="238" t="str">
        <f>IFERROR(IF(J613&lt;&gt;"",MAX($A$1:A612)+1,""),"")</f>
        <v/>
      </c>
      <c r="B613" s="239" t="str">
        <f>IFERROR(IF(J613="","",_xlfn.CONCAT($Y$2,_xlfn.CONCAT(IF(LEN(ドッグキャリー!$K$2)=1,0,""),ドッグキャリー!$K$2,_xlfn.CONCAT(IF(LEN(ドッグキャリー!$N$2)=1,0,""),ドッグキャリー!$N$2)))),"")</f>
        <v/>
      </c>
      <c r="C613" s="246"/>
      <c r="D613" s="246"/>
      <c r="E613" s="246"/>
      <c r="F613" s="247"/>
      <c r="G613" s="247"/>
      <c r="H613" s="247"/>
      <c r="I613" s="248" t="str">
        <f>IF(ウエア!N227=0,"",ウエア!E227)</f>
        <v/>
      </c>
      <c r="J613" s="247" t="str">
        <f>IF(ウエア!N227=0,"",ウエア!N227)</f>
        <v/>
      </c>
      <c r="K613" s="247"/>
      <c r="L613" s="247"/>
      <c r="M613" s="247"/>
      <c r="N613" s="247"/>
      <c r="O613" s="247"/>
      <c r="P613" s="247"/>
      <c r="Q613" s="247"/>
      <c r="R613" s="247"/>
      <c r="S613" s="237">
        <f t="shared" si="18"/>
        <v>612</v>
      </c>
      <c r="AA613" s="238" t="e">
        <f t="shared" si="19"/>
        <v>#VALUE!</v>
      </c>
    </row>
    <row r="614" spans="1:27" s="244" customFormat="1">
      <c r="A614" s="238" t="str">
        <f>IFERROR(IF(J614&lt;&gt;"",MAX($A$1:A613)+1,""),"")</f>
        <v/>
      </c>
      <c r="B614" s="239" t="str">
        <f>IFERROR(IF(J614="","",_xlfn.CONCAT($Y$2,_xlfn.CONCAT(IF(LEN(ドッグキャリー!$K$2)=1,0,""),ドッグキャリー!$K$2,_xlfn.CONCAT(IF(LEN(ドッグキャリー!$N$2)=1,0,""),ドッグキャリー!$N$2)))),"")</f>
        <v/>
      </c>
      <c r="C614" s="246"/>
      <c r="D614" s="246"/>
      <c r="E614" s="246"/>
      <c r="F614" s="247"/>
      <c r="G614" s="247"/>
      <c r="H614" s="247"/>
      <c r="I614" s="248" t="str">
        <f>IF(ウエア!N228=0,"",ウエア!E228)</f>
        <v/>
      </c>
      <c r="J614" s="247" t="str">
        <f>IF(ウエア!N228=0,"",ウエア!N228)</f>
        <v/>
      </c>
      <c r="K614" s="247"/>
      <c r="L614" s="247"/>
      <c r="M614" s="247"/>
      <c r="N614" s="247"/>
      <c r="O614" s="247"/>
      <c r="P614" s="247"/>
      <c r="Q614" s="247"/>
      <c r="R614" s="247"/>
      <c r="S614" s="237">
        <f t="shared" si="18"/>
        <v>613</v>
      </c>
      <c r="AA614" s="238" t="e">
        <f t="shared" si="19"/>
        <v>#VALUE!</v>
      </c>
    </row>
    <row r="615" spans="1:27" s="244" customFormat="1">
      <c r="A615" s="238" t="str">
        <f>IFERROR(IF(J615&lt;&gt;"",MAX($A$1:A614)+1,""),"")</f>
        <v/>
      </c>
      <c r="B615" s="239" t="str">
        <f>IFERROR(IF(J615="","",_xlfn.CONCAT($Y$2,_xlfn.CONCAT(IF(LEN(ドッグキャリー!$K$2)=1,0,""),ドッグキャリー!$K$2,_xlfn.CONCAT(IF(LEN(ドッグキャリー!$N$2)=1,0,""),ドッグキャリー!$N$2)))),"")</f>
        <v/>
      </c>
      <c r="C615" s="246"/>
      <c r="D615" s="246"/>
      <c r="E615" s="246"/>
      <c r="F615" s="247"/>
      <c r="G615" s="247"/>
      <c r="H615" s="247"/>
      <c r="I615" s="248" t="str">
        <f>IF(ウエア!N229=0,"",ウエア!E229)</f>
        <v/>
      </c>
      <c r="J615" s="247" t="str">
        <f>IF(ウエア!N229=0,"",ウエア!N229)</f>
        <v/>
      </c>
      <c r="K615" s="247"/>
      <c r="L615" s="247"/>
      <c r="M615" s="247"/>
      <c r="N615" s="247"/>
      <c r="O615" s="247"/>
      <c r="P615" s="247"/>
      <c r="Q615" s="247"/>
      <c r="R615" s="247"/>
      <c r="S615" s="237">
        <f t="shared" si="18"/>
        <v>614</v>
      </c>
      <c r="AA615" s="238" t="e">
        <f t="shared" si="19"/>
        <v>#VALUE!</v>
      </c>
    </row>
    <row r="616" spans="1:27" s="244" customFormat="1">
      <c r="A616" s="238" t="str">
        <f>IFERROR(IF(J616&lt;&gt;"",MAX($A$1:A615)+1,""),"")</f>
        <v/>
      </c>
      <c r="B616" s="239" t="str">
        <f>IFERROR(IF(J616="","",_xlfn.CONCAT($Y$2,_xlfn.CONCAT(IF(LEN(ドッグキャリー!$K$2)=1,0,""),ドッグキャリー!$K$2,_xlfn.CONCAT(IF(LEN(ドッグキャリー!$N$2)=1,0,""),ドッグキャリー!$N$2)))),"")</f>
        <v/>
      </c>
      <c r="C616" s="246"/>
      <c r="D616" s="246"/>
      <c r="E616" s="246"/>
      <c r="F616" s="247"/>
      <c r="G616" s="247"/>
      <c r="H616" s="247"/>
      <c r="I616" s="248" t="str">
        <f>IF(ウエア!N230=0,"",ウエア!E230)</f>
        <v/>
      </c>
      <c r="J616" s="247" t="str">
        <f>IF(ウエア!N230=0,"",ウエア!N230)</f>
        <v/>
      </c>
      <c r="K616" s="247"/>
      <c r="L616" s="247"/>
      <c r="M616" s="247"/>
      <c r="N616" s="247"/>
      <c r="O616" s="247"/>
      <c r="P616" s="247"/>
      <c r="Q616" s="247"/>
      <c r="R616" s="247"/>
      <c r="S616" s="237">
        <f t="shared" si="18"/>
        <v>615</v>
      </c>
      <c r="AA616" s="238" t="e">
        <f t="shared" si="19"/>
        <v>#VALUE!</v>
      </c>
    </row>
    <row r="617" spans="1:27" s="244" customFormat="1">
      <c r="A617" s="238" t="str">
        <f>IFERROR(IF(J617&lt;&gt;"",MAX($A$1:A616)+1,""),"")</f>
        <v/>
      </c>
      <c r="B617" s="239" t="str">
        <f>IFERROR(IF(J617="","",_xlfn.CONCAT($Y$2,_xlfn.CONCAT(IF(LEN(ドッグキャリー!$K$2)=1,0,""),ドッグキャリー!$K$2,_xlfn.CONCAT(IF(LEN(ドッグキャリー!$N$2)=1,0,""),ドッグキャリー!$N$2)))),"")</f>
        <v/>
      </c>
      <c r="C617" s="246"/>
      <c r="D617" s="246"/>
      <c r="E617" s="246"/>
      <c r="F617" s="247"/>
      <c r="G617" s="247"/>
      <c r="H617" s="247"/>
      <c r="I617" s="248" t="str">
        <f>IF(ウエア!N231=0,"",ウエア!E231)</f>
        <v/>
      </c>
      <c r="J617" s="247" t="str">
        <f>IF(ウエア!N231=0,"",ウエア!N231)</f>
        <v/>
      </c>
      <c r="K617" s="247"/>
      <c r="L617" s="247"/>
      <c r="M617" s="247"/>
      <c r="N617" s="247"/>
      <c r="O617" s="247"/>
      <c r="P617" s="247"/>
      <c r="Q617" s="247"/>
      <c r="R617" s="247"/>
      <c r="S617" s="237">
        <f t="shared" si="18"/>
        <v>616</v>
      </c>
      <c r="AA617" s="238" t="e">
        <f t="shared" si="19"/>
        <v>#VALUE!</v>
      </c>
    </row>
    <row r="618" spans="1:27" s="244" customFormat="1">
      <c r="A618" s="238" t="str">
        <f>IFERROR(IF(J618&lt;&gt;"",MAX($A$1:A617)+1,""),"")</f>
        <v/>
      </c>
      <c r="B618" s="239" t="str">
        <f>IFERROR(IF(J618="","",_xlfn.CONCAT($Y$2,_xlfn.CONCAT(IF(LEN(ドッグキャリー!$K$2)=1,0,""),ドッグキャリー!$K$2,_xlfn.CONCAT(IF(LEN(ドッグキャリー!$N$2)=1,0,""),ドッグキャリー!$N$2)))),"")</f>
        <v/>
      </c>
      <c r="C618" s="246"/>
      <c r="D618" s="246"/>
      <c r="E618" s="246"/>
      <c r="F618" s="247"/>
      <c r="G618" s="247"/>
      <c r="H618" s="247"/>
      <c r="I618" s="248" t="str">
        <f>IF(ウエア!N232=0,"",ウエア!E232)</f>
        <v/>
      </c>
      <c r="J618" s="247" t="str">
        <f>IF(ウエア!N232=0,"",ウエア!N232)</f>
        <v/>
      </c>
      <c r="K618" s="247"/>
      <c r="L618" s="247"/>
      <c r="M618" s="247"/>
      <c r="N618" s="247"/>
      <c r="O618" s="247"/>
      <c r="P618" s="247"/>
      <c r="Q618" s="247"/>
      <c r="R618" s="247"/>
      <c r="S618" s="237">
        <f t="shared" si="18"/>
        <v>617</v>
      </c>
      <c r="AA618" s="238" t="e">
        <f t="shared" si="19"/>
        <v>#VALUE!</v>
      </c>
    </row>
    <row r="619" spans="1:27" s="244" customFormat="1">
      <c r="A619" s="238" t="str">
        <f>IFERROR(IF(J619&lt;&gt;"",MAX($A$1:A618)+1,""),"")</f>
        <v/>
      </c>
      <c r="B619" s="239" t="str">
        <f>IFERROR(IF(J619="","",_xlfn.CONCAT($Y$2,_xlfn.CONCAT(IF(LEN(ドッグキャリー!$K$2)=1,0,""),ドッグキャリー!$K$2,_xlfn.CONCAT(IF(LEN(ドッグキャリー!$N$2)=1,0,""),ドッグキャリー!$N$2)))),"")</f>
        <v/>
      </c>
      <c r="C619" s="246"/>
      <c r="D619" s="246"/>
      <c r="E619" s="246"/>
      <c r="F619" s="247"/>
      <c r="G619" s="247"/>
      <c r="H619" s="247"/>
      <c r="I619" s="248" t="str">
        <f>IF(ウエア!N233=0,"",ウエア!E233)</f>
        <v/>
      </c>
      <c r="J619" s="247" t="str">
        <f>IF(ウエア!N233=0,"",ウエア!N233)</f>
        <v/>
      </c>
      <c r="K619" s="247"/>
      <c r="L619" s="247"/>
      <c r="M619" s="247"/>
      <c r="N619" s="247"/>
      <c r="O619" s="247"/>
      <c r="P619" s="247"/>
      <c r="Q619" s="247"/>
      <c r="R619" s="247"/>
      <c r="S619" s="237">
        <f t="shared" si="18"/>
        <v>618</v>
      </c>
      <c r="AA619" s="238" t="e">
        <f t="shared" si="19"/>
        <v>#VALUE!</v>
      </c>
    </row>
    <row r="620" spans="1:27" s="244" customFormat="1">
      <c r="A620" s="238" t="str">
        <f>IFERROR(IF(J620&lt;&gt;"",MAX($A$1:A619)+1,""),"")</f>
        <v/>
      </c>
      <c r="B620" s="239" t="str">
        <f>IFERROR(IF(J620="","",_xlfn.CONCAT($Y$2,_xlfn.CONCAT(IF(LEN(ドッグキャリー!$K$2)=1,0,""),ドッグキャリー!$K$2,_xlfn.CONCAT(IF(LEN(ドッグキャリー!$N$2)=1,0,""),ドッグキャリー!$N$2)))),"")</f>
        <v/>
      </c>
      <c r="C620" s="246"/>
      <c r="D620" s="246"/>
      <c r="E620" s="246"/>
      <c r="F620" s="247"/>
      <c r="G620" s="247"/>
      <c r="H620" s="247"/>
      <c r="I620" s="248" t="str">
        <f>IF(ウエア!N234=0,"",ウエア!E234)</f>
        <v/>
      </c>
      <c r="J620" s="247" t="str">
        <f>IF(ウエア!N234=0,"",ウエア!N234)</f>
        <v/>
      </c>
      <c r="K620" s="247"/>
      <c r="L620" s="247"/>
      <c r="M620" s="247"/>
      <c r="N620" s="247"/>
      <c r="O620" s="247"/>
      <c r="P620" s="247"/>
      <c r="Q620" s="247"/>
      <c r="R620" s="247"/>
      <c r="S620" s="237">
        <f t="shared" si="18"/>
        <v>619</v>
      </c>
      <c r="AA620" s="238" t="e">
        <f t="shared" si="19"/>
        <v>#VALUE!</v>
      </c>
    </row>
    <row r="621" spans="1:27" s="244" customFormat="1">
      <c r="A621" s="238" t="str">
        <f>IFERROR(IF(J621&lt;&gt;"",MAX($A$1:A620)+1,""),"")</f>
        <v/>
      </c>
      <c r="B621" s="239" t="str">
        <f>IFERROR(IF(J621="","",_xlfn.CONCAT($Y$2,_xlfn.CONCAT(IF(LEN(ドッグキャリー!$K$2)=1,0,""),ドッグキャリー!$K$2,_xlfn.CONCAT(IF(LEN(ドッグキャリー!$N$2)=1,0,""),ドッグキャリー!$N$2)))),"")</f>
        <v/>
      </c>
      <c r="C621" s="246"/>
      <c r="D621" s="246"/>
      <c r="E621" s="246"/>
      <c r="F621" s="247"/>
      <c r="G621" s="247"/>
      <c r="H621" s="247"/>
      <c r="I621" s="248" t="str">
        <f>IF(ウエア!N235=0,"",ウエア!E235)</f>
        <v/>
      </c>
      <c r="J621" s="247" t="str">
        <f>IF(ウエア!N235=0,"",ウエア!N235)</f>
        <v/>
      </c>
      <c r="K621" s="247"/>
      <c r="L621" s="247"/>
      <c r="M621" s="247"/>
      <c r="N621" s="247"/>
      <c r="O621" s="247"/>
      <c r="P621" s="247"/>
      <c r="Q621" s="247"/>
      <c r="R621" s="247"/>
      <c r="S621" s="237">
        <f t="shared" si="18"/>
        <v>620</v>
      </c>
      <c r="AA621" s="238" t="e">
        <f t="shared" si="19"/>
        <v>#VALUE!</v>
      </c>
    </row>
    <row r="622" spans="1:27" s="244" customFormat="1">
      <c r="A622" s="238" t="str">
        <f>IFERROR(IF(J622&lt;&gt;"",MAX($A$1:A621)+1,""),"")</f>
        <v/>
      </c>
      <c r="B622" s="239" t="str">
        <f>IFERROR(IF(J622="","",_xlfn.CONCAT($Y$2,_xlfn.CONCAT(IF(LEN(ドッグキャリー!$K$2)=1,0,""),ドッグキャリー!$K$2,_xlfn.CONCAT(IF(LEN(ドッグキャリー!$N$2)=1,0,""),ドッグキャリー!$N$2)))),"")</f>
        <v/>
      </c>
      <c r="C622" s="246"/>
      <c r="D622" s="246"/>
      <c r="E622" s="246"/>
      <c r="F622" s="247"/>
      <c r="G622" s="247"/>
      <c r="H622" s="247"/>
      <c r="I622" s="248" t="str">
        <f>IF(ウエア!N236=0,"",ウエア!E236)</f>
        <v/>
      </c>
      <c r="J622" s="247" t="str">
        <f>IF(ウエア!N236=0,"",ウエア!N236)</f>
        <v/>
      </c>
      <c r="K622" s="247"/>
      <c r="L622" s="247"/>
      <c r="M622" s="247"/>
      <c r="N622" s="247"/>
      <c r="O622" s="247"/>
      <c r="P622" s="247"/>
      <c r="Q622" s="247"/>
      <c r="R622" s="247"/>
      <c r="S622" s="237">
        <f t="shared" si="18"/>
        <v>621</v>
      </c>
      <c r="AA622" s="238" t="e">
        <f t="shared" si="19"/>
        <v>#VALUE!</v>
      </c>
    </row>
    <row r="623" spans="1:27" s="244" customFormat="1">
      <c r="A623" s="238" t="str">
        <f>IFERROR(IF(J623&lt;&gt;"",MAX($A$1:A622)+1,""),"")</f>
        <v/>
      </c>
      <c r="B623" s="239" t="str">
        <f>IFERROR(IF(J623="","",_xlfn.CONCAT($Y$2,_xlfn.CONCAT(IF(LEN(ドッグキャリー!$K$2)=1,0,""),ドッグキャリー!$K$2,_xlfn.CONCAT(IF(LEN(ドッグキャリー!$N$2)=1,0,""),ドッグキャリー!$N$2)))),"")</f>
        <v/>
      </c>
      <c r="C623" s="246"/>
      <c r="D623" s="246"/>
      <c r="E623" s="246"/>
      <c r="F623" s="247"/>
      <c r="G623" s="247"/>
      <c r="H623" s="247"/>
      <c r="I623" s="248" t="str">
        <f>IF(ウエア!N237=0,"",ウエア!E237)</f>
        <v/>
      </c>
      <c r="J623" s="247" t="str">
        <f>IF(ウエア!N237=0,"",ウエア!N237)</f>
        <v/>
      </c>
      <c r="K623" s="247"/>
      <c r="L623" s="247"/>
      <c r="M623" s="247"/>
      <c r="N623" s="247"/>
      <c r="O623" s="247"/>
      <c r="P623" s="247"/>
      <c r="Q623" s="247"/>
      <c r="R623" s="247"/>
      <c r="S623" s="237">
        <f t="shared" si="18"/>
        <v>622</v>
      </c>
      <c r="AA623" s="238" t="e">
        <f t="shared" si="19"/>
        <v>#VALUE!</v>
      </c>
    </row>
    <row r="624" spans="1:27" s="244" customFormat="1">
      <c r="A624" s="238" t="str">
        <f>IFERROR(IF(J624&lt;&gt;"",MAX($A$1:A623)+1,""),"")</f>
        <v/>
      </c>
      <c r="B624" s="239" t="str">
        <f>IFERROR(IF(J624="","",_xlfn.CONCAT($Y$2,_xlfn.CONCAT(IF(LEN(ドッグキャリー!$K$2)=1,0,""),ドッグキャリー!$K$2,_xlfn.CONCAT(IF(LEN(ドッグキャリー!$N$2)=1,0,""),ドッグキャリー!$N$2)))),"")</f>
        <v/>
      </c>
      <c r="C624" s="246"/>
      <c r="D624" s="246"/>
      <c r="E624" s="246"/>
      <c r="F624" s="247"/>
      <c r="G624" s="247"/>
      <c r="H624" s="247"/>
      <c r="I624" s="248" t="str">
        <f>IF(ウエア!N238=0,"",ウエア!E238)</f>
        <v/>
      </c>
      <c r="J624" s="247" t="str">
        <f>IF(ウエア!N238=0,"",ウエア!N238)</f>
        <v/>
      </c>
      <c r="K624" s="247"/>
      <c r="L624" s="247"/>
      <c r="M624" s="247"/>
      <c r="N624" s="247"/>
      <c r="O624" s="247"/>
      <c r="P624" s="247"/>
      <c r="Q624" s="247"/>
      <c r="R624" s="247"/>
      <c r="S624" s="237">
        <f t="shared" si="18"/>
        <v>623</v>
      </c>
      <c r="AA624" s="238" t="e">
        <f t="shared" si="19"/>
        <v>#VALUE!</v>
      </c>
    </row>
    <row r="625" spans="1:27" s="244" customFormat="1">
      <c r="A625" s="238" t="str">
        <f>IFERROR(IF(J625&lt;&gt;"",MAX($A$1:A624)+1,""),"")</f>
        <v/>
      </c>
      <c r="B625" s="239" t="str">
        <f>IFERROR(IF(J625="","",_xlfn.CONCAT($Y$2,_xlfn.CONCAT(IF(LEN(ドッグキャリー!$K$2)=1,0,""),ドッグキャリー!$K$2,_xlfn.CONCAT(IF(LEN(ドッグキャリー!$N$2)=1,0,""),ドッグキャリー!$N$2)))),"")</f>
        <v/>
      </c>
      <c r="C625" s="246"/>
      <c r="D625" s="246"/>
      <c r="E625" s="246"/>
      <c r="F625" s="247"/>
      <c r="G625" s="247"/>
      <c r="H625" s="247"/>
      <c r="I625" s="248" t="str">
        <f>IF(ウエア!N239=0,"",ウエア!E239)</f>
        <v/>
      </c>
      <c r="J625" s="247" t="str">
        <f>IF(ウエア!N239=0,"",ウエア!N239)</f>
        <v/>
      </c>
      <c r="K625" s="247"/>
      <c r="L625" s="247"/>
      <c r="M625" s="247"/>
      <c r="N625" s="247"/>
      <c r="O625" s="247"/>
      <c r="P625" s="247"/>
      <c r="Q625" s="247"/>
      <c r="R625" s="247"/>
      <c r="S625" s="237">
        <f t="shared" si="18"/>
        <v>624</v>
      </c>
      <c r="AA625" s="238" t="e">
        <f t="shared" si="19"/>
        <v>#VALUE!</v>
      </c>
    </row>
    <row r="626" spans="1:27" s="971" customFormat="1">
      <c r="A626" s="238" t="str">
        <f>IFERROR(IF(J626&lt;&gt;"",MAX($A$1:A625)+1,""),"")</f>
        <v/>
      </c>
      <c r="B626" s="239" t="str">
        <f>IFERROR(IF(J626="","",_xlfn.CONCAT($Y$2,_xlfn.CONCAT(IF(LEN(ドッグキャリー!$K$2)=1,0,""),ドッグキャリー!$K$2,_xlfn.CONCAT(IF(LEN(ドッグキャリー!$N$2)=1,0,""),ドッグキャリー!$N$2)))),"")</f>
        <v/>
      </c>
      <c r="C626" s="246"/>
      <c r="D626" s="246"/>
      <c r="E626" s="246"/>
      <c r="F626" s="247"/>
      <c r="G626" s="247"/>
      <c r="H626" s="247"/>
      <c r="I626" s="248" t="str">
        <f>IF(ウエア!N240=0,"",ウエア!E240)</f>
        <v/>
      </c>
      <c r="J626" s="247" t="str">
        <f>IF(ウエア!N240=0,"",ウエア!N240)</f>
        <v/>
      </c>
      <c r="K626" s="247"/>
      <c r="L626" s="247"/>
      <c r="M626" s="247"/>
      <c r="N626" s="247"/>
      <c r="O626" s="247"/>
      <c r="P626" s="247"/>
      <c r="Q626" s="247"/>
      <c r="R626" s="247"/>
      <c r="S626" s="237">
        <f t="shared" si="18"/>
        <v>625</v>
      </c>
      <c r="AA626" s="238" t="e">
        <f t="shared" si="19"/>
        <v>#VALUE!</v>
      </c>
    </row>
    <row r="627" spans="1:27" s="971" customFormat="1">
      <c r="A627" s="238" t="str">
        <f>IFERROR(IF(J627&lt;&gt;"",MAX($A$1:A626)+1,""),"")</f>
        <v/>
      </c>
      <c r="B627" s="239" t="str">
        <f>IFERROR(IF(J627="","",_xlfn.CONCAT($Y$2,_xlfn.CONCAT(IF(LEN(ドッグキャリー!$K$2)=1,0,""),ドッグキャリー!$K$2,_xlfn.CONCAT(IF(LEN(ドッグキャリー!$N$2)=1,0,""),ドッグキャリー!$N$2)))),"")</f>
        <v/>
      </c>
      <c r="C627" s="246"/>
      <c r="D627" s="246"/>
      <c r="E627" s="246"/>
      <c r="F627" s="247"/>
      <c r="G627" s="247"/>
      <c r="H627" s="247"/>
      <c r="I627" s="248" t="str">
        <f>IF(ウエア!N241=0,"",ウエア!E241)</f>
        <v/>
      </c>
      <c r="J627" s="247" t="str">
        <f>IF(ウエア!N241=0,"",ウエア!N241)</f>
        <v/>
      </c>
      <c r="K627" s="247"/>
      <c r="L627" s="247"/>
      <c r="M627" s="247"/>
      <c r="N627" s="247"/>
      <c r="O627" s="247"/>
      <c r="P627" s="247"/>
      <c r="Q627" s="247"/>
      <c r="R627" s="247"/>
      <c r="S627" s="237">
        <f t="shared" si="18"/>
        <v>626</v>
      </c>
      <c r="AA627" s="238" t="e">
        <f t="shared" si="19"/>
        <v>#VALUE!</v>
      </c>
    </row>
    <row r="628" spans="1:27" s="971" customFormat="1">
      <c r="A628" s="238" t="str">
        <f>IFERROR(IF(J628&lt;&gt;"",MAX($A$1:A627)+1,""),"")</f>
        <v/>
      </c>
      <c r="B628" s="239" t="str">
        <f>IFERROR(IF(J628="","",_xlfn.CONCAT($Y$2,_xlfn.CONCAT(IF(LEN(ドッグキャリー!$K$2)=1,0,""),ドッグキャリー!$K$2,_xlfn.CONCAT(IF(LEN(ドッグキャリー!$N$2)=1,0,""),ドッグキャリー!$N$2)))),"")</f>
        <v/>
      </c>
      <c r="C628" s="246"/>
      <c r="D628" s="246"/>
      <c r="E628" s="246"/>
      <c r="F628" s="247"/>
      <c r="G628" s="247"/>
      <c r="H628" s="247"/>
      <c r="I628" s="248" t="str">
        <f>IF(ウエア!N242=0,"",ウエア!E242)</f>
        <v/>
      </c>
      <c r="J628" s="247" t="str">
        <f>IF(ウエア!N242=0,"",ウエア!N242)</f>
        <v/>
      </c>
      <c r="K628" s="247"/>
      <c r="L628" s="247"/>
      <c r="M628" s="247"/>
      <c r="N628" s="247"/>
      <c r="O628" s="247"/>
      <c r="P628" s="247"/>
      <c r="Q628" s="247"/>
      <c r="R628" s="247"/>
      <c r="S628" s="237">
        <f t="shared" si="18"/>
        <v>627</v>
      </c>
      <c r="AA628" s="238" t="e">
        <f t="shared" si="19"/>
        <v>#VALUE!</v>
      </c>
    </row>
    <row r="629" spans="1:27" s="971" customFormat="1">
      <c r="A629" s="238" t="str">
        <f>IFERROR(IF(J629&lt;&gt;"",MAX($A$1:A628)+1,""),"")</f>
        <v/>
      </c>
      <c r="B629" s="239" t="str">
        <f>IFERROR(IF(J629="","",_xlfn.CONCAT($Y$2,_xlfn.CONCAT(IF(LEN(ドッグキャリー!$K$2)=1,0,""),ドッグキャリー!$K$2,_xlfn.CONCAT(IF(LEN(ドッグキャリー!$N$2)=1,0,""),ドッグキャリー!$N$2)))),"")</f>
        <v/>
      </c>
      <c r="C629" s="246"/>
      <c r="D629" s="246"/>
      <c r="E629" s="246"/>
      <c r="F629" s="247"/>
      <c r="G629" s="247"/>
      <c r="H629" s="247"/>
      <c r="I629" s="248" t="str">
        <f>IF(ウエア!N243=0,"",ウエア!E243)</f>
        <v/>
      </c>
      <c r="J629" s="247" t="str">
        <f>IF(ウエア!N243=0,"",ウエア!N243)</f>
        <v/>
      </c>
      <c r="K629" s="247"/>
      <c r="L629" s="247"/>
      <c r="M629" s="247"/>
      <c r="N629" s="247"/>
      <c r="O629" s="247"/>
      <c r="P629" s="247"/>
      <c r="Q629" s="247"/>
      <c r="R629" s="247"/>
      <c r="S629" s="237">
        <f t="shared" si="18"/>
        <v>628</v>
      </c>
      <c r="AA629" s="238" t="e">
        <f t="shared" si="19"/>
        <v>#VALUE!</v>
      </c>
    </row>
    <row r="630" spans="1:27" s="971" customFormat="1">
      <c r="A630" s="238" t="str">
        <f>IFERROR(IF(J630&lt;&gt;"",MAX($A$1:A629)+1,""),"")</f>
        <v/>
      </c>
      <c r="B630" s="239" t="str">
        <f>IFERROR(IF(J630="","",_xlfn.CONCAT($Y$2,_xlfn.CONCAT(IF(LEN(ドッグキャリー!$K$2)=1,0,""),ドッグキャリー!$K$2,_xlfn.CONCAT(IF(LEN(ドッグキャリー!$N$2)=1,0,""),ドッグキャリー!$N$2)))),"")</f>
        <v/>
      </c>
      <c r="C630" s="246"/>
      <c r="D630" s="246"/>
      <c r="E630" s="246"/>
      <c r="F630" s="247"/>
      <c r="G630" s="247"/>
      <c r="H630" s="247"/>
      <c r="I630" s="248" t="str">
        <f>IF(ウエア!N244=0,"",ウエア!E244)</f>
        <v/>
      </c>
      <c r="J630" s="247" t="str">
        <f>IF(ウエア!N244=0,"",ウエア!N244)</f>
        <v/>
      </c>
      <c r="K630" s="247"/>
      <c r="L630" s="247"/>
      <c r="M630" s="247"/>
      <c r="N630" s="247"/>
      <c r="O630" s="247"/>
      <c r="P630" s="247"/>
      <c r="Q630" s="247"/>
      <c r="R630" s="247"/>
      <c r="S630" s="237">
        <f t="shared" si="18"/>
        <v>629</v>
      </c>
      <c r="AA630" s="238" t="e">
        <f t="shared" si="19"/>
        <v>#VALUE!</v>
      </c>
    </row>
    <row r="631" spans="1:27" s="971" customFormat="1">
      <c r="A631" s="238" t="str">
        <f>IFERROR(IF(J631&lt;&gt;"",MAX($A$1:A630)+1,""),"")</f>
        <v/>
      </c>
      <c r="B631" s="239" t="str">
        <f>IFERROR(IF(J631="","",_xlfn.CONCAT($Y$2,_xlfn.CONCAT(IF(LEN(ドッグキャリー!$K$2)=1,0,""),ドッグキャリー!$K$2,_xlfn.CONCAT(IF(LEN(ドッグキャリー!$N$2)=1,0,""),ドッグキャリー!$N$2)))),"")</f>
        <v/>
      </c>
      <c r="C631" s="246"/>
      <c r="D631" s="246"/>
      <c r="E631" s="246"/>
      <c r="F631" s="247"/>
      <c r="G631" s="247"/>
      <c r="H631" s="247"/>
      <c r="I631" s="248" t="str">
        <f>IF(ウエア!N245=0,"",ウエア!E245)</f>
        <v/>
      </c>
      <c r="J631" s="247" t="str">
        <f>IF(ウエア!N245=0,"",ウエア!N245)</f>
        <v/>
      </c>
      <c r="K631" s="247"/>
      <c r="L631" s="247"/>
      <c r="M631" s="247"/>
      <c r="N631" s="247"/>
      <c r="O631" s="247"/>
      <c r="P631" s="247"/>
      <c r="Q631" s="247"/>
      <c r="R631" s="247"/>
      <c r="S631" s="237">
        <f t="shared" si="18"/>
        <v>630</v>
      </c>
      <c r="AA631" s="238" t="e">
        <f t="shared" si="19"/>
        <v>#VALUE!</v>
      </c>
    </row>
    <row r="632" spans="1:27" s="971" customFormat="1">
      <c r="A632" s="238" t="str">
        <f>IFERROR(IF(J632&lt;&gt;"",MAX($A$1:A631)+1,""),"")</f>
        <v/>
      </c>
      <c r="B632" s="239" t="str">
        <f>IFERROR(IF(J632="","",_xlfn.CONCAT($Y$2,_xlfn.CONCAT(IF(LEN(ドッグキャリー!$K$2)=1,0,""),ドッグキャリー!$K$2,_xlfn.CONCAT(IF(LEN(ドッグキャリー!$N$2)=1,0,""),ドッグキャリー!$N$2)))),"")</f>
        <v/>
      </c>
      <c r="C632" s="246"/>
      <c r="D632" s="246"/>
      <c r="E632" s="246"/>
      <c r="F632" s="247"/>
      <c r="G632" s="247"/>
      <c r="H632" s="247"/>
      <c r="I632" s="248" t="str">
        <f>IF(ウエア!N246=0,"",ウエア!E246)</f>
        <v/>
      </c>
      <c r="J632" s="247" t="str">
        <f>IF(ウエア!N246=0,"",ウエア!N246)</f>
        <v/>
      </c>
      <c r="K632" s="247"/>
      <c r="L632" s="247"/>
      <c r="M632" s="247"/>
      <c r="N632" s="247"/>
      <c r="O632" s="247"/>
      <c r="P632" s="247"/>
      <c r="Q632" s="247"/>
      <c r="R632" s="247"/>
      <c r="S632" s="237">
        <f t="shared" si="18"/>
        <v>631</v>
      </c>
      <c r="AA632" s="238" t="e">
        <f t="shared" si="19"/>
        <v>#VALUE!</v>
      </c>
    </row>
    <row r="633" spans="1:27" s="971" customFormat="1">
      <c r="A633" s="238" t="str">
        <f>IFERROR(IF(J633&lt;&gt;"",MAX($A$1:A632)+1,""),"")</f>
        <v/>
      </c>
      <c r="B633" s="239" t="str">
        <f>IFERROR(IF(J633="","",_xlfn.CONCAT($Y$2,_xlfn.CONCAT(IF(LEN(ドッグキャリー!$K$2)=1,0,""),ドッグキャリー!$K$2,_xlfn.CONCAT(IF(LEN(ドッグキャリー!$N$2)=1,0,""),ドッグキャリー!$N$2)))),"")</f>
        <v/>
      </c>
      <c r="C633" s="246"/>
      <c r="D633" s="246"/>
      <c r="E633" s="246"/>
      <c r="F633" s="247"/>
      <c r="G633" s="247"/>
      <c r="H633" s="247"/>
      <c r="I633" s="248" t="str">
        <f>IF(ウエア!N247=0,"",ウエア!E247)</f>
        <v/>
      </c>
      <c r="J633" s="247" t="str">
        <f>IF(ウエア!N247=0,"",ウエア!N247)</f>
        <v/>
      </c>
      <c r="K633" s="247"/>
      <c r="L633" s="247"/>
      <c r="M633" s="247"/>
      <c r="N633" s="247"/>
      <c r="O633" s="247"/>
      <c r="P633" s="247"/>
      <c r="Q633" s="247"/>
      <c r="R633" s="247"/>
      <c r="S633" s="237">
        <f t="shared" si="18"/>
        <v>632</v>
      </c>
      <c r="AA633" s="238" t="e">
        <f t="shared" si="19"/>
        <v>#VALUE!</v>
      </c>
    </row>
    <row r="634" spans="1:27" s="971" customFormat="1">
      <c r="A634" s="238" t="str">
        <f>IFERROR(IF(J634&lt;&gt;"",MAX($A$1:A633)+1,""),"")</f>
        <v/>
      </c>
      <c r="B634" s="239" t="str">
        <f>IFERROR(IF(J634="","",_xlfn.CONCAT($Y$2,_xlfn.CONCAT(IF(LEN(ドッグキャリー!$K$2)=1,0,""),ドッグキャリー!$K$2,_xlfn.CONCAT(IF(LEN(ドッグキャリー!$N$2)=1,0,""),ドッグキャリー!$N$2)))),"")</f>
        <v/>
      </c>
      <c r="C634" s="246"/>
      <c r="D634" s="246"/>
      <c r="E634" s="246"/>
      <c r="F634" s="247"/>
      <c r="G634" s="247"/>
      <c r="H634" s="247"/>
      <c r="I634" s="248" t="str">
        <f>IF(ウエア!N248=0,"",ウエア!E248)</f>
        <v/>
      </c>
      <c r="J634" s="247" t="str">
        <f>IF(ウエア!N248=0,"",ウエア!N248)</f>
        <v/>
      </c>
      <c r="K634" s="247"/>
      <c r="L634" s="247"/>
      <c r="M634" s="247"/>
      <c r="N634" s="247"/>
      <c r="O634" s="247"/>
      <c r="P634" s="247"/>
      <c r="Q634" s="247"/>
      <c r="R634" s="247"/>
      <c r="S634" s="237">
        <f t="shared" si="18"/>
        <v>633</v>
      </c>
      <c r="AA634" s="238" t="e">
        <f t="shared" si="19"/>
        <v>#VALUE!</v>
      </c>
    </row>
    <row r="635" spans="1:27" s="971" customFormat="1">
      <c r="A635" s="238" t="str">
        <f>IFERROR(IF(J635&lt;&gt;"",MAX($A$1:A634)+1,""),"")</f>
        <v/>
      </c>
      <c r="B635" s="239" t="str">
        <f>IFERROR(IF(J635="","",_xlfn.CONCAT($Y$2,_xlfn.CONCAT(IF(LEN(ドッグキャリー!$K$2)=1,0,""),ドッグキャリー!$K$2,_xlfn.CONCAT(IF(LEN(ドッグキャリー!$N$2)=1,0,""),ドッグキャリー!$N$2)))),"")</f>
        <v/>
      </c>
      <c r="C635" s="246"/>
      <c r="D635" s="246"/>
      <c r="E635" s="246"/>
      <c r="F635" s="247"/>
      <c r="G635" s="247"/>
      <c r="H635" s="247"/>
      <c r="I635" s="248" t="str">
        <f>IF(ウエア!N249=0,"",ウエア!E249)</f>
        <v/>
      </c>
      <c r="J635" s="247" t="str">
        <f>IF(ウエア!N249=0,"",ウエア!N249)</f>
        <v/>
      </c>
      <c r="K635" s="247"/>
      <c r="L635" s="247"/>
      <c r="M635" s="247"/>
      <c r="N635" s="247"/>
      <c r="O635" s="247"/>
      <c r="P635" s="247"/>
      <c r="Q635" s="247"/>
      <c r="R635" s="247"/>
      <c r="S635" s="237">
        <f t="shared" si="18"/>
        <v>634</v>
      </c>
      <c r="AA635" s="238" t="e">
        <f t="shared" si="19"/>
        <v>#VALUE!</v>
      </c>
    </row>
    <row r="636" spans="1:27" s="971" customFormat="1">
      <c r="A636" s="238" t="str">
        <f>IFERROR(IF(J636&lt;&gt;"",MAX($A$1:A635)+1,""),"")</f>
        <v/>
      </c>
      <c r="B636" s="239" t="str">
        <f>IFERROR(IF(J636="","",_xlfn.CONCAT($Y$2,_xlfn.CONCAT(IF(LEN(ドッグキャリー!$K$2)=1,0,""),ドッグキャリー!$K$2,_xlfn.CONCAT(IF(LEN(ドッグキャリー!$N$2)=1,0,""),ドッグキャリー!$N$2)))),"")</f>
        <v/>
      </c>
      <c r="C636" s="246"/>
      <c r="D636" s="246"/>
      <c r="E636" s="246"/>
      <c r="F636" s="247"/>
      <c r="G636" s="247"/>
      <c r="H636" s="247"/>
      <c r="I636" s="248" t="str">
        <f>IF(ウエア!N250=0,"",ウエア!E250)</f>
        <v/>
      </c>
      <c r="J636" s="247" t="str">
        <f>IF(ウエア!N250=0,"",ウエア!N250)</f>
        <v/>
      </c>
      <c r="K636" s="247"/>
      <c r="L636" s="247"/>
      <c r="M636" s="247"/>
      <c r="N636" s="247"/>
      <c r="O636" s="247"/>
      <c r="P636" s="247"/>
      <c r="Q636" s="247"/>
      <c r="R636" s="247"/>
      <c r="S636" s="237">
        <f t="shared" si="18"/>
        <v>635</v>
      </c>
      <c r="AA636" s="238" t="e">
        <f t="shared" si="19"/>
        <v>#VALUE!</v>
      </c>
    </row>
    <row r="637" spans="1:27" s="971" customFormat="1">
      <c r="A637" s="238" t="str">
        <f>IFERROR(IF(J637&lt;&gt;"",MAX($A$1:A636)+1,""),"")</f>
        <v/>
      </c>
      <c r="B637" s="239" t="str">
        <f>IFERROR(IF(J637="","",_xlfn.CONCAT($Y$2,_xlfn.CONCAT(IF(LEN(ドッグキャリー!$K$2)=1,0,""),ドッグキャリー!$K$2,_xlfn.CONCAT(IF(LEN(ドッグキャリー!$N$2)=1,0,""),ドッグキャリー!$N$2)))),"")</f>
        <v/>
      </c>
      <c r="C637" s="246"/>
      <c r="D637" s="246"/>
      <c r="E637" s="246"/>
      <c r="F637" s="247"/>
      <c r="G637" s="247"/>
      <c r="H637" s="247"/>
      <c r="I637" s="248" t="str">
        <f>IF(ウエア!N251=0,"",ウエア!E251)</f>
        <v/>
      </c>
      <c r="J637" s="247" t="str">
        <f>IF(ウエア!N251=0,"",ウエア!N251)</f>
        <v/>
      </c>
      <c r="K637" s="247"/>
      <c r="L637" s="247"/>
      <c r="M637" s="247"/>
      <c r="N637" s="247"/>
      <c r="O637" s="247"/>
      <c r="P637" s="247"/>
      <c r="Q637" s="247"/>
      <c r="R637" s="247"/>
      <c r="S637" s="237">
        <f t="shared" si="18"/>
        <v>636</v>
      </c>
      <c r="AA637" s="238" t="e">
        <f t="shared" si="19"/>
        <v>#VALUE!</v>
      </c>
    </row>
    <row r="638" spans="1:27" s="971" customFormat="1">
      <c r="A638" s="238" t="str">
        <f>IFERROR(IF(J638&lt;&gt;"",MAX($A$1:A637)+1,""),"")</f>
        <v/>
      </c>
      <c r="B638" s="239" t="str">
        <f>IFERROR(IF(J638="","",_xlfn.CONCAT($Y$2,_xlfn.CONCAT(IF(LEN(ドッグキャリー!$K$2)=1,0,""),ドッグキャリー!$K$2,_xlfn.CONCAT(IF(LEN(ドッグキャリー!$N$2)=1,0,""),ドッグキャリー!$N$2)))),"")</f>
        <v/>
      </c>
      <c r="C638" s="246"/>
      <c r="D638" s="246"/>
      <c r="E638" s="246"/>
      <c r="F638" s="247"/>
      <c r="G638" s="247"/>
      <c r="H638" s="247"/>
      <c r="I638" s="248" t="str">
        <f>IF(ウエア!N252=0,"",ウエア!E252)</f>
        <v/>
      </c>
      <c r="J638" s="247" t="str">
        <f>IF(ウエア!N252=0,"",ウエア!N252)</f>
        <v/>
      </c>
      <c r="K638" s="247"/>
      <c r="L638" s="247"/>
      <c r="M638" s="247"/>
      <c r="N638" s="247"/>
      <c r="O638" s="247"/>
      <c r="P638" s="247"/>
      <c r="Q638" s="247"/>
      <c r="R638" s="247"/>
      <c r="S638" s="237">
        <f t="shared" si="18"/>
        <v>637</v>
      </c>
      <c r="AA638" s="238" t="e">
        <f t="shared" si="19"/>
        <v>#VALUE!</v>
      </c>
    </row>
    <row r="639" spans="1:27" s="971" customFormat="1">
      <c r="A639" s="238" t="str">
        <f>IFERROR(IF(J639&lt;&gt;"",MAX($A$1:A638)+1,""),"")</f>
        <v/>
      </c>
      <c r="B639" s="239" t="str">
        <f>IFERROR(IF(J639="","",_xlfn.CONCAT($Y$2,_xlfn.CONCAT(IF(LEN(ドッグキャリー!$K$2)=1,0,""),ドッグキャリー!$K$2,_xlfn.CONCAT(IF(LEN(ドッグキャリー!$N$2)=1,0,""),ドッグキャリー!$N$2)))),"")</f>
        <v/>
      </c>
      <c r="C639" s="246"/>
      <c r="D639" s="246"/>
      <c r="E639" s="246"/>
      <c r="F639" s="247"/>
      <c r="G639" s="247"/>
      <c r="H639" s="247"/>
      <c r="I639" s="248" t="str">
        <f>IF(ウエア!N253=0,"",ウエア!E253)</f>
        <v/>
      </c>
      <c r="J639" s="247" t="str">
        <f>IF(ウエア!N253=0,"",ウエア!N253)</f>
        <v/>
      </c>
      <c r="K639" s="247"/>
      <c r="L639" s="247"/>
      <c r="M639" s="247"/>
      <c r="N639" s="247"/>
      <c r="O639" s="247"/>
      <c r="P639" s="247"/>
      <c r="Q639" s="247"/>
      <c r="R639" s="247"/>
      <c r="S639" s="237">
        <f t="shared" si="18"/>
        <v>638</v>
      </c>
      <c r="AA639" s="238" t="e">
        <f t="shared" si="19"/>
        <v>#VALUE!</v>
      </c>
    </row>
    <row r="640" spans="1:27" s="971" customFormat="1">
      <c r="A640" s="238" t="str">
        <f>IFERROR(IF(J640&lt;&gt;"",MAX($A$1:A639)+1,""),"")</f>
        <v/>
      </c>
      <c r="B640" s="239" t="str">
        <f>IFERROR(IF(J640="","",_xlfn.CONCAT($Y$2,_xlfn.CONCAT(IF(LEN(ドッグキャリー!$K$2)=1,0,""),ドッグキャリー!$K$2,_xlfn.CONCAT(IF(LEN(ドッグキャリー!$N$2)=1,0,""),ドッグキャリー!$N$2)))),"")</f>
        <v/>
      </c>
      <c r="C640" s="246"/>
      <c r="D640" s="246"/>
      <c r="E640" s="246"/>
      <c r="F640" s="247"/>
      <c r="G640" s="247"/>
      <c r="H640" s="247"/>
      <c r="I640" s="248" t="str">
        <f>IF(ウエア!N254=0,"",ウエア!E254)</f>
        <v/>
      </c>
      <c r="J640" s="247" t="str">
        <f>IF(ウエア!N254=0,"",ウエア!N254)</f>
        <v/>
      </c>
      <c r="K640" s="247"/>
      <c r="L640" s="247"/>
      <c r="M640" s="247"/>
      <c r="N640" s="247"/>
      <c r="O640" s="247"/>
      <c r="P640" s="247"/>
      <c r="Q640" s="247"/>
      <c r="R640" s="247"/>
      <c r="S640" s="237">
        <f t="shared" si="18"/>
        <v>639</v>
      </c>
      <c r="AA640" s="238" t="e">
        <f t="shared" si="19"/>
        <v>#VALUE!</v>
      </c>
    </row>
    <row r="641" spans="1:27" s="971" customFormat="1">
      <c r="A641" s="238" t="str">
        <f>IFERROR(IF(J641&lt;&gt;"",MAX($A$1:A640)+1,""),"")</f>
        <v/>
      </c>
      <c r="B641" s="239" t="str">
        <f>IFERROR(IF(J641="","",_xlfn.CONCAT($Y$2,_xlfn.CONCAT(IF(LEN(ドッグキャリー!$K$2)=1,0,""),ドッグキャリー!$K$2,_xlfn.CONCAT(IF(LEN(ドッグキャリー!$N$2)=1,0,""),ドッグキャリー!$N$2)))),"")</f>
        <v/>
      </c>
      <c r="C641" s="246"/>
      <c r="D641" s="246"/>
      <c r="E641" s="246"/>
      <c r="F641" s="247"/>
      <c r="G641" s="247"/>
      <c r="H641" s="247"/>
      <c r="I641" s="248" t="str">
        <f>IF(ウエア!N255=0,"",ウエア!E255)</f>
        <v/>
      </c>
      <c r="J641" s="247" t="str">
        <f>IF(ウエア!N255=0,"",ウエア!N255)</f>
        <v/>
      </c>
      <c r="K641" s="247"/>
      <c r="L641" s="247"/>
      <c r="M641" s="247"/>
      <c r="N641" s="247"/>
      <c r="O641" s="247"/>
      <c r="P641" s="247"/>
      <c r="Q641" s="247"/>
      <c r="R641" s="247"/>
      <c r="S641" s="237">
        <f t="shared" si="18"/>
        <v>640</v>
      </c>
      <c r="AA641" s="238" t="e">
        <f t="shared" si="19"/>
        <v>#VALUE!</v>
      </c>
    </row>
    <row r="642" spans="1:27" s="971" customFormat="1">
      <c r="A642" s="238" t="str">
        <f>IFERROR(IF(J642&lt;&gt;"",MAX($A$1:A641)+1,""),"")</f>
        <v/>
      </c>
      <c r="B642" s="239" t="str">
        <f>IFERROR(IF(J642="","",_xlfn.CONCAT($Y$2,_xlfn.CONCAT(IF(LEN(ドッグキャリー!$K$2)=1,0,""),ドッグキャリー!$K$2,_xlfn.CONCAT(IF(LEN(ドッグキャリー!$N$2)=1,0,""),ドッグキャリー!$N$2)))),"")</f>
        <v/>
      </c>
      <c r="C642" s="246"/>
      <c r="D642" s="246"/>
      <c r="E642" s="246"/>
      <c r="F642" s="247"/>
      <c r="G642" s="247"/>
      <c r="H642" s="247"/>
      <c r="I642" s="248" t="str">
        <f>IF(ウエア!N256=0,"",ウエア!E256)</f>
        <v/>
      </c>
      <c r="J642" s="247" t="str">
        <f>IF(ウエア!N256=0,"",ウエア!N256)</f>
        <v/>
      </c>
      <c r="K642" s="247"/>
      <c r="L642" s="247"/>
      <c r="M642" s="247"/>
      <c r="N642" s="247"/>
      <c r="O642" s="247"/>
      <c r="P642" s="247"/>
      <c r="Q642" s="247"/>
      <c r="R642" s="247"/>
      <c r="S642" s="237">
        <f t="shared" si="18"/>
        <v>641</v>
      </c>
      <c r="AA642" s="238" t="e">
        <f t="shared" si="19"/>
        <v>#VALUE!</v>
      </c>
    </row>
    <row r="643" spans="1:27" s="971" customFormat="1">
      <c r="A643" s="238" t="str">
        <f>IFERROR(IF(J643&lt;&gt;"",MAX($A$1:A642)+1,""),"")</f>
        <v/>
      </c>
      <c r="B643" s="239" t="str">
        <f>IFERROR(IF(J643="","",_xlfn.CONCAT($Y$2,_xlfn.CONCAT(IF(LEN(ドッグキャリー!$K$2)=1,0,""),ドッグキャリー!$K$2,_xlfn.CONCAT(IF(LEN(ドッグキャリー!$N$2)=1,0,""),ドッグキャリー!$N$2)))),"")</f>
        <v/>
      </c>
      <c r="C643" s="246"/>
      <c r="D643" s="246"/>
      <c r="E643" s="246"/>
      <c r="F643" s="247"/>
      <c r="G643" s="247"/>
      <c r="H643" s="247"/>
      <c r="I643" s="248" t="str">
        <f>IF(ウエア!N257=0,"",ウエア!E257)</f>
        <v/>
      </c>
      <c r="J643" s="247" t="str">
        <f>IF(ウエア!N257=0,"",ウエア!N257)</f>
        <v/>
      </c>
      <c r="K643" s="247"/>
      <c r="L643" s="247"/>
      <c r="M643" s="247"/>
      <c r="N643" s="247"/>
      <c r="O643" s="247"/>
      <c r="P643" s="247"/>
      <c r="Q643" s="247"/>
      <c r="R643" s="247"/>
      <c r="S643" s="237">
        <f t="shared" ref="S643:S706" si="20">+ROW()-ROW($B$1)</f>
        <v>642</v>
      </c>
      <c r="AA643" s="238" t="e">
        <f t="shared" ref="AA643:AA706" si="21">IF(J643-J642=1,0,1)</f>
        <v>#VALUE!</v>
      </c>
    </row>
    <row r="644" spans="1:27" s="971" customFormat="1">
      <c r="A644" s="238" t="str">
        <f>IFERROR(IF(J644&lt;&gt;"",MAX($A$1:A643)+1,""),"")</f>
        <v/>
      </c>
      <c r="B644" s="239" t="str">
        <f>IFERROR(IF(J644="","",_xlfn.CONCAT($Y$2,_xlfn.CONCAT(IF(LEN(ドッグキャリー!$K$2)=1,0,""),ドッグキャリー!$K$2,_xlfn.CONCAT(IF(LEN(ドッグキャリー!$N$2)=1,0,""),ドッグキャリー!$N$2)))),"")</f>
        <v/>
      </c>
      <c r="C644" s="246"/>
      <c r="D644" s="246"/>
      <c r="E644" s="246"/>
      <c r="F644" s="247"/>
      <c r="G644" s="247"/>
      <c r="H644" s="247"/>
      <c r="I644" s="248" t="str">
        <f>IF(ウエア!N258=0,"",ウエア!E258)</f>
        <v/>
      </c>
      <c r="J644" s="247" t="str">
        <f>IF(ウエア!N258=0,"",ウエア!N258)</f>
        <v/>
      </c>
      <c r="K644" s="247"/>
      <c r="L644" s="247"/>
      <c r="M644" s="247"/>
      <c r="N644" s="247"/>
      <c r="O644" s="247"/>
      <c r="P644" s="247"/>
      <c r="Q644" s="247"/>
      <c r="R644" s="247"/>
      <c r="S644" s="237">
        <f t="shared" si="20"/>
        <v>643</v>
      </c>
      <c r="AA644" s="238" t="e">
        <f t="shared" si="21"/>
        <v>#VALUE!</v>
      </c>
    </row>
    <row r="645" spans="1:27" s="971" customFormat="1">
      <c r="A645" s="238" t="str">
        <f>IFERROR(IF(J645&lt;&gt;"",MAX($A$1:A644)+1,""),"")</f>
        <v/>
      </c>
      <c r="B645" s="239" t="str">
        <f>IFERROR(IF(J645="","",_xlfn.CONCAT($Y$2,_xlfn.CONCAT(IF(LEN(ドッグキャリー!$K$2)=1,0,""),ドッグキャリー!$K$2,_xlfn.CONCAT(IF(LEN(ドッグキャリー!$N$2)=1,0,""),ドッグキャリー!$N$2)))),"")</f>
        <v/>
      </c>
      <c r="C645" s="246"/>
      <c r="D645" s="246"/>
      <c r="E645" s="246"/>
      <c r="F645" s="247"/>
      <c r="G645" s="247"/>
      <c r="H645" s="247"/>
      <c r="I645" s="248" t="str">
        <f>IF(ウエア!N259=0,"",ウエア!E259)</f>
        <v/>
      </c>
      <c r="J645" s="247" t="str">
        <f>IF(ウエア!N259=0,"",ウエア!N259)</f>
        <v/>
      </c>
      <c r="K645" s="247"/>
      <c r="L645" s="247"/>
      <c r="M645" s="247"/>
      <c r="N645" s="247"/>
      <c r="O645" s="247"/>
      <c r="P645" s="247"/>
      <c r="Q645" s="247"/>
      <c r="R645" s="247"/>
      <c r="S645" s="237">
        <f t="shared" si="20"/>
        <v>644</v>
      </c>
      <c r="AA645" s="238" t="e">
        <f t="shared" si="21"/>
        <v>#VALUE!</v>
      </c>
    </row>
    <row r="646" spans="1:27" s="971" customFormat="1">
      <c r="A646" s="238" t="str">
        <f>IFERROR(IF(J646&lt;&gt;"",MAX($A$1:A645)+1,""),"")</f>
        <v/>
      </c>
      <c r="B646" s="239" t="str">
        <f>IFERROR(IF(J646="","",_xlfn.CONCAT($Y$2,_xlfn.CONCAT(IF(LEN(ドッグキャリー!$K$2)=1,0,""),ドッグキャリー!$K$2,_xlfn.CONCAT(IF(LEN(ドッグキャリー!$N$2)=1,0,""),ドッグキャリー!$N$2)))),"")</f>
        <v/>
      </c>
      <c r="C646" s="246"/>
      <c r="D646" s="246"/>
      <c r="E646" s="246"/>
      <c r="F646" s="247"/>
      <c r="G646" s="247"/>
      <c r="H646" s="247"/>
      <c r="I646" s="248" t="str">
        <f>IF(ウエア!N260=0,"",ウエア!E260)</f>
        <v/>
      </c>
      <c r="J646" s="247" t="str">
        <f>IF(ウエア!N260=0,"",ウエア!N260)</f>
        <v/>
      </c>
      <c r="K646" s="247"/>
      <c r="L646" s="247"/>
      <c r="M646" s="247"/>
      <c r="N646" s="247"/>
      <c r="O646" s="247"/>
      <c r="P646" s="247"/>
      <c r="Q646" s="247"/>
      <c r="R646" s="247"/>
      <c r="S646" s="237">
        <f t="shared" si="20"/>
        <v>645</v>
      </c>
      <c r="AA646" s="238" t="e">
        <f t="shared" si="21"/>
        <v>#VALUE!</v>
      </c>
    </row>
    <row r="647" spans="1:27" s="971" customFormat="1">
      <c r="A647" s="238" t="str">
        <f>IFERROR(IF(J647&lt;&gt;"",MAX($A$1:A646)+1,""),"")</f>
        <v/>
      </c>
      <c r="B647" s="239" t="str">
        <f>IFERROR(IF(J647="","",_xlfn.CONCAT($Y$2,_xlfn.CONCAT(IF(LEN(ドッグキャリー!$K$2)=1,0,""),ドッグキャリー!$K$2,_xlfn.CONCAT(IF(LEN(ドッグキャリー!$N$2)=1,0,""),ドッグキャリー!$N$2)))),"")</f>
        <v/>
      </c>
      <c r="C647" s="246"/>
      <c r="D647" s="246"/>
      <c r="E647" s="246"/>
      <c r="F647" s="247"/>
      <c r="G647" s="247"/>
      <c r="H647" s="247"/>
      <c r="I647" s="248" t="str">
        <f>IF(ウエア!N261=0,"",ウエア!E261)</f>
        <v/>
      </c>
      <c r="J647" s="247" t="str">
        <f>IF(ウエア!N261=0,"",ウエア!N261)</f>
        <v/>
      </c>
      <c r="K647" s="247"/>
      <c r="L647" s="247"/>
      <c r="M647" s="247"/>
      <c r="N647" s="247"/>
      <c r="O647" s="247"/>
      <c r="P647" s="247"/>
      <c r="Q647" s="247"/>
      <c r="R647" s="247"/>
      <c r="S647" s="237">
        <f t="shared" si="20"/>
        <v>646</v>
      </c>
      <c r="AA647" s="238" t="e">
        <f t="shared" si="21"/>
        <v>#VALUE!</v>
      </c>
    </row>
    <row r="648" spans="1:27" s="971" customFormat="1">
      <c r="A648" s="238" t="str">
        <f>IFERROR(IF(J648&lt;&gt;"",MAX($A$1:A647)+1,""),"")</f>
        <v/>
      </c>
      <c r="B648" s="239" t="str">
        <f>IFERROR(IF(J648="","",_xlfn.CONCAT($Y$2,_xlfn.CONCAT(IF(LEN(ドッグキャリー!$K$2)=1,0,""),ドッグキャリー!$K$2,_xlfn.CONCAT(IF(LEN(ドッグキャリー!$N$2)=1,0,""),ドッグキャリー!$N$2)))),"")</f>
        <v/>
      </c>
      <c r="C648" s="246"/>
      <c r="D648" s="246"/>
      <c r="E648" s="246"/>
      <c r="F648" s="247"/>
      <c r="G648" s="247"/>
      <c r="H648" s="247"/>
      <c r="I648" s="248" t="str">
        <f>IF(ウエア!N262=0,"",ウエア!E262)</f>
        <v/>
      </c>
      <c r="J648" s="247" t="str">
        <f>IF(ウエア!N262=0,"",ウエア!N262)</f>
        <v/>
      </c>
      <c r="K648" s="247"/>
      <c r="L648" s="247"/>
      <c r="M648" s="247"/>
      <c r="N648" s="247"/>
      <c r="O648" s="247"/>
      <c r="P648" s="247"/>
      <c r="Q648" s="247"/>
      <c r="R648" s="247"/>
      <c r="S648" s="237">
        <f t="shared" si="20"/>
        <v>647</v>
      </c>
      <c r="AA648" s="238" t="e">
        <f t="shared" si="21"/>
        <v>#VALUE!</v>
      </c>
    </row>
    <row r="649" spans="1:27" s="971" customFormat="1">
      <c r="A649" s="238" t="str">
        <f>IFERROR(IF(J649&lt;&gt;"",MAX($A$1:A648)+1,""),"")</f>
        <v/>
      </c>
      <c r="B649" s="239" t="str">
        <f>IFERROR(IF(J649="","",_xlfn.CONCAT($Y$2,_xlfn.CONCAT(IF(LEN(ドッグキャリー!$K$2)=1,0,""),ドッグキャリー!$K$2,_xlfn.CONCAT(IF(LEN(ドッグキャリー!$N$2)=1,0,""),ドッグキャリー!$N$2)))),"")</f>
        <v/>
      </c>
      <c r="C649" s="246"/>
      <c r="D649" s="246"/>
      <c r="E649" s="246"/>
      <c r="F649" s="247"/>
      <c r="G649" s="247"/>
      <c r="H649" s="247"/>
      <c r="I649" s="248" t="str">
        <f>IF(ウエア!N263=0,"",ウエア!E263)</f>
        <v/>
      </c>
      <c r="J649" s="247" t="str">
        <f>IF(ウエア!N263=0,"",ウエア!N263)</f>
        <v/>
      </c>
      <c r="K649" s="247"/>
      <c r="L649" s="247"/>
      <c r="M649" s="247"/>
      <c r="N649" s="247"/>
      <c r="O649" s="247"/>
      <c r="P649" s="247"/>
      <c r="Q649" s="247"/>
      <c r="R649" s="247"/>
      <c r="S649" s="237">
        <f t="shared" si="20"/>
        <v>648</v>
      </c>
      <c r="AA649" s="238" t="e">
        <f t="shared" si="21"/>
        <v>#VALUE!</v>
      </c>
    </row>
    <row r="650" spans="1:27" s="971" customFormat="1">
      <c r="A650" s="238" t="str">
        <f>IFERROR(IF(J650&lt;&gt;"",MAX($A$1:A649)+1,""),"")</f>
        <v/>
      </c>
      <c r="B650" s="239" t="str">
        <f>IFERROR(IF(J650="","",_xlfn.CONCAT($Y$2,_xlfn.CONCAT(IF(LEN(ドッグキャリー!$K$2)=1,0,""),ドッグキャリー!$K$2,_xlfn.CONCAT(IF(LEN(ドッグキャリー!$N$2)=1,0,""),ドッグキャリー!$N$2)))),"")</f>
        <v/>
      </c>
      <c r="C650" s="246"/>
      <c r="D650" s="246"/>
      <c r="E650" s="246"/>
      <c r="F650" s="247"/>
      <c r="G650" s="247"/>
      <c r="H650" s="247"/>
      <c r="I650" s="248" t="str">
        <f>IF(ウエア!N264=0,"",ウエア!E264)</f>
        <v/>
      </c>
      <c r="J650" s="247" t="str">
        <f>IF(ウエア!N264=0,"",ウエア!N264)</f>
        <v/>
      </c>
      <c r="K650" s="247"/>
      <c r="L650" s="247"/>
      <c r="M650" s="247"/>
      <c r="N650" s="247"/>
      <c r="O650" s="247"/>
      <c r="P650" s="247"/>
      <c r="Q650" s="247"/>
      <c r="R650" s="247"/>
      <c r="S650" s="237">
        <f t="shared" si="20"/>
        <v>649</v>
      </c>
      <c r="AA650" s="238" t="e">
        <f t="shared" si="21"/>
        <v>#VALUE!</v>
      </c>
    </row>
    <row r="651" spans="1:27" s="971" customFormat="1">
      <c r="A651" s="238" t="str">
        <f>IFERROR(IF(J651&lt;&gt;"",MAX($A$1:A650)+1,""),"")</f>
        <v/>
      </c>
      <c r="B651" s="239" t="str">
        <f>IFERROR(IF(J651="","",_xlfn.CONCAT($Y$2,_xlfn.CONCAT(IF(LEN(ドッグキャリー!$K$2)=1,0,""),ドッグキャリー!$K$2,_xlfn.CONCAT(IF(LEN(ドッグキャリー!$N$2)=1,0,""),ドッグキャリー!$N$2)))),"")</f>
        <v/>
      </c>
      <c r="C651" s="246"/>
      <c r="D651" s="246"/>
      <c r="E651" s="246"/>
      <c r="F651" s="247"/>
      <c r="G651" s="247"/>
      <c r="H651" s="247"/>
      <c r="I651" s="248" t="str">
        <f>IF(ウエア!N265=0,"",ウエア!E265)</f>
        <v/>
      </c>
      <c r="J651" s="247" t="str">
        <f>IF(ウエア!N265=0,"",ウエア!N265)</f>
        <v/>
      </c>
      <c r="K651" s="247"/>
      <c r="L651" s="247"/>
      <c r="M651" s="247"/>
      <c r="N651" s="247"/>
      <c r="O651" s="247"/>
      <c r="P651" s="247"/>
      <c r="Q651" s="247"/>
      <c r="R651" s="247"/>
      <c r="S651" s="237">
        <f t="shared" si="20"/>
        <v>650</v>
      </c>
      <c r="AA651" s="238" t="e">
        <f t="shared" si="21"/>
        <v>#VALUE!</v>
      </c>
    </row>
    <row r="652" spans="1:27" s="971" customFormat="1">
      <c r="A652" s="238" t="str">
        <f>IFERROR(IF(J652&lt;&gt;"",MAX($A$1:A651)+1,""),"")</f>
        <v/>
      </c>
      <c r="B652" s="239" t="str">
        <f>IFERROR(IF(J652="","",_xlfn.CONCAT($Y$2,_xlfn.CONCAT(IF(LEN(ドッグキャリー!$K$2)=1,0,""),ドッグキャリー!$K$2,_xlfn.CONCAT(IF(LEN(ドッグキャリー!$N$2)=1,0,""),ドッグキャリー!$N$2)))),"")</f>
        <v/>
      </c>
      <c r="C652" s="246"/>
      <c r="D652" s="246"/>
      <c r="E652" s="246"/>
      <c r="F652" s="247"/>
      <c r="G652" s="247"/>
      <c r="H652" s="247"/>
      <c r="I652" s="248" t="str">
        <f>IF(ウエア!N266=0,"",ウエア!E266)</f>
        <v/>
      </c>
      <c r="J652" s="247" t="str">
        <f>IF(ウエア!N266=0,"",ウエア!N266)</f>
        <v/>
      </c>
      <c r="K652" s="247"/>
      <c r="L652" s="247"/>
      <c r="M652" s="247"/>
      <c r="N652" s="247"/>
      <c r="O652" s="247"/>
      <c r="P652" s="247"/>
      <c r="Q652" s="247"/>
      <c r="R652" s="247"/>
      <c r="S652" s="237">
        <f t="shared" si="20"/>
        <v>651</v>
      </c>
      <c r="AA652" s="238" t="e">
        <f t="shared" si="21"/>
        <v>#VALUE!</v>
      </c>
    </row>
    <row r="653" spans="1:27" s="971" customFormat="1">
      <c r="A653" s="238" t="str">
        <f>IFERROR(IF(J653&lt;&gt;"",MAX($A$1:A652)+1,""),"")</f>
        <v/>
      </c>
      <c r="B653" s="239" t="str">
        <f>IFERROR(IF(J653="","",_xlfn.CONCAT($Y$2,_xlfn.CONCAT(IF(LEN(ドッグキャリー!$K$2)=1,0,""),ドッグキャリー!$K$2,_xlfn.CONCAT(IF(LEN(ドッグキャリー!$N$2)=1,0,""),ドッグキャリー!$N$2)))),"")</f>
        <v/>
      </c>
      <c r="C653" s="246"/>
      <c r="D653" s="246"/>
      <c r="E653" s="246"/>
      <c r="F653" s="247"/>
      <c r="G653" s="247"/>
      <c r="H653" s="247"/>
      <c r="I653" s="248" t="str">
        <f>IF(ウエア!N267=0,"",ウエア!E267)</f>
        <v/>
      </c>
      <c r="J653" s="247" t="str">
        <f>IF(ウエア!N267=0,"",ウエア!N267)</f>
        <v/>
      </c>
      <c r="K653" s="247"/>
      <c r="L653" s="247"/>
      <c r="M653" s="247"/>
      <c r="N653" s="247"/>
      <c r="O653" s="247"/>
      <c r="P653" s="247"/>
      <c r="Q653" s="247"/>
      <c r="R653" s="247"/>
      <c r="S653" s="237">
        <f t="shared" si="20"/>
        <v>652</v>
      </c>
      <c r="AA653" s="238" t="e">
        <f t="shared" si="21"/>
        <v>#VALUE!</v>
      </c>
    </row>
    <row r="654" spans="1:27" s="971" customFormat="1">
      <c r="A654" s="238" t="str">
        <f>IFERROR(IF(J654&lt;&gt;"",MAX($A$1:A653)+1,""),"")</f>
        <v/>
      </c>
      <c r="B654" s="239" t="str">
        <f>IFERROR(IF(J654="","",_xlfn.CONCAT($Y$2,_xlfn.CONCAT(IF(LEN(ドッグキャリー!$K$2)=1,0,""),ドッグキャリー!$K$2,_xlfn.CONCAT(IF(LEN(ドッグキャリー!$N$2)=1,0,""),ドッグキャリー!$N$2)))),"")</f>
        <v/>
      </c>
      <c r="C654" s="246"/>
      <c r="D654" s="246"/>
      <c r="E654" s="246"/>
      <c r="F654" s="247"/>
      <c r="G654" s="247"/>
      <c r="H654" s="247"/>
      <c r="I654" s="248" t="str">
        <f>IF(ウエア!N268=0,"",ウエア!E268)</f>
        <v/>
      </c>
      <c r="J654" s="247" t="str">
        <f>IF(ウエア!N268=0,"",ウエア!N268)</f>
        <v/>
      </c>
      <c r="K654" s="247"/>
      <c r="L654" s="247"/>
      <c r="M654" s="247"/>
      <c r="N654" s="247"/>
      <c r="O654" s="247"/>
      <c r="P654" s="247"/>
      <c r="Q654" s="247"/>
      <c r="R654" s="247"/>
      <c r="S654" s="237">
        <f t="shared" si="20"/>
        <v>653</v>
      </c>
      <c r="AA654" s="238" t="e">
        <f t="shared" si="21"/>
        <v>#VALUE!</v>
      </c>
    </row>
    <row r="655" spans="1:27" s="971" customFormat="1">
      <c r="A655" s="238" t="str">
        <f>IFERROR(IF(J655&lt;&gt;"",MAX($A$1:A654)+1,""),"")</f>
        <v/>
      </c>
      <c r="B655" s="239" t="str">
        <f>IFERROR(IF(J655="","",_xlfn.CONCAT($Y$2,_xlfn.CONCAT(IF(LEN(ドッグキャリー!$K$2)=1,0,""),ドッグキャリー!$K$2,_xlfn.CONCAT(IF(LEN(ドッグキャリー!$N$2)=1,0,""),ドッグキャリー!$N$2)))),"")</f>
        <v/>
      </c>
      <c r="C655" s="246"/>
      <c r="D655" s="246"/>
      <c r="E655" s="246"/>
      <c r="F655" s="247"/>
      <c r="G655" s="247"/>
      <c r="H655" s="247"/>
      <c r="I655" s="248" t="str">
        <f>IF(ウエア!N269=0,"",ウエア!E269)</f>
        <v/>
      </c>
      <c r="J655" s="247" t="str">
        <f>IF(ウエア!N269=0,"",ウエア!N269)</f>
        <v/>
      </c>
      <c r="K655" s="247"/>
      <c r="L655" s="247"/>
      <c r="M655" s="247"/>
      <c r="N655" s="247"/>
      <c r="O655" s="247"/>
      <c r="P655" s="247"/>
      <c r="Q655" s="247"/>
      <c r="R655" s="247"/>
      <c r="S655" s="237">
        <f t="shared" si="20"/>
        <v>654</v>
      </c>
      <c r="AA655" s="238" t="e">
        <f t="shared" si="21"/>
        <v>#VALUE!</v>
      </c>
    </row>
    <row r="656" spans="1:27" s="971" customFormat="1">
      <c r="A656" s="238" t="str">
        <f>IFERROR(IF(J656&lt;&gt;"",MAX($A$1:A655)+1,""),"")</f>
        <v/>
      </c>
      <c r="B656" s="239" t="str">
        <f>IFERROR(IF(J656="","",_xlfn.CONCAT($Y$2,_xlfn.CONCAT(IF(LEN(ドッグキャリー!$K$2)=1,0,""),ドッグキャリー!$K$2,_xlfn.CONCAT(IF(LEN(ドッグキャリー!$N$2)=1,0,""),ドッグキャリー!$N$2)))),"")</f>
        <v/>
      </c>
      <c r="C656" s="246"/>
      <c r="D656" s="246"/>
      <c r="E656" s="246"/>
      <c r="F656" s="247"/>
      <c r="G656" s="247"/>
      <c r="H656" s="247"/>
      <c r="I656" s="248" t="str">
        <f>IF(ウエア!N270=0,"",ウエア!E270)</f>
        <v/>
      </c>
      <c r="J656" s="247" t="str">
        <f>IF(ウエア!N270=0,"",ウエア!N270)</f>
        <v/>
      </c>
      <c r="K656" s="247"/>
      <c r="L656" s="247"/>
      <c r="M656" s="247"/>
      <c r="N656" s="247"/>
      <c r="O656" s="247"/>
      <c r="P656" s="247"/>
      <c r="Q656" s="247"/>
      <c r="R656" s="247"/>
      <c r="S656" s="237">
        <f t="shared" si="20"/>
        <v>655</v>
      </c>
      <c r="AA656" s="238" t="e">
        <f t="shared" si="21"/>
        <v>#VALUE!</v>
      </c>
    </row>
    <row r="657" spans="1:27" s="971" customFormat="1">
      <c r="A657" s="238" t="str">
        <f>IFERROR(IF(J657&lt;&gt;"",MAX($A$1:A656)+1,""),"")</f>
        <v/>
      </c>
      <c r="B657" s="239" t="str">
        <f>IFERROR(IF(J657="","",_xlfn.CONCAT($Y$2,_xlfn.CONCAT(IF(LEN(ドッグキャリー!$K$2)=1,0,""),ドッグキャリー!$K$2,_xlfn.CONCAT(IF(LEN(ドッグキャリー!$N$2)=1,0,""),ドッグキャリー!$N$2)))),"")</f>
        <v/>
      </c>
      <c r="C657" s="246"/>
      <c r="D657" s="246"/>
      <c r="E657" s="246"/>
      <c r="F657" s="247"/>
      <c r="G657" s="247"/>
      <c r="H657" s="247"/>
      <c r="I657" s="248" t="str">
        <f>IF(ウエア!N271=0,"",ウエア!E271)</f>
        <v/>
      </c>
      <c r="J657" s="247" t="str">
        <f>IF(ウエア!N271=0,"",ウエア!N271)</f>
        <v/>
      </c>
      <c r="K657" s="247"/>
      <c r="L657" s="247"/>
      <c r="M657" s="247"/>
      <c r="N657" s="247"/>
      <c r="O657" s="247"/>
      <c r="P657" s="247"/>
      <c r="Q657" s="247"/>
      <c r="R657" s="247"/>
      <c r="S657" s="237">
        <f t="shared" si="20"/>
        <v>656</v>
      </c>
      <c r="AA657" s="238" t="e">
        <f t="shared" si="21"/>
        <v>#VALUE!</v>
      </c>
    </row>
    <row r="658" spans="1:27" s="971" customFormat="1">
      <c r="A658" s="238" t="str">
        <f>IFERROR(IF(J658&lt;&gt;"",MAX($A$1:A657)+1,""),"")</f>
        <v/>
      </c>
      <c r="B658" s="239" t="str">
        <f>IFERROR(IF(J658="","",_xlfn.CONCAT($Y$2,_xlfn.CONCAT(IF(LEN(ドッグキャリー!$K$2)=1,0,""),ドッグキャリー!$K$2,_xlfn.CONCAT(IF(LEN(ドッグキャリー!$N$2)=1,0,""),ドッグキャリー!$N$2)))),"")</f>
        <v/>
      </c>
      <c r="C658" s="246"/>
      <c r="D658" s="246"/>
      <c r="E658" s="246"/>
      <c r="F658" s="247"/>
      <c r="G658" s="247"/>
      <c r="H658" s="247"/>
      <c r="I658" s="248" t="str">
        <f>IF(ウエア!N272=0,"",ウエア!E272)</f>
        <v/>
      </c>
      <c r="J658" s="247" t="str">
        <f>IF(ウエア!N272=0,"",ウエア!N272)</f>
        <v/>
      </c>
      <c r="K658" s="247"/>
      <c r="L658" s="247"/>
      <c r="M658" s="247"/>
      <c r="N658" s="247"/>
      <c r="O658" s="247"/>
      <c r="P658" s="247"/>
      <c r="Q658" s="247"/>
      <c r="R658" s="247"/>
      <c r="S658" s="237">
        <f t="shared" si="20"/>
        <v>657</v>
      </c>
      <c r="AA658" s="238" t="e">
        <f t="shared" si="21"/>
        <v>#VALUE!</v>
      </c>
    </row>
    <row r="659" spans="1:27" s="971" customFormat="1">
      <c r="A659" s="238" t="str">
        <f>IFERROR(IF(J659&lt;&gt;"",MAX($A$1:A658)+1,""),"")</f>
        <v/>
      </c>
      <c r="B659" s="239" t="str">
        <f>IFERROR(IF(J659="","",_xlfn.CONCAT($Y$2,_xlfn.CONCAT(IF(LEN(ドッグキャリー!$K$2)=1,0,""),ドッグキャリー!$K$2,_xlfn.CONCAT(IF(LEN(ドッグキャリー!$N$2)=1,0,""),ドッグキャリー!$N$2)))),"")</f>
        <v/>
      </c>
      <c r="C659" s="246"/>
      <c r="D659" s="246"/>
      <c r="E659" s="246"/>
      <c r="F659" s="247"/>
      <c r="G659" s="247"/>
      <c r="H659" s="247"/>
      <c r="I659" s="248" t="str">
        <f>IF(ウエア!N273=0,"",ウエア!E273)</f>
        <v/>
      </c>
      <c r="J659" s="247" t="str">
        <f>IF(ウエア!N273=0,"",ウエア!N273)</f>
        <v/>
      </c>
      <c r="K659" s="247"/>
      <c r="L659" s="247"/>
      <c r="M659" s="247"/>
      <c r="N659" s="247"/>
      <c r="O659" s="247"/>
      <c r="P659" s="247"/>
      <c r="Q659" s="247"/>
      <c r="R659" s="247"/>
      <c r="S659" s="237">
        <f t="shared" si="20"/>
        <v>658</v>
      </c>
      <c r="AA659" s="238" t="e">
        <f t="shared" si="21"/>
        <v>#VALUE!</v>
      </c>
    </row>
    <row r="660" spans="1:27" s="971" customFormat="1">
      <c r="A660" s="238" t="str">
        <f>IFERROR(IF(J660&lt;&gt;"",MAX($A$1:A659)+1,""),"")</f>
        <v/>
      </c>
      <c r="B660" s="239" t="str">
        <f>IFERROR(IF(J660="","",_xlfn.CONCAT($Y$2,_xlfn.CONCAT(IF(LEN(ドッグキャリー!$K$2)=1,0,""),ドッグキャリー!$K$2,_xlfn.CONCAT(IF(LEN(ドッグキャリー!$N$2)=1,0,""),ドッグキャリー!$N$2)))),"")</f>
        <v/>
      </c>
      <c r="C660" s="246"/>
      <c r="D660" s="246"/>
      <c r="E660" s="246"/>
      <c r="F660" s="247"/>
      <c r="G660" s="247"/>
      <c r="H660" s="247"/>
      <c r="I660" s="248" t="str">
        <f>IF(ウエア!N274=0,"",ウエア!E274)</f>
        <v/>
      </c>
      <c r="J660" s="247" t="str">
        <f>IF(ウエア!N274=0,"",ウエア!N274)</f>
        <v/>
      </c>
      <c r="K660" s="247"/>
      <c r="L660" s="247"/>
      <c r="M660" s="247"/>
      <c r="N660" s="247"/>
      <c r="O660" s="247"/>
      <c r="P660" s="247"/>
      <c r="Q660" s="247"/>
      <c r="R660" s="247"/>
      <c r="S660" s="237">
        <f t="shared" si="20"/>
        <v>659</v>
      </c>
      <c r="AA660" s="238" t="e">
        <f t="shared" si="21"/>
        <v>#VALUE!</v>
      </c>
    </row>
    <row r="661" spans="1:27" s="971" customFormat="1">
      <c r="A661" s="238" t="str">
        <f>IFERROR(IF(J661&lt;&gt;"",MAX($A$1:A660)+1,""),"")</f>
        <v/>
      </c>
      <c r="B661" s="239" t="str">
        <f>IFERROR(IF(J661="","",_xlfn.CONCAT($Y$2,_xlfn.CONCAT(IF(LEN(ドッグキャリー!$K$2)=1,0,""),ドッグキャリー!$K$2,_xlfn.CONCAT(IF(LEN(ドッグキャリー!$N$2)=1,0,""),ドッグキャリー!$N$2)))),"")</f>
        <v/>
      </c>
      <c r="C661" s="246"/>
      <c r="D661" s="246"/>
      <c r="E661" s="246"/>
      <c r="F661" s="247"/>
      <c r="G661" s="247"/>
      <c r="H661" s="247"/>
      <c r="I661" s="248" t="str">
        <f>IF(ウエア!N275=0,"",ウエア!E275)</f>
        <v/>
      </c>
      <c r="J661" s="247" t="str">
        <f>IF(ウエア!N275=0,"",ウエア!N275)</f>
        <v/>
      </c>
      <c r="K661" s="247"/>
      <c r="L661" s="247"/>
      <c r="M661" s="247"/>
      <c r="N661" s="247"/>
      <c r="O661" s="247"/>
      <c r="P661" s="247"/>
      <c r="Q661" s="247"/>
      <c r="R661" s="247"/>
      <c r="S661" s="237">
        <f t="shared" si="20"/>
        <v>660</v>
      </c>
      <c r="AA661" s="238" t="e">
        <f t="shared" si="21"/>
        <v>#VALUE!</v>
      </c>
    </row>
    <row r="662" spans="1:27" s="247" customFormat="1">
      <c r="A662" s="238" t="str">
        <f>IFERROR(IF(J662&lt;&gt;"",MAX($A$1:A661)+1,""),"")</f>
        <v/>
      </c>
      <c r="B662" s="239" t="str">
        <f>IFERROR(IF(J662="","",_xlfn.CONCAT($Y$2,_xlfn.CONCAT(IF(LEN(ドッグキャリー!$K$2)=1,0,""),ドッグキャリー!$K$2,_xlfn.CONCAT(IF(LEN(ドッグキャリー!$N$2)=1,0,""),ドッグキャリー!$N$2)))),"")</f>
        <v/>
      </c>
      <c r="C662" s="246"/>
      <c r="D662" s="246"/>
      <c r="E662" s="246"/>
      <c r="I662" s="248" t="str">
        <f>IF(ウエア!N276=0,"",ウエア!E276)</f>
        <v/>
      </c>
      <c r="J662" s="247" t="str">
        <f>IF(ウエア!N276=0,"",ウエア!N276)</f>
        <v/>
      </c>
      <c r="S662" s="237">
        <f t="shared" si="20"/>
        <v>661</v>
      </c>
      <c r="AA662" s="238" t="e">
        <f t="shared" si="21"/>
        <v>#VALUE!</v>
      </c>
    </row>
    <row r="663" spans="1:27" s="247" customFormat="1">
      <c r="A663" s="238" t="str">
        <f>IFERROR(IF(J663&lt;&gt;"",MAX($A$1:A662)+1,""),"")</f>
        <v/>
      </c>
      <c r="B663" s="239" t="str">
        <f>IFERROR(IF(J663="","",_xlfn.CONCAT($Y$2,_xlfn.CONCAT(IF(LEN(ドッグキャリー!$K$2)=1,0,""),ドッグキャリー!$K$2,_xlfn.CONCAT(IF(LEN(ドッグキャリー!$N$2)=1,0,""),ドッグキャリー!$N$2)))),"")</f>
        <v/>
      </c>
      <c r="C663" s="246"/>
      <c r="D663" s="246"/>
      <c r="E663" s="246"/>
      <c r="I663" s="248" t="str">
        <f>IF(ウエア!N277=0,"",ウエア!E277)</f>
        <v/>
      </c>
      <c r="J663" s="247" t="str">
        <f>IF(ウエア!N277=0,"",ウエア!N277)</f>
        <v/>
      </c>
      <c r="S663" s="237">
        <f t="shared" si="20"/>
        <v>662</v>
      </c>
      <c r="AA663" s="238" t="e">
        <f t="shared" si="21"/>
        <v>#VALUE!</v>
      </c>
    </row>
    <row r="664" spans="1:27" s="247" customFormat="1">
      <c r="A664" s="238" t="str">
        <f>IFERROR(IF(J664&lt;&gt;"",MAX($A$1:A663)+1,""),"")</f>
        <v/>
      </c>
      <c r="B664" s="239" t="str">
        <f>IFERROR(IF(J664="","",_xlfn.CONCAT($Y$2,_xlfn.CONCAT(IF(LEN(ドッグキャリー!$K$2)=1,0,""),ドッグキャリー!$K$2,_xlfn.CONCAT(IF(LEN(ドッグキャリー!$N$2)=1,0,""),ドッグキャリー!$N$2)))),"")</f>
        <v/>
      </c>
      <c r="C664" s="246"/>
      <c r="D664" s="246"/>
      <c r="E664" s="246"/>
      <c r="I664" s="248" t="str">
        <f>IF(ウエア!N278=0,"",ウエア!E278)</f>
        <v/>
      </c>
      <c r="J664" s="247" t="str">
        <f>IF(ウエア!N278=0,"",ウエア!N278)</f>
        <v/>
      </c>
      <c r="S664" s="237">
        <f t="shared" si="20"/>
        <v>663</v>
      </c>
      <c r="AA664" s="238" t="e">
        <f t="shared" si="21"/>
        <v>#VALUE!</v>
      </c>
    </row>
    <row r="665" spans="1:27" s="247" customFormat="1">
      <c r="A665" s="238" t="str">
        <f>IFERROR(IF(J665&lt;&gt;"",MAX($A$1:A664)+1,""),"")</f>
        <v/>
      </c>
      <c r="B665" s="239" t="str">
        <f>IFERROR(IF(J665="","",_xlfn.CONCAT($Y$2,_xlfn.CONCAT(IF(LEN(ドッグキャリー!$K$2)=1,0,""),ドッグキャリー!$K$2,_xlfn.CONCAT(IF(LEN(ドッグキャリー!$N$2)=1,0,""),ドッグキャリー!$N$2)))),"")</f>
        <v/>
      </c>
      <c r="C665" s="246"/>
      <c r="D665" s="246"/>
      <c r="E665" s="246"/>
      <c r="I665" s="248" t="str">
        <f>IF(ウエア!N279=0,"",ウエア!E279)</f>
        <v/>
      </c>
      <c r="J665" s="247" t="str">
        <f>IF(ウエア!N279=0,"",ウエア!N279)</f>
        <v/>
      </c>
      <c r="S665" s="237">
        <f t="shared" si="20"/>
        <v>664</v>
      </c>
      <c r="AA665" s="238" t="e">
        <f t="shared" si="21"/>
        <v>#VALUE!</v>
      </c>
    </row>
    <row r="666" spans="1:27" s="247" customFormat="1">
      <c r="A666" s="238" t="str">
        <f>IFERROR(IF(J666&lt;&gt;"",MAX($A$1:A665)+1,""),"")</f>
        <v/>
      </c>
      <c r="B666" s="239" t="str">
        <f>IFERROR(IF(J666="","",_xlfn.CONCAT($Y$2,_xlfn.CONCAT(IF(LEN(ドッグキャリー!$K$2)=1,0,""),ドッグキャリー!$K$2,_xlfn.CONCAT(IF(LEN(ドッグキャリー!$N$2)=1,0,""),ドッグキャリー!$N$2)))),"")</f>
        <v/>
      </c>
      <c r="C666" s="246"/>
      <c r="D666" s="246"/>
      <c r="E666" s="246"/>
      <c r="I666" s="248" t="str">
        <f>IF(ウエア!N280=0,"",ウエア!E280)</f>
        <v/>
      </c>
      <c r="J666" s="247" t="str">
        <f>IF(ウエア!N280=0,"",ウエア!N280)</f>
        <v/>
      </c>
      <c r="S666" s="237">
        <f t="shared" si="20"/>
        <v>665</v>
      </c>
      <c r="AA666" s="238" t="e">
        <f t="shared" si="21"/>
        <v>#VALUE!</v>
      </c>
    </row>
    <row r="667" spans="1:27" s="247" customFormat="1">
      <c r="A667" s="238" t="str">
        <f>IFERROR(IF(J667&lt;&gt;"",MAX($A$1:A666)+1,""),"")</f>
        <v/>
      </c>
      <c r="B667" s="239" t="str">
        <f>IFERROR(IF(J667="","",_xlfn.CONCAT($Y$2,_xlfn.CONCAT(IF(LEN(ドッグキャリー!$K$2)=1,0,""),ドッグキャリー!$K$2,_xlfn.CONCAT(IF(LEN(ドッグキャリー!$N$2)=1,0,""),ドッグキャリー!$N$2)))),"")</f>
        <v/>
      </c>
      <c r="C667" s="246"/>
      <c r="D667" s="246"/>
      <c r="E667" s="246"/>
      <c r="I667" s="248" t="str">
        <f>IF(ウエア!N281=0,"",ウエア!E281)</f>
        <v/>
      </c>
      <c r="J667" s="247" t="str">
        <f>IF(ウエア!N281=0,"",ウエア!N281)</f>
        <v/>
      </c>
      <c r="S667" s="237">
        <f t="shared" si="20"/>
        <v>666</v>
      </c>
      <c r="AA667" s="238" t="e">
        <f t="shared" si="21"/>
        <v>#VALUE!</v>
      </c>
    </row>
    <row r="668" spans="1:27" s="247" customFormat="1">
      <c r="A668" s="238" t="str">
        <f>IFERROR(IF(J668&lt;&gt;"",MAX($A$1:A667)+1,""),"")</f>
        <v/>
      </c>
      <c r="B668" s="239" t="str">
        <f>IFERROR(IF(J668="","",_xlfn.CONCAT($Y$2,_xlfn.CONCAT(IF(LEN(ドッグキャリー!$K$2)=1,0,""),ドッグキャリー!$K$2,_xlfn.CONCAT(IF(LEN(ドッグキャリー!$N$2)=1,0,""),ドッグキャリー!$N$2)))),"")</f>
        <v/>
      </c>
      <c r="C668" s="246"/>
      <c r="D668" s="246"/>
      <c r="E668" s="246"/>
      <c r="I668" s="248" t="str">
        <f>IF(ウエア!N282=0,"",ウエア!E282)</f>
        <v/>
      </c>
      <c r="J668" s="247" t="str">
        <f>IF(ウエア!N282=0,"",ウエア!N282)</f>
        <v/>
      </c>
      <c r="S668" s="237">
        <f t="shared" si="20"/>
        <v>667</v>
      </c>
      <c r="AA668" s="238" t="e">
        <f t="shared" si="21"/>
        <v>#VALUE!</v>
      </c>
    </row>
    <row r="669" spans="1:27" s="247" customFormat="1">
      <c r="A669" s="238" t="str">
        <f>IFERROR(IF(J669&lt;&gt;"",MAX($A$1:A668)+1,""),"")</f>
        <v/>
      </c>
      <c r="B669" s="239" t="str">
        <f>IFERROR(IF(J669="","",_xlfn.CONCAT($Y$2,_xlfn.CONCAT(IF(LEN(ドッグキャリー!$K$2)=1,0,""),ドッグキャリー!$K$2,_xlfn.CONCAT(IF(LEN(ドッグキャリー!$N$2)=1,0,""),ドッグキャリー!$N$2)))),"")</f>
        <v/>
      </c>
      <c r="C669" s="246"/>
      <c r="D669" s="246"/>
      <c r="E669" s="246"/>
      <c r="I669" s="248" t="str">
        <f>IF(ウエア!N283=0,"",ウエア!E283)</f>
        <v/>
      </c>
      <c r="J669" s="247" t="str">
        <f>IF(ウエア!N283=0,"",ウエア!N283)</f>
        <v/>
      </c>
      <c r="S669" s="237">
        <f t="shared" si="20"/>
        <v>668</v>
      </c>
      <c r="AA669" s="238" t="e">
        <f t="shared" si="21"/>
        <v>#VALUE!</v>
      </c>
    </row>
    <row r="670" spans="1:27" s="247" customFormat="1">
      <c r="A670" s="238" t="str">
        <f>IFERROR(IF(J670&lt;&gt;"",MAX($A$1:A669)+1,""),"")</f>
        <v/>
      </c>
      <c r="B670" s="239" t="str">
        <f>IFERROR(IF(J670="","",_xlfn.CONCAT($Y$2,_xlfn.CONCAT(IF(LEN(ドッグキャリー!$K$2)=1,0,""),ドッグキャリー!$K$2,_xlfn.CONCAT(IF(LEN(ドッグキャリー!$N$2)=1,0,""),ドッグキャリー!$N$2)))),"")</f>
        <v/>
      </c>
      <c r="C670" s="246"/>
      <c r="D670" s="246"/>
      <c r="E670" s="246"/>
      <c r="I670" s="248" t="str">
        <f>IF(ウエア!N284=0,"",ウエア!E284)</f>
        <v/>
      </c>
      <c r="J670" s="247" t="str">
        <f>IF(ウエア!N284=0,"",ウエア!N284)</f>
        <v/>
      </c>
      <c r="S670" s="237">
        <f t="shared" si="20"/>
        <v>669</v>
      </c>
      <c r="AA670" s="238" t="e">
        <f t="shared" si="21"/>
        <v>#VALUE!</v>
      </c>
    </row>
    <row r="671" spans="1:27" s="247" customFormat="1">
      <c r="A671" s="238" t="str">
        <f>IFERROR(IF(J671&lt;&gt;"",MAX($A$1:A670)+1,""),"")</f>
        <v/>
      </c>
      <c r="B671" s="239" t="str">
        <f>IFERROR(IF(J671="","",_xlfn.CONCAT($Y$2,_xlfn.CONCAT(IF(LEN(ドッグキャリー!$K$2)=1,0,""),ドッグキャリー!$K$2,_xlfn.CONCAT(IF(LEN(ドッグキャリー!$N$2)=1,0,""),ドッグキャリー!$N$2)))),"")</f>
        <v/>
      </c>
      <c r="C671" s="246"/>
      <c r="D671" s="246"/>
      <c r="E671" s="246"/>
      <c r="I671" s="248" t="str">
        <f>IF(ウエア!N285=0,"",ウエア!E285)</f>
        <v/>
      </c>
      <c r="J671" s="247" t="str">
        <f>IF(ウエア!N285=0,"",ウエア!N285)</f>
        <v/>
      </c>
      <c r="S671" s="237">
        <f t="shared" si="20"/>
        <v>670</v>
      </c>
      <c r="AA671" s="238" t="e">
        <f t="shared" si="21"/>
        <v>#VALUE!</v>
      </c>
    </row>
    <row r="672" spans="1:27" s="247" customFormat="1">
      <c r="A672" s="238" t="str">
        <f>IFERROR(IF(J672&lt;&gt;"",MAX($A$1:A671)+1,""),"")</f>
        <v/>
      </c>
      <c r="B672" s="239" t="str">
        <f>IFERROR(IF(J672="","",_xlfn.CONCAT($Y$2,_xlfn.CONCAT(IF(LEN(ドッグキャリー!$K$2)=1,0,""),ドッグキャリー!$K$2,_xlfn.CONCAT(IF(LEN(ドッグキャリー!$N$2)=1,0,""),ドッグキャリー!$N$2)))),"")</f>
        <v/>
      </c>
      <c r="C672" s="246"/>
      <c r="D672" s="246"/>
      <c r="E672" s="246"/>
      <c r="I672" s="248" t="str">
        <f>IF(ウエア!N286=0,"",ウエア!E286)</f>
        <v/>
      </c>
      <c r="J672" s="247" t="str">
        <f>IF(ウエア!N286=0,"",ウエア!N286)</f>
        <v/>
      </c>
      <c r="S672" s="237">
        <f t="shared" si="20"/>
        <v>671</v>
      </c>
      <c r="AA672" s="238" t="e">
        <f t="shared" si="21"/>
        <v>#VALUE!</v>
      </c>
    </row>
    <row r="673" spans="1:27" s="247" customFormat="1">
      <c r="A673" s="238" t="str">
        <f>IFERROR(IF(J673&lt;&gt;"",MAX($A$1:A672)+1,""),"")</f>
        <v/>
      </c>
      <c r="B673" s="239" t="str">
        <f>IFERROR(IF(J673="","",_xlfn.CONCAT($Y$2,_xlfn.CONCAT(IF(LEN(ドッグキャリー!$K$2)=1,0,""),ドッグキャリー!$K$2,_xlfn.CONCAT(IF(LEN(ドッグキャリー!$N$2)=1,0,""),ドッグキャリー!$N$2)))),"")</f>
        <v/>
      </c>
      <c r="C673" s="246"/>
      <c r="D673" s="246"/>
      <c r="E673" s="246"/>
      <c r="I673" s="248" t="str">
        <f>IF(ウエア!N287=0,"",ウエア!E287)</f>
        <v/>
      </c>
      <c r="J673" s="247" t="str">
        <f>IF(ウエア!N287=0,"",ウエア!N287)</f>
        <v/>
      </c>
      <c r="S673" s="237">
        <f t="shared" si="20"/>
        <v>672</v>
      </c>
      <c r="AA673" s="238" t="e">
        <f t="shared" si="21"/>
        <v>#VALUE!</v>
      </c>
    </row>
    <row r="674" spans="1:27" s="247" customFormat="1">
      <c r="A674" s="238" t="str">
        <f>IFERROR(IF(J674&lt;&gt;"",MAX($A$1:A673)+1,""),"")</f>
        <v/>
      </c>
      <c r="B674" s="239" t="str">
        <f>IFERROR(IF(J674="","",_xlfn.CONCAT($Y$2,_xlfn.CONCAT(IF(LEN(ドッグキャリー!$K$2)=1,0,""),ドッグキャリー!$K$2,_xlfn.CONCAT(IF(LEN(ドッグキャリー!$N$2)=1,0,""),ドッグキャリー!$N$2)))),"")</f>
        <v/>
      </c>
      <c r="C674" s="246"/>
      <c r="D674" s="246"/>
      <c r="E674" s="246"/>
      <c r="I674" s="248" t="str">
        <f>IF(ウエア!N288=0,"",ウエア!E288)</f>
        <v/>
      </c>
      <c r="J674" s="247" t="str">
        <f>IF(ウエア!N288=0,"",ウエア!N288)</f>
        <v/>
      </c>
      <c r="S674" s="237">
        <f t="shared" si="20"/>
        <v>673</v>
      </c>
      <c r="AA674" s="238" t="e">
        <f t="shared" si="21"/>
        <v>#VALUE!</v>
      </c>
    </row>
    <row r="675" spans="1:27" s="247" customFormat="1">
      <c r="A675" s="238" t="str">
        <f>IFERROR(IF(J675&lt;&gt;"",MAX($A$1:A674)+1,""),"")</f>
        <v/>
      </c>
      <c r="B675" s="239" t="str">
        <f>IFERROR(IF(J675="","",_xlfn.CONCAT($Y$2,_xlfn.CONCAT(IF(LEN(ドッグキャリー!$K$2)=1,0,""),ドッグキャリー!$K$2,_xlfn.CONCAT(IF(LEN(ドッグキャリー!$N$2)=1,0,""),ドッグキャリー!$N$2)))),"")</f>
        <v/>
      </c>
      <c r="C675" s="246"/>
      <c r="D675" s="246"/>
      <c r="E675" s="246"/>
      <c r="I675" s="248" t="str">
        <f>IF(ウエア!N289=0,"",ウエア!E289)</f>
        <v/>
      </c>
      <c r="J675" s="247" t="str">
        <f>IF(ウエア!N289=0,"",ウエア!N289)</f>
        <v/>
      </c>
      <c r="S675" s="237">
        <f t="shared" si="20"/>
        <v>674</v>
      </c>
      <c r="AA675" s="238" t="e">
        <f t="shared" si="21"/>
        <v>#VALUE!</v>
      </c>
    </row>
    <row r="676" spans="1:27" s="247" customFormat="1">
      <c r="A676" s="238" t="str">
        <f>IFERROR(IF(J676&lt;&gt;"",MAX($A$1:A675)+1,""),"")</f>
        <v/>
      </c>
      <c r="B676" s="239" t="str">
        <f>IFERROR(IF(J676="","",_xlfn.CONCAT($Y$2,_xlfn.CONCAT(IF(LEN(ドッグキャリー!$K$2)=1,0,""),ドッグキャリー!$K$2,_xlfn.CONCAT(IF(LEN(ドッグキャリー!$N$2)=1,0,""),ドッグキャリー!$N$2)))),"")</f>
        <v/>
      </c>
      <c r="C676" s="246"/>
      <c r="D676" s="246"/>
      <c r="E676" s="246"/>
      <c r="I676" s="248" t="str">
        <f>IF(ウエア!N290=0,"",ウエア!E290)</f>
        <v/>
      </c>
      <c r="J676" s="247" t="str">
        <f>IF(ウエア!N290=0,"",ウエア!N290)</f>
        <v/>
      </c>
      <c r="S676" s="237">
        <f t="shared" si="20"/>
        <v>675</v>
      </c>
      <c r="AA676" s="238" t="e">
        <f t="shared" si="21"/>
        <v>#VALUE!</v>
      </c>
    </row>
    <row r="677" spans="1:27" s="247" customFormat="1">
      <c r="A677" s="238" t="str">
        <f>IFERROR(IF(J677&lt;&gt;"",MAX($A$1:A676)+1,""),"")</f>
        <v/>
      </c>
      <c r="B677" s="239" t="str">
        <f>IFERROR(IF(J677="","",_xlfn.CONCAT($Y$2,_xlfn.CONCAT(IF(LEN(ドッグキャリー!$K$2)=1,0,""),ドッグキャリー!$K$2,_xlfn.CONCAT(IF(LEN(ドッグキャリー!$N$2)=1,0,""),ドッグキャリー!$N$2)))),"")</f>
        <v/>
      </c>
      <c r="C677" s="246"/>
      <c r="D677" s="246"/>
      <c r="E677" s="246"/>
      <c r="I677" s="248" t="str">
        <f>IF(ウエア!N291=0,"",ウエア!E291)</f>
        <v/>
      </c>
      <c r="J677" s="247" t="str">
        <f>IF(ウエア!N291=0,"",ウエア!N291)</f>
        <v/>
      </c>
      <c r="S677" s="237">
        <f t="shared" si="20"/>
        <v>676</v>
      </c>
      <c r="AA677" s="238" t="e">
        <f t="shared" si="21"/>
        <v>#VALUE!</v>
      </c>
    </row>
    <row r="678" spans="1:27" s="247" customFormat="1">
      <c r="A678" s="238" t="str">
        <f>IFERROR(IF(J678&lt;&gt;"",MAX($A$1:A677)+1,""),"")</f>
        <v/>
      </c>
      <c r="B678" s="239" t="str">
        <f>IFERROR(IF(J678="","",_xlfn.CONCAT($Y$2,_xlfn.CONCAT(IF(LEN(ドッグキャリー!$K$2)=1,0,""),ドッグキャリー!$K$2,_xlfn.CONCAT(IF(LEN(ドッグキャリー!$N$2)=1,0,""),ドッグキャリー!$N$2)))),"")</f>
        <v/>
      </c>
      <c r="C678" s="246"/>
      <c r="D678" s="246"/>
      <c r="E678" s="246"/>
      <c r="I678" s="248" t="str">
        <f>IF(ウエア!N292=0,"",ウエア!E292)</f>
        <v/>
      </c>
      <c r="J678" s="247" t="str">
        <f>IF(ウエア!N292=0,"",ウエア!N292)</f>
        <v/>
      </c>
      <c r="S678" s="237">
        <f t="shared" si="20"/>
        <v>677</v>
      </c>
      <c r="AA678" s="238" t="e">
        <f t="shared" si="21"/>
        <v>#VALUE!</v>
      </c>
    </row>
    <row r="679" spans="1:27" s="247" customFormat="1">
      <c r="A679" s="238" t="str">
        <f>IFERROR(IF(J679&lt;&gt;"",MAX($A$1:A678)+1,""),"")</f>
        <v/>
      </c>
      <c r="B679" s="239" t="str">
        <f>IFERROR(IF(J679="","",_xlfn.CONCAT($Y$2,_xlfn.CONCAT(IF(LEN(ドッグキャリー!$K$2)=1,0,""),ドッグキャリー!$K$2,_xlfn.CONCAT(IF(LEN(ドッグキャリー!$N$2)=1,0,""),ドッグキャリー!$N$2)))),"")</f>
        <v/>
      </c>
      <c r="C679" s="246"/>
      <c r="D679" s="246"/>
      <c r="E679" s="246"/>
      <c r="I679" s="248" t="str">
        <f>IF(ウエア!N293=0,"",ウエア!E293)</f>
        <v/>
      </c>
      <c r="J679" s="247" t="str">
        <f>IF(ウエア!N293=0,"",ウエア!N293)</f>
        <v/>
      </c>
      <c r="S679" s="237">
        <f t="shared" si="20"/>
        <v>678</v>
      </c>
      <c r="AA679" s="238" t="e">
        <f t="shared" si="21"/>
        <v>#VALUE!</v>
      </c>
    </row>
    <row r="680" spans="1:27" s="247" customFormat="1">
      <c r="A680" s="238" t="str">
        <f>IFERROR(IF(J680&lt;&gt;"",MAX($A$1:A679)+1,""),"")</f>
        <v/>
      </c>
      <c r="B680" s="239" t="str">
        <f>IFERROR(IF(J680="","",_xlfn.CONCAT($Y$2,_xlfn.CONCAT(IF(LEN(ドッグキャリー!$K$2)=1,0,""),ドッグキャリー!$K$2,_xlfn.CONCAT(IF(LEN(ドッグキャリー!$N$2)=1,0,""),ドッグキャリー!$N$2)))),"")</f>
        <v/>
      </c>
      <c r="C680" s="246"/>
      <c r="D680" s="246"/>
      <c r="E680" s="246"/>
      <c r="I680" s="248" t="str">
        <f>IF(ウエア!N294=0,"",ウエア!E294)</f>
        <v/>
      </c>
      <c r="J680" s="247" t="str">
        <f>IF(ウエア!N294=0,"",ウエア!N294)</f>
        <v/>
      </c>
      <c r="S680" s="237">
        <f t="shared" si="20"/>
        <v>679</v>
      </c>
      <c r="AA680" s="238" t="e">
        <f t="shared" si="21"/>
        <v>#VALUE!</v>
      </c>
    </row>
    <row r="681" spans="1:27" s="247" customFormat="1">
      <c r="A681" s="238" t="str">
        <f>IFERROR(IF(J681&lt;&gt;"",MAX($A$1:A680)+1,""),"")</f>
        <v/>
      </c>
      <c r="B681" s="239" t="str">
        <f>IFERROR(IF(J681="","",_xlfn.CONCAT($Y$2,_xlfn.CONCAT(IF(LEN(ドッグキャリー!$K$2)=1,0,""),ドッグキャリー!$K$2,_xlfn.CONCAT(IF(LEN(ドッグキャリー!$N$2)=1,0,""),ドッグキャリー!$N$2)))),"")</f>
        <v/>
      </c>
      <c r="C681" s="246"/>
      <c r="D681" s="246"/>
      <c r="E681" s="246"/>
      <c r="I681" s="248" t="str">
        <f>IF(ウエア!N295=0,"",ウエア!E295)</f>
        <v/>
      </c>
      <c r="J681" s="247" t="str">
        <f>IF(ウエア!N295=0,"",ウエア!N295)</f>
        <v/>
      </c>
      <c r="S681" s="237">
        <f t="shared" si="20"/>
        <v>680</v>
      </c>
      <c r="AA681" s="238" t="e">
        <f t="shared" si="21"/>
        <v>#VALUE!</v>
      </c>
    </row>
    <row r="682" spans="1:27" s="247" customFormat="1">
      <c r="A682" s="238" t="str">
        <f>IFERROR(IF(J682&lt;&gt;"",MAX($A$1:A681)+1,""),"")</f>
        <v/>
      </c>
      <c r="B682" s="239" t="str">
        <f>IFERROR(IF(J682="","",_xlfn.CONCAT($Y$2,_xlfn.CONCAT(IF(LEN(ドッグキャリー!$K$2)=1,0,""),ドッグキャリー!$K$2,_xlfn.CONCAT(IF(LEN(ドッグキャリー!$N$2)=1,0,""),ドッグキャリー!$N$2)))),"")</f>
        <v/>
      </c>
      <c r="C682" s="246"/>
      <c r="D682" s="246"/>
      <c r="E682" s="246"/>
      <c r="I682" s="248" t="str">
        <f>IF(ウエア!N296=0,"",ウエア!E296)</f>
        <v/>
      </c>
      <c r="J682" s="247" t="str">
        <f>IF(ウエア!N296=0,"",ウエア!N296)</f>
        <v/>
      </c>
      <c r="S682" s="237">
        <f t="shared" si="20"/>
        <v>681</v>
      </c>
      <c r="AA682" s="238" t="e">
        <f t="shared" si="21"/>
        <v>#VALUE!</v>
      </c>
    </row>
    <row r="683" spans="1:27" s="247" customFormat="1">
      <c r="A683" s="238" t="str">
        <f>IFERROR(IF(J683&lt;&gt;"",MAX($A$1:A682)+1,""),"")</f>
        <v/>
      </c>
      <c r="B683" s="239" t="str">
        <f>IFERROR(IF(J683="","",_xlfn.CONCAT($Y$2,_xlfn.CONCAT(IF(LEN(ドッグキャリー!$K$2)=1,0,""),ドッグキャリー!$K$2,_xlfn.CONCAT(IF(LEN(ドッグキャリー!$N$2)=1,0,""),ドッグキャリー!$N$2)))),"")</f>
        <v/>
      </c>
      <c r="C683" s="246"/>
      <c r="D683" s="246"/>
      <c r="E683" s="246"/>
      <c r="I683" s="248" t="str">
        <f>IF(ウエア!N297=0,"",ウエア!E297)</f>
        <v/>
      </c>
      <c r="J683" s="247" t="str">
        <f>IF(ウエア!N297=0,"",ウエア!N297)</f>
        <v/>
      </c>
      <c r="S683" s="237">
        <f t="shared" si="20"/>
        <v>682</v>
      </c>
      <c r="AA683" s="238" t="e">
        <f t="shared" si="21"/>
        <v>#VALUE!</v>
      </c>
    </row>
    <row r="684" spans="1:27" s="247" customFormat="1">
      <c r="A684" s="238" t="str">
        <f>IFERROR(IF(J684&lt;&gt;"",MAX($A$1:A683)+1,""),"")</f>
        <v/>
      </c>
      <c r="B684" s="239" t="str">
        <f>IFERROR(IF(J684="","",_xlfn.CONCAT($Y$2,_xlfn.CONCAT(IF(LEN(ドッグキャリー!$K$2)=1,0,""),ドッグキャリー!$K$2,_xlfn.CONCAT(IF(LEN(ドッグキャリー!$N$2)=1,0,""),ドッグキャリー!$N$2)))),"")</f>
        <v/>
      </c>
      <c r="C684" s="246"/>
      <c r="D684" s="246"/>
      <c r="E684" s="246"/>
      <c r="I684" s="248" t="str">
        <f>IF(ウエア!N298=0,"",ウエア!E298)</f>
        <v/>
      </c>
      <c r="J684" s="247" t="str">
        <f>IF(ウエア!N298=0,"",ウエア!N298)</f>
        <v/>
      </c>
      <c r="S684" s="237">
        <f t="shared" si="20"/>
        <v>683</v>
      </c>
      <c r="AA684" s="238" t="e">
        <f t="shared" si="21"/>
        <v>#VALUE!</v>
      </c>
    </row>
    <row r="685" spans="1:27" s="247" customFormat="1">
      <c r="A685" s="238" t="str">
        <f>IFERROR(IF(J685&lt;&gt;"",MAX($A$1:A684)+1,""),"")</f>
        <v/>
      </c>
      <c r="B685" s="239" t="str">
        <f>IFERROR(IF(J685="","",_xlfn.CONCAT($Y$2,_xlfn.CONCAT(IF(LEN(ドッグキャリー!$K$2)=1,0,""),ドッグキャリー!$K$2,_xlfn.CONCAT(IF(LEN(ドッグキャリー!$N$2)=1,0,""),ドッグキャリー!$N$2)))),"")</f>
        <v/>
      </c>
      <c r="C685" s="246"/>
      <c r="D685" s="246"/>
      <c r="E685" s="246"/>
      <c r="I685" s="248" t="str">
        <f>IF(ウエア!N299=0,"",ウエア!E299)</f>
        <v/>
      </c>
      <c r="J685" s="247" t="str">
        <f>IF(ウエア!N299=0,"",ウエア!N299)</f>
        <v/>
      </c>
      <c r="S685" s="237">
        <f t="shared" si="20"/>
        <v>684</v>
      </c>
      <c r="AA685" s="238" t="e">
        <f t="shared" si="21"/>
        <v>#VALUE!</v>
      </c>
    </row>
    <row r="686" spans="1:27" s="247" customFormat="1">
      <c r="A686" s="238" t="str">
        <f>IFERROR(IF(J686&lt;&gt;"",MAX($A$1:A685)+1,""),"")</f>
        <v/>
      </c>
      <c r="B686" s="239" t="str">
        <f>IFERROR(IF(J686="","",_xlfn.CONCAT($Y$2,_xlfn.CONCAT(IF(LEN(ドッグキャリー!$K$2)=1,0,""),ドッグキャリー!$K$2,_xlfn.CONCAT(IF(LEN(ドッグキャリー!$N$2)=1,0,""),ドッグキャリー!$N$2)))),"")</f>
        <v/>
      </c>
      <c r="C686" s="246"/>
      <c r="D686" s="246"/>
      <c r="E686" s="246"/>
      <c r="I686" s="248" t="str">
        <f>IF(ウエア!N300=0,"",ウエア!E300)</f>
        <v/>
      </c>
      <c r="J686" s="247" t="str">
        <f>IF(ウエア!N300=0,"",ウエア!N300)</f>
        <v/>
      </c>
      <c r="S686" s="237">
        <f t="shared" si="20"/>
        <v>685</v>
      </c>
      <c r="AA686" s="238" t="e">
        <f t="shared" si="21"/>
        <v>#VALUE!</v>
      </c>
    </row>
    <row r="687" spans="1:27" s="247" customFormat="1">
      <c r="A687" s="238" t="str">
        <f>IFERROR(IF(J687&lt;&gt;"",MAX($A$1:A686)+1,""),"")</f>
        <v/>
      </c>
      <c r="B687" s="239" t="str">
        <f>IFERROR(IF(J687="","",_xlfn.CONCAT($Y$2,_xlfn.CONCAT(IF(LEN(ドッグキャリー!$K$2)=1,0,""),ドッグキャリー!$K$2,_xlfn.CONCAT(IF(LEN(ドッグキャリー!$N$2)=1,0,""),ドッグキャリー!$N$2)))),"")</f>
        <v/>
      </c>
      <c r="C687" s="246"/>
      <c r="D687" s="246"/>
      <c r="E687" s="246"/>
      <c r="I687" s="248" t="str">
        <f>IF(ウエア!N301=0,"",ウエア!E301)</f>
        <v/>
      </c>
      <c r="J687" s="247" t="str">
        <f>IF(ウエア!N301=0,"",ウエア!N301)</f>
        <v/>
      </c>
      <c r="S687" s="237">
        <f t="shared" si="20"/>
        <v>686</v>
      </c>
      <c r="AA687" s="238" t="e">
        <f t="shared" si="21"/>
        <v>#VALUE!</v>
      </c>
    </row>
    <row r="688" spans="1:27" s="247" customFormat="1">
      <c r="A688" s="238" t="str">
        <f>IFERROR(IF(J688&lt;&gt;"",MAX($A$1:A687)+1,""),"")</f>
        <v/>
      </c>
      <c r="B688" s="239" t="str">
        <f>IFERROR(IF(J688="","",_xlfn.CONCAT($Y$2,_xlfn.CONCAT(IF(LEN(ドッグキャリー!$K$2)=1,0,""),ドッグキャリー!$K$2,_xlfn.CONCAT(IF(LEN(ドッグキャリー!$N$2)=1,0,""),ドッグキャリー!$N$2)))),"")</f>
        <v/>
      </c>
      <c r="C688" s="246"/>
      <c r="D688" s="246"/>
      <c r="E688" s="246"/>
      <c r="I688" s="248" t="str">
        <f>IF(ウエア!N302=0,"",ウエア!E302)</f>
        <v/>
      </c>
      <c r="J688" s="247" t="str">
        <f>IF(ウエア!N302=0,"",ウエア!N302)</f>
        <v/>
      </c>
      <c r="S688" s="237">
        <f t="shared" si="20"/>
        <v>687</v>
      </c>
      <c r="AA688" s="238" t="e">
        <f t="shared" si="21"/>
        <v>#VALUE!</v>
      </c>
    </row>
    <row r="689" spans="1:27" s="247" customFormat="1">
      <c r="A689" s="238" t="str">
        <f>IFERROR(IF(J689&lt;&gt;"",MAX($A$1:A688)+1,""),"")</f>
        <v/>
      </c>
      <c r="B689" s="239" t="str">
        <f>IFERROR(IF(J689="","",_xlfn.CONCAT($Y$2,_xlfn.CONCAT(IF(LEN(ドッグキャリー!$K$2)=1,0,""),ドッグキャリー!$K$2,_xlfn.CONCAT(IF(LEN(ドッグキャリー!$N$2)=1,0,""),ドッグキャリー!$N$2)))),"")</f>
        <v/>
      </c>
      <c r="C689" s="246"/>
      <c r="D689" s="246"/>
      <c r="E689" s="246"/>
      <c r="I689" s="248" t="str">
        <f>IF(ウエア!N303=0,"",ウエア!E303)</f>
        <v/>
      </c>
      <c r="J689" s="247" t="str">
        <f>IF(ウエア!N303=0,"",ウエア!N303)</f>
        <v/>
      </c>
      <c r="S689" s="237">
        <f t="shared" si="20"/>
        <v>688</v>
      </c>
      <c r="AA689" s="238" t="e">
        <f t="shared" si="21"/>
        <v>#VALUE!</v>
      </c>
    </row>
    <row r="690" spans="1:27" s="247" customFormat="1">
      <c r="A690" s="238" t="str">
        <f>IFERROR(IF(J690&lt;&gt;"",MAX($A$1:A689)+1,""),"")</f>
        <v/>
      </c>
      <c r="B690" s="239" t="str">
        <f>IFERROR(IF(J690="","",_xlfn.CONCAT($Y$2,_xlfn.CONCAT(IF(LEN(ドッグキャリー!$K$2)=1,0,""),ドッグキャリー!$K$2,_xlfn.CONCAT(IF(LEN(ドッグキャリー!$N$2)=1,0,""),ドッグキャリー!$N$2)))),"")</f>
        <v/>
      </c>
      <c r="C690" s="246"/>
      <c r="D690" s="246"/>
      <c r="E690" s="246"/>
      <c r="I690" s="248" t="str">
        <f>IF(ウエア!N304=0,"",ウエア!E304)</f>
        <v/>
      </c>
      <c r="J690" s="247" t="str">
        <f>IF(ウエア!N304=0,"",ウエア!N304)</f>
        <v/>
      </c>
      <c r="S690" s="237">
        <f t="shared" si="20"/>
        <v>689</v>
      </c>
      <c r="AA690" s="238" t="e">
        <f t="shared" si="21"/>
        <v>#VALUE!</v>
      </c>
    </row>
    <row r="691" spans="1:27" s="247" customFormat="1">
      <c r="A691" s="238" t="str">
        <f>IFERROR(IF(J691&lt;&gt;"",MAX($A$1:A690)+1,""),"")</f>
        <v/>
      </c>
      <c r="B691" s="239" t="str">
        <f>IFERROR(IF(J691="","",_xlfn.CONCAT($Y$2,_xlfn.CONCAT(IF(LEN(ドッグキャリー!$K$2)=1,0,""),ドッグキャリー!$K$2,_xlfn.CONCAT(IF(LEN(ドッグキャリー!$N$2)=1,0,""),ドッグキャリー!$N$2)))),"")</f>
        <v/>
      </c>
      <c r="C691" s="246"/>
      <c r="D691" s="246"/>
      <c r="E691" s="246"/>
      <c r="I691" s="248" t="str">
        <f>IF(ウエア!N305=0,"",ウエア!E305)</f>
        <v/>
      </c>
      <c r="J691" s="247" t="str">
        <f>IF(ウエア!N305=0,"",ウエア!N305)</f>
        <v/>
      </c>
      <c r="S691" s="237">
        <f t="shared" si="20"/>
        <v>690</v>
      </c>
      <c r="AA691" s="238" t="e">
        <f t="shared" si="21"/>
        <v>#VALUE!</v>
      </c>
    </row>
    <row r="692" spans="1:27" s="247" customFormat="1">
      <c r="A692" s="238" t="str">
        <f>IFERROR(IF(J692&lt;&gt;"",MAX($A$1:A691)+1,""),"")</f>
        <v/>
      </c>
      <c r="B692" s="239" t="str">
        <f>IFERROR(IF(J692="","",_xlfn.CONCAT($Y$2,_xlfn.CONCAT(IF(LEN(ドッグキャリー!$K$2)=1,0,""),ドッグキャリー!$K$2,_xlfn.CONCAT(IF(LEN(ドッグキャリー!$N$2)=1,0,""),ドッグキャリー!$N$2)))),"")</f>
        <v/>
      </c>
      <c r="C692" s="246"/>
      <c r="D692" s="246"/>
      <c r="E692" s="246"/>
      <c r="I692" s="248" t="str">
        <f>IF(ウエア!N306=0,"",ウエア!E306)</f>
        <v/>
      </c>
      <c r="J692" s="247" t="str">
        <f>IF(ウエア!N306=0,"",ウエア!N306)</f>
        <v/>
      </c>
      <c r="S692" s="237">
        <f t="shared" si="20"/>
        <v>691</v>
      </c>
      <c r="AA692" s="238" t="e">
        <f t="shared" si="21"/>
        <v>#VALUE!</v>
      </c>
    </row>
    <row r="693" spans="1:27" s="247" customFormat="1">
      <c r="A693" s="238" t="str">
        <f>IFERROR(IF(J693&lt;&gt;"",MAX($A$1:A692)+1,""),"")</f>
        <v/>
      </c>
      <c r="B693" s="239" t="str">
        <f>IFERROR(IF(J693="","",_xlfn.CONCAT($Y$2,_xlfn.CONCAT(IF(LEN(ドッグキャリー!$K$2)=1,0,""),ドッグキャリー!$K$2,_xlfn.CONCAT(IF(LEN(ドッグキャリー!$N$2)=1,0,""),ドッグキャリー!$N$2)))),"")</f>
        <v/>
      </c>
      <c r="C693" s="246"/>
      <c r="D693" s="246"/>
      <c r="E693" s="246"/>
      <c r="I693" s="248" t="str">
        <f>IF(ウエア!N307=0,"",ウエア!E307)</f>
        <v/>
      </c>
      <c r="J693" s="247" t="str">
        <f>IF(ウエア!N307=0,"",ウエア!N307)</f>
        <v/>
      </c>
      <c r="S693" s="237">
        <f t="shared" si="20"/>
        <v>692</v>
      </c>
      <c r="AA693" s="238" t="e">
        <f t="shared" si="21"/>
        <v>#VALUE!</v>
      </c>
    </row>
    <row r="694" spans="1:27" s="247" customFormat="1">
      <c r="A694" s="238" t="str">
        <f>IFERROR(IF(J694&lt;&gt;"",MAX($A$1:A693)+1,""),"")</f>
        <v/>
      </c>
      <c r="B694" s="239" t="str">
        <f>IFERROR(IF(J694="","",_xlfn.CONCAT($Y$2,_xlfn.CONCAT(IF(LEN(ドッグキャリー!$K$2)=1,0,""),ドッグキャリー!$K$2,_xlfn.CONCAT(IF(LEN(ドッグキャリー!$N$2)=1,0,""),ドッグキャリー!$N$2)))),"")</f>
        <v/>
      </c>
      <c r="C694" s="246"/>
      <c r="D694" s="246"/>
      <c r="E694" s="246"/>
      <c r="I694" s="248" t="str">
        <f>IF(ウエア!N308=0,"",ウエア!E308)</f>
        <v/>
      </c>
      <c r="J694" s="247" t="str">
        <f>IF(ウエア!N308=0,"",ウエア!N308)</f>
        <v/>
      </c>
      <c r="S694" s="237">
        <f t="shared" si="20"/>
        <v>693</v>
      </c>
      <c r="AA694" s="238" t="e">
        <f t="shared" si="21"/>
        <v>#VALUE!</v>
      </c>
    </row>
    <row r="695" spans="1:27" s="247" customFormat="1">
      <c r="A695" s="238" t="str">
        <f>IFERROR(IF(J695&lt;&gt;"",MAX($A$1:A694)+1,""),"")</f>
        <v/>
      </c>
      <c r="B695" s="239" t="str">
        <f>IFERROR(IF(J695="","",_xlfn.CONCAT($Y$2,_xlfn.CONCAT(IF(LEN(ドッグキャリー!$K$2)=1,0,""),ドッグキャリー!$K$2,_xlfn.CONCAT(IF(LEN(ドッグキャリー!$N$2)=1,0,""),ドッグキャリー!$N$2)))),"")</f>
        <v/>
      </c>
      <c r="C695" s="246"/>
      <c r="D695" s="246"/>
      <c r="E695" s="246"/>
      <c r="I695" s="248" t="str">
        <f>IF(ウエア!N309=0,"",ウエア!E309)</f>
        <v/>
      </c>
      <c r="J695" s="247" t="str">
        <f>IF(ウエア!N309=0,"",ウエア!N309)</f>
        <v/>
      </c>
      <c r="S695" s="237">
        <f t="shared" si="20"/>
        <v>694</v>
      </c>
      <c r="AA695" s="238" t="e">
        <f t="shared" si="21"/>
        <v>#VALUE!</v>
      </c>
    </row>
    <row r="696" spans="1:27" s="247" customFormat="1">
      <c r="A696" s="238" t="str">
        <f>IFERROR(IF(J696&lt;&gt;"",MAX($A$1:A695)+1,""),"")</f>
        <v/>
      </c>
      <c r="B696" s="239" t="str">
        <f>IFERROR(IF(J696="","",_xlfn.CONCAT($Y$2,_xlfn.CONCAT(IF(LEN(ドッグキャリー!$K$2)=1,0,""),ドッグキャリー!$K$2,_xlfn.CONCAT(IF(LEN(ドッグキャリー!$N$2)=1,0,""),ドッグキャリー!$N$2)))),"")</f>
        <v/>
      </c>
      <c r="C696" s="246"/>
      <c r="D696" s="246"/>
      <c r="E696" s="246"/>
      <c r="I696" s="248" t="str">
        <f>IF(ウエア!N310=0,"",ウエア!E310)</f>
        <v/>
      </c>
      <c r="J696" s="247" t="str">
        <f>IF(ウエア!N310=0,"",ウエア!N310)</f>
        <v/>
      </c>
      <c r="S696" s="237">
        <f t="shared" si="20"/>
        <v>695</v>
      </c>
      <c r="AA696" s="238" t="e">
        <f t="shared" si="21"/>
        <v>#VALUE!</v>
      </c>
    </row>
    <row r="697" spans="1:27" s="247" customFormat="1">
      <c r="A697" s="238" t="str">
        <f>IFERROR(IF(J697&lt;&gt;"",MAX($A$1:A696)+1,""),"")</f>
        <v/>
      </c>
      <c r="B697" s="239" t="str">
        <f>IFERROR(IF(J697="","",_xlfn.CONCAT($Y$2,_xlfn.CONCAT(IF(LEN(ドッグキャリー!$K$2)=1,0,""),ドッグキャリー!$K$2,_xlfn.CONCAT(IF(LEN(ドッグキャリー!$N$2)=1,0,""),ドッグキャリー!$N$2)))),"")</f>
        <v/>
      </c>
      <c r="C697" s="246"/>
      <c r="D697" s="246"/>
      <c r="E697" s="246"/>
      <c r="I697" s="248" t="str">
        <f>IF(ウエア!N311=0,"",ウエア!E311)</f>
        <v/>
      </c>
      <c r="J697" s="247" t="str">
        <f>IF(ウエア!N311=0,"",ウエア!N311)</f>
        <v/>
      </c>
      <c r="S697" s="237">
        <f t="shared" si="20"/>
        <v>696</v>
      </c>
      <c r="AA697" s="238" t="e">
        <f t="shared" si="21"/>
        <v>#VALUE!</v>
      </c>
    </row>
    <row r="698" spans="1:27" s="247" customFormat="1">
      <c r="A698" s="238" t="str">
        <f>IFERROR(IF(J698&lt;&gt;"",MAX($A$1:A697)+1,""),"")</f>
        <v/>
      </c>
      <c r="B698" s="239" t="str">
        <f>IFERROR(IF(J698="","",_xlfn.CONCAT($Y$2,_xlfn.CONCAT(IF(LEN(ドッグキャリー!$K$2)=1,0,""),ドッグキャリー!$K$2,_xlfn.CONCAT(IF(LEN(ドッグキャリー!$N$2)=1,0,""),ドッグキャリー!$N$2)))),"")</f>
        <v/>
      </c>
      <c r="C698" s="246"/>
      <c r="D698" s="246"/>
      <c r="E698" s="246"/>
      <c r="I698" s="248" t="str">
        <f>IF(ウエア!N312=0,"",ウエア!E312)</f>
        <v/>
      </c>
      <c r="J698" s="247" t="str">
        <f>IF(ウエア!N312=0,"",ウエア!N312)</f>
        <v/>
      </c>
      <c r="S698" s="237">
        <f t="shared" si="20"/>
        <v>697</v>
      </c>
      <c r="AA698" s="238" t="e">
        <f t="shared" si="21"/>
        <v>#VALUE!</v>
      </c>
    </row>
    <row r="699" spans="1:27" s="247" customFormat="1">
      <c r="A699" s="238" t="str">
        <f>IFERROR(IF(J699&lt;&gt;"",MAX($A$1:A698)+1,""),"")</f>
        <v/>
      </c>
      <c r="B699" s="239" t="str">
        <f>IFERROR(IF(J699="","",_xlfn.CONCAT($Y$2,_xlfn.CONCAT(IF(LEN(ドッグキャリー!$K$2)=1,0,""),ドッグキャリー!$K$2,_xlfn.CONCAT(IF(LEN(ドッグキャリー!$N$2)=1,0,""),ドッグキャリー!$N$2)))),"")</f>
        <v/>
      </c>
      <c r="C699" s="246"/>
      <c r="D699" s="246"/>
      <c r="E699" s="246"/>
      <c r="I699" s="248" t="str">
        <f>IF(ウエア!N313=0,"",ウエア!E313)</f>
        <v/>
      </c>
      <c r="J699" s="247" t="str">
        <f>IF(ウエア!N313=0,"",ウエア!N313)</f>
        <v/>
      </c>
      <c r="S699" s="237">
        <f t="shared" si="20"/>
        <v>698</v>
      </c>
      <c r="AA699" s="238" t="e">
        <f t="shared" si="21"/>
        <v>#VALUE!</v>
      </c>
    </row>
    <row r="700" spans="1:27" s="247" customFormat="1">
      <c r="A700" s="238" t="str">
        <f>IFERROR(IF(J700&lt;&gt;"",MAX($A$1:A699)+1,""),"")</f>
        <v/>
      </c>
      <c r="B700" s="239" t="str">
        <f>IFERROR(IF(J700="","",_xlfn.CONCAT($Y$2,_xlfn.CONCAT(IF(LEN(ドッグキャリー!$K$2)=1,0,""),ドッグキャリー!$K$2,_xlfn.CONCAT(IF(LEN(ドッグキャリー!$N$2)=1,0,""),ドッグキャリー!$N$2)))),"")</f>
        <v/>
      </c>
      <c r="C700" s="246"/>
      <c r="D700" s="246"/>
      <c r="E700" s="246"/>
      <c r="I700" s="248" t="str">
        <f>IF(ウエア!N314=0,"",ウエア!E314)</f>
        <v/>
      </c>
      <c r="J700" s="247" t="str">
        <f>IF(ウエア!N314=0,"",ウエア!N314)</f>
        <v/>
      </c>
      <c r="S700" s="237">
        <f t="shared" si="20"/>
        <v>699</v>
      </c>
      <c r="AA700" s="238" t="e">
        <f t="shared" si="21"/>
        <v>#VALUE!</v>
      </c>
    </row>
    <row r="701" spans="1:27" s="247" customFormat="1">
      <c r="A701" s="238" t="str">
        <f>IFERROR(IF(J701&lt;&gt;"",MAX($A$1:A700)+1,""),"")</f>
        <v/>
      </c>
      <c r="B701" s="239" t="str">
        <f>IFERROR(IF(J701="","",_xlfn.CONCAT($Y$2,_xlfn.CONCAT(IF(LEN(ドッグキャリー!$K$2)=1,0,""),ドッグキャリー!$K$2,_xlfn.CONCAT(IF(LEN(ドッグキャリー!$N$2)=1,0,""),ドッグキャリー!$N$2)))),"")</f>
        <v/>
      </c>
      <c r="C701" s="246"/>
      <c r="D701" s="246"/>
      <c r="E701" s="246"/>
      <c r="I701" s="248" t="str">
        <f>IF(ウエア!N315=0,"",ウエア!E315)</f>
        <v/>
      </c>
      <c r="J701" s="247" t="str">
        <f>IF(ウエア!N315=0,"",ウエア!N315)</f>
        <v/>
      </c>
      <c r="S701" s="237">
        <f t="shared" si="20"/>
        <v>700</v>
      </c>
      <c r="AA701" s="238" t="e">
        <f t="shared" si="21"/>
        <v>#VALUE!</v>
      </c>
    </row>
    <row r="702" spans="1:27" s="247" customFormat="1">
      <c r="A702" s="238" t="str">
        <f>IFERROR(IF(J702&lt;&gt;"",MAX($A$1:A701)+1,""),"")</f>
        <v/>
      </c>
      <c r="B702" s="239" t="str">
        <f>IFERROR(IF(J702="","",_xlfn.CONCAT($Y$2,_xlfn.CONCAT(IF(LEN(ドッグキャリー!$K$2)=1,0,""),ドッグキャリー!$K$2,_xlfn.CONCAT(IF(LEN(ドッグキャリー!$N$2)=1,0,""),ドッグキャリー!$N$2)))),"")</f>
        <v/>
      </c>
      <c r="C702" s="246"/>
      <c r="D702" s="246"/>
      <c r="E702" s="246"/>
      <c r="I702" s="248" t="str">
        <f>IF(ウエア!N316=0,"",ウエア!E316)</f>
        <v/>
      </c>
      <c r="J702" s="247" t="str">
        <f>IF(ウエア!N316=0,"",ウエア!N316)</f>
        <v/>
      </c>
      <c r="S702" s="237">
        <f t="shared" si="20"/>
        <v>701</v>
      </c>
      <c r="AA702" s="238" t="e">
        <f t="shared" si="21"/>
        <v>#VALUE!</v>
      </c>
    </row>
    <row r="703" spans="1:27" s="247" customFormat="1">
      <c r="A703" s="238" t="str">
        <f>IFERROR(IF(J703&lt;&gt;"",MAX($A$1:A702)+1,""),"")</f>
        <v/>
      </c>
      <c r="B703" s="239" t="str">
        <f>IFERROR(IF(J703="","",_xlfn.CONCAT($Y$2,_xlfn.CONCAT(IF(LEN(ドッグキャリー!$K$2)=1,0,""),ドッグキャリー!$K$2,_xlfn.CONCAT(IF(LEN(ドッグキャリー!$N$2)=1,0,""),ドッグキャリー!$N$2)))),"")</f>
        <v/>
      </c>
      <c r="C703" s="246"/>
      <c r="D703" s="246"/>
      <c r="E703" s="246"/>
      <c r="I703" s="248" t="str">
        <f>IF(ウエア!N317=0,"",ウエア!E317)</f>
        <v/>
      </c>
      <c r="J703" s="247" t="str">
        <f>IF(ウエア!N317=0,"",ウエア!N317)</f>
        <v/>
      </c>
      <c r="S703" s="237">
        <f t="shared" si="20"/>
        <v>702</v>
      </c>
      <c r="AA703" s="238" t="e">
        <f t="shared" si="21"/>
        <v>#VALUE!</v>
      </c>
    </row>
    <row r="704" spans="1:27" s="247" customFormat="1">
      <c r="A704" s="238" t="str">
        <f>IFERROR(IF(J704&lt;&gt;"",MAX($A$1:A703)+1,""),"")</f>
        <v/>
      </c>
      <c r="B704" s="239" t="str">
        <f>IFERROR(IF(J704="","",_xlfn.CONCAT($Y$2,_xlfn.CONCAT(IF(LEN(ドッグキャリー!$K$2)=1,0,""),ドッグキャリー!$K$2,_xlfn.CONCAT(IF(LEN(ドッグキャリー!$N$2)=1,0,""),ドッグキャリー!$N$2)))),"")</f>
        <v/>
      </c>
      <c r="C704" s="246"/>
      <c r="D704" s="246"/>
      <c r="E704" s="246"/>
      <c r="I704" s="248" t="str">
        <f>IF(ウエア!N318=0,"",ウエア!E318)</f>
        <v/>
      </c>
      <c r="J704" s="247" t="str">
        <f>IF(ウエア!N318=0,"",ウエア!N318)</f>
        <v/>
      </c>
      <c r="S704" s="237">
        <f t="shared" si="20"/>
        <v>703</v>
      </c>
      <c r="AA704" s="238" t="e">
        <f t="shared" si="21"/>
        <v>#VALUE!</v>
      </c>
    </row>
    <row r="705" spans="1:27" s="247" customFormat="1">
      <c r="A705" s="238" t="str">
        <f>IFERROR(IF(J705&lt;&gt;"",MAX($A$1:A704)+1,""),"")</f>
        <v/>
      </c>
      <c r="B705" s="239" t="str">
        <f>IFERROR(IF(J705="","",_xlfn.CONCAT($Y$2,_xlfn.CONCAT(IF(LEN(ドッグキャリー!$K$2)=1,0,""),ドッグキャリー!$K$2,_xlfn.CONCAT(IF(LEN(ドッグキャリー!$N$2)=1,0,""),ドッグキャリー!$N$2)))),"")</f>
        <v/>
      </c>
      <c r="C705" s="246"/>
      <c r="D705" s="246"/>
      <c r="E705" s="246"/>
      <c r="I705" s="248" t="str">
        <f>IF(ウエア!N319=0,"",ウエア!E319)</f>
        <v/>
      </c>
      <c r="J705" s="247" t="str">
        <f>IF(ウエア!N319=0,"",ウエア!N319)</f>
        <v/>
      </c>
      <c r="S705" s="237">
        <f t="shared" si="20"/>
        <v>704</v>
      </c>
      <c r="AA705" s="238" t="e">
        <f t="shared" si="21"/>
        <v>#VALUE!</v>
      </c>
    </row>
    <row r="706" spans="1:27" s="247" customFormat="1">
      <c r="A706" s="238" t="str">
        <f>IFERROR(IF(J706&lt;&gt;"",MAX($A$1:A705)+1,""),"")</f>
        <v/>
      </c>
      <c r="B706" s="239" t="str">
        <f>IFERROR(IF(J706="","",_xlfn.CONCAT($Y$2,_xlfn.CONCAT(IF(LEN(ドッグキャリー!$K$2)=1,0,""),ドッグキャリー!$K$2,_xlfn.CONCAT(IF(LEN(ドッグキャリー!$N$2)=1,0,""),ドッグキャリー!$N$2)))),"")</f>
        <v/>
      </c>
      <c r="C706" s="246"/>
      <c r="D706" s="246"/>
      <c r="E706" s="246"/>
      <c r="I706" s="248" t="str">
        <f>IF(ウエア!N320=0,"",ウエア!E320)</f>
        <v/>
      </c>
      <c r="J706" s="247" t="str">
        <f>IF(ウエア!N320=0,"",ウエア!N320)</f>
        <v/>
      </c>
      <c r="S706" s="237">
        <f t="shared" si="20"/>
        <v>705</v>
      </c>
      <c r="AA706" s="238" t="e">
        <f t="shared" si="21"/>
        <v>#VALUE!</v>
      </c>
    </row>
    <row r="707" spans="1:27" s="247" customFormat="1">
      <c r="A707" s="238" t="str">
        <f>IFERROR(IF(J707&lt;&gt;"",MAX($A$1:A706)+1,""),"")</f>
        <v/>
      </c>
      <c r="B707" s="239" t="str">
        <f>IFERROR(IF(J707="","",_xlfn.CONCAT($Y$2,_xlfn.CONCAT(IF(LEN(ドッグキャリー!$K$2)=1,0,""),ドッグキャリー!$K$2,_xlfn.CONCAT(IF(LEN(ドッグキャリー!$N$2)=1,0,""),ドッグキャリー!$N$2)))),"")</f>
        <v/>
      </c>
      <c r="C707" s="246"/>
      <c r="D707" s="246"/>
      <c r="E707" s="246"/>
      <c r="I707" s="248" t="str">
        <f>IF(ウエア!N321=0,"",ウエア!E321)</f>
        <v/>
      </c>
      <c r="J707" s="247" t="str">
        <f>IF(ウエア!N321=0,"",ウエア!N321)</f>
        <v/>
      </c>
      <c r="S707" s="237">
        <f t="shared" ref="S707:S770" si="22">+ROW()-ROW($B$1)</f>
        <v>706</v>
      </c>
      <c r="AA707" s="238" t="e">
        <f t="shared" ref="AA707:AA770" si="23">IF(J707-J706=1,0,1)</f>
        <v>#VALUE!</v>
      </c>
    </row>
    <row r="708" spans="1:27" s="247" customFormat="1">
      <c r="A708" s="238" t="str">
        <f>IFERROR(IF(J708&lt;&gt;"",MAX($A$1:A707)+1,""),"")</f>
        <v/>
      </c>
      <c r="B708" s="239" t="str">
        <f>IFERROR(IF(J708="","",_xlfn.CONCAT($Y$2,_xlfn.CONCAT(IF(LEN(ドッグキャリー!$K$2)=1,0,""),ドッグキャリー!$K$2,_xlfn.CONCAT(IF(LEN(ドッグキャリー!$N$2)=1,0,""),ドッグキャリー!$N$2)))),"")</f>
        <v/>
      </c>
      <c r="C708" s="246"/>
      <c r="D708" s="246"/>
      <c r="E708" s="246"/>
      <c r="I708" s="248" t="str">
        <f>IF(ウエア!N322=0,"",ウエア!E322)</f>
        <v/>
      </c>
      <c r="J708" s="247" t="str">
        <f>IF(ウエア!N322=0,"",ウエア!N322)</f>
        <v/>
      </c>
      <c r="S708" s="237">
        <f t="shared" si="22"/>
        <v>707</v>
      </c>
      <c r="AA708" s="238" t="e">
        <f t="shared" si="23"/>
        <v>#VALUE!</v>
      </c>
    </row>
    <row r="709" spans="1:27" s="247" customFormat="1">
      <c r="A709" s="238" t="str">
        <f>IFERROR(IF(J709&lt;&gt;"",MAX($A$1:A708)+1,""),"")</f>
        <v/>
      </c>
      <c r="B709" s="239" t="str">
        <f>IFERROR(IF(J709="","",_xlfn.CONCAT($Y$2,_xlfn.CONCAT(IF(LEN(ドッグキャリー!$K$2)=1,0,""),ドッグキャリー!$K$2,_xlfn.CONCAT(IF(LEN(ドッグキャリー!$N$2)=1,0,""),ドッグキャリー!$N$2)))),"")</f>
        <v/>
      </c>
      <c r="C709" s="246"/>
      <c r="D709" s="246"/>
      <c r="E709" s="246"/>
      <c r="I709" s="248" t="str">
        <f>IF(ウエア!N323=0,"",ウエア!E323)</f>
        <v/>
      </c>
      <c r="J709" s="247" t="str">
        <f>IF(ウエア!N323=0,"",ウエア!N323)</f>
        <v/>
      </c>
      <c r="S709" s="237">
        <f t="shared" si="22"/>
        <v>708</v>
      </c>
      <c r="AA709" s="238" t="e">
        <f t="shared" si="23"/>
        <v>#VALUE!</v>
      </c>
    </row>
    <row r="710" spans="1:27" s="247" customFormat="1">
      <c r="A710" s="238" t="str">
        <f>IFERROR(IF(J710&lt;&gt;"",MAX($A$1:A709)+1,""),"")</f>
        <v/>
      </c>
      <c r="B710" s="239" t="str">
        <f>IFERROR(IF(J710="","",_xlfn.CONCAT($Y$2,_xlfn.CONCAT(IF(LEN(ドッグキャリー!$K$2)=1,0,""),ドッグキャリー!$K$2,_xlfn.CONCAT(IF(LEN(ドッグキャリー!$N$2)=1,0,""),ドッグキャリー!$N$2)))),"")</f>
        <v/>
      </c>
      <c r="C710" s="246"/>
      <c r="D710" s="246"/>
      <c r="E710" s="246"/>
      <c r="I710" s="248" t="str">
        <f>IF(ウエア!N324=0,"",ウエア!E324)</f>
        <v/>
      </c>
      <c r="J710" s="247" t="str">
        <f>IF(ウエア!N324=0,"",ウエア!N324)</f>
        <v/>
      </c>
      <c r="S710" s="237">
        <f t="shared" si="22"/>
        <v>709</v>
      </c>
      <c r="AA710" s="238" t="e">
        <f t="shared" si="23"/>
        <v>#VALUE!</v>
      </c>
    </row>
    <row r="711" spans="1:27" s="247" customFormat="1">
      <c r="A711" s="238" t="str">
        <f>IFERROR(IF(J711&lt;&gt;"",MAX($A$1:A710)+1,""),"")</f>
        <v/>
      </c>
      <c r="B711" s="239" t="str">
        <f>IFERROR(IF(J711="","",_xlfn.CONCAT($Y$2,_xlfn.CONCAT(IF(LEN(ドッグキャリー!$K$2)=1,0,""),ドッグキャリー!$K$2,_xlfn.CONCAT(IF(LEN(ドッグキャリー!$N$2)=1,0,""),ドッグキャリー!$N$2)))),"")</f>
        <v/>
      </c>
      <c r="C711" s="246"/>
      <c r="D711" s="246"/>
      <c r="E711" s="246"/>
      <c r="I711" s="248" t="str">
        <f>IF(ウエア!N325=0,"",ウエア!E325)</f>
        <v/>
      </c>
      <c r="J711" s="247" t="str">
        <f>IF(ウエア!N325=0,"",ウエア!N325)</f>
        <v/>
      </c>
      <c r="S711" s="237">
        <f t="shared" si="22"/>
        <v>710</v>
      </c>
      <c r="AA711" s="238" t="e">
        <f t="shared" si="23"/>
        <v>#VALUE!</v>
      </c>
    </row>
    <row r="712" spans="1:27" s="247" customFormat="1">
      <c r="A712" s="238" t="str">
        <f>IFERROR(IF(J712&lt;&gt;"",MAX($A$1:A711)+1,""),"")</f>
        <v/>
      </c>
      <c r="B712" s="239" t="str">
        <f>IFERROR(IF(J712="","",_xlfn.CONCAT($Y$2,_xlfn.CONCAT(IF(LEN(ドッグキャリー!$K$2)=1,0,""),ドッグキャリー!$K$2,_xlfn.CONCAT(IF(LEN(ドッグキャリー!$N$2)=1,0,""),ドッグキャリー!$N$2)))),"")</f>
        <v/>
      </c>
      <c r="C712" s="246"/>
      <c r="D712" s="246"/>
      <c r="E712" s="246"/>
      <c r="I712" s="248" t="str">
        <f>IF(ウエア!N326=0,"",ウエア!E326)</f>
        <v/>
      </c>
      <c r="J712" s="247" t="str">
        <f>IF(ウエア!N326=0,"",ウエア!N326)</f>
        <v/>
      </c>
      <c r="S712" s="237">
        <f t="shared" si="22"/>
        <v>711</v>
      </c>
      <c r="AA712" s="238" t="e">
        <f t="shared" si="23"/>
        <v>#VALUE!</v>
      </c>
    </row>
    <row r="713" spans="1:27" s="247" customFormat="1">
      <c r="A713" s="238" t="str">
        <f>IFERROR(IF(J713&lt;&gt;"",MAX($A$1:A712)+1,""),"")</f>
        <v/>
      </c>
      <c r="B713" s="239" t="str">
        <f>IFERROR(IF(J713="","",_xlfn.CONCAT($Y$2,_xlfn.CONCAT(IF(LEN(ドッグキャリー!$K$2)=1,0,""),ドッグキャリー!$K$2,_xlfn.CONCAT(IF(LEN(ドッグキャリー!$N$2)=1,0,""),ドッグキャリー!$N$2)))),"")</f>
        <v/>
      </c>
      <c r="C713" s="246"/>
      <c r="D713" s="246"/>
      <c r="E713" s="246"/>
      <c r="I713" s="248" t="str">
        <f>IF(ウエア!N327=0,"",ウエア!E327)</f>
        <v/>
      </c>
      <c r="J713" s="247" t="str">
        <f>IF(ウエア!N327=0,"",ウエア!N327)</f>
        <v/>
      </c>
      <c r="S713" s="237">
        <f t="shared" si="22"/>
        <v>712</v>
      </c>
      <c r="AA713" s="238" t="e">
        <f t="shared" si="23"/>
        <v>#VALUE!</v>
      </c>
    </row>
    <row r="714" spans="1:27" s="247" customFormat="1">
      <c r="A714" s="238" t="str">
        <f>IFERROR(IF(J714&lt;&gt;"",MAX($A$1:A713)+1,""),"")</f>
        <v/>
      </c>
      <c r="B714" s="239" t="str">
        <f>IFERROR(IF(J714="","",_xlfn.CONCAT($Y$2,_xlfn.CONCAT(IF(LEN(ドッグキャリー!$K$2)=1,0,""),ドッグキャリー!$K$2,_xlfn.CONCAT(IF(LEN(ドッグキャリー!$N$2)=1,0,""),ドッグキャリー!$N$2)))),"")</f>
        <v/>
      </c>
      <c r="C714" s="246"/>
      <c r="D714" s="246"/>
      <c r="E714" s="246"/>
      <c r="I714" s="248" t="str">
        <f>IF(ウエア!N328=0,"",ウエア!E328)</f>
        <v/>
      </c>
      <c r="J714" s="247" t="str">
        <f>IF(ウエア!N328=0,"",ウエア!N328)</f>
        <v/>
      </c>
      <c r="S714" s="237">
        <f t="shared" si="22"/>
        <v>713</v>
      </c>
      <c r="AA714" s="238" t="e">
        <f t="shared" si="23"/>
        <v>#VALUE!</v>
      </c>
    </row>
    <row r="715" spans="1:27" s="247" customFormat="1">
      <c r="A715" s="238" t="str">
        <f>IFERROR(IF(J715&lt;&gt;"",MAX($A$1:A714)+1,""),"")</f>
        <v/>
      </c>
      <c r="B715" s="239" t="str">
        <f>IFERROR(IF(J715="","",_xlfn.CONCAT($Y$2,_xlfn.CONCAT(IF(LEN(ドッグキャリー!$K$2)=1,0,""),ドッグキャリー!$K$2,_xlfn.CONCAT(IF(LEN(ドッグキャリー!$N$2)=1,0,""),ドッグキャリー!$N$2)))),"")</f>
        <v/>
      </c>
      <c r="C715" s="246"/>
      <c r="D715" s="246"/>
      <c r="E715" s="246"/>
      <c r="I715" s="248" t="str">
        <f>IF(ウエア!N329=0,"",ウエア!E329)</f>
        <v/>
      </c>
      <c r="J715" s="247" t="str">
        <f>IF(ウエア!N329=0,"",ウエア!N329)</f>
        <v/>
      </c>
      <c r="S715" s="237">
        <f t="shared" si="22"/>
        <v>714</v>
      </c>
      <c r="AA715" s="238" t="e">
        <f t="shared" si="23"/>
        <v>#VALUE!</v>
      </c>
    </row>
    <row r="716" spans="1:27" s="247" customFormat="1">
      <c r="A716" s="238" t="str">
        <f>IFERROR(IF(J716&lt;&gt;"",MAX($A$1:A715)+1,""),"")</f>
        <v/>
      </c>
      <c r="B716" s="239" t="str">
        <f>IFERROR(IF(J716="","",_xlfn.CONCAT($Y$2,_xlfn.CONCAT(IF(LEN(ドッグキャリー!$K$2)=1,0,""),ドッグキャリー!$K$2,_xlfn.CONCAT(IF(LEN(ドッグキャリー!$N$2)=1,0,""),ドッグキャリー!$N$2)))),"")</f>
        <v/>
      </c>
      <c r="C716" s="246"/>
      <c r="D716" s="246"/>
      <c r="E716" s="246"/>
      <c r="I716" s="248" t="str">
        <f>IF(ウエア!N330=0,"",ウエア!E330)</f>
        <v/>
      </c>
      <c r="J716" s="247" t="str">
        <f>IF(ウエア!N330=0,"",ウエア!N330)</f>
        <v/>
      </c>
      <c r="S716" s="237">
        <f t="shared" si="22"/>
        <v>715</v>
      </c>
      <c r="AA716" s="238" t="e">
        <f t="shared" si="23"/>
        <v>#VALUE!</v>
      </c>
    </row>
    <row r="717" spans="1:27" s="247" customFormat="1">
      <c r="A717" s="238" t="str">
        <f>IFERROR(IF(J717&lt;&gt;"",MAX($A$1:A716)+1,""),"")</f>
        <v/>
      </c>
      <c r="B717" s="239" t="str">
        <f>IFERROR(IF(J717="","",_xlfn.CONCAT($Y$2,_xlfn.CONCAT(IF(LEN(ドッグキャリー!$K$2)=1,0,""),ドッグキャリー!$K$2,_xlfn.CONCAT(IF(LEN(ドッグキャリー!$N$2)=1,0,""),ドッグキャリー!$N$2)))),"")</f>
        <v/>
      </c>
      <c r="C717" s="246"/>
      <c r="D717" s="246"/>
      <c r="E717" s="246"/>
      <c r="I717" s="248" t="str">
        <f>IF(ウエア!N331=0,"",ウエア!E331)</f>
        <v/>
      </c>
      <c r="J717" s="247" t="str">
        <f>IF(ウエア!N331=0,"",ウエア!N331)</f>
        <v/>
      </c>
      <c r="S717" s="237">
        <f t="shared" si="22"/>
        <v>716</v>
      </c>
      <c r="AA717" s="238" t="e">
        <f t="shared" si="23"/>
        <v>#VALUE!</v>
      </c>
    </row>
    <row r="718" spans="1:27" s="247" customFormat="1">
      <c r="A718" s="238" t="str">
        <f>IFERROR(IF(J718&lt;&gt;"",MAX($A$1:A717)+1,""),"")</f>
        <v/>
      </c>
      <c r="B718" s="239" t="str">
        <f>IFERROR(IF(J718="","",_xlfn.CONCAT($Y$2,_xlfn.CONCAT(IF(LEN(ドッグキャリー!$K$2)=1,0,""),ドッグキャリー!$K$2,_xlfn.CONCAT(IF(LEN(ドッグキャリー!$N$2)=1,0,""),ドッグキャリー!$N$2)))),"")</f>
        <v/>
      </c>
      <c r="C718" s="246"/>
      <c r="D718" s="246"/>
      <c r="E718" s="246"/>
      <c r="I718" s="248" t="str">
        <f>IF(ウエア!N332=0,"",ウエア!E332)</f>
        <v/>
      </c>
      <c r="J718" s="247" t="str">
        <f>IF(ウエア!N332=0,"",ウエア!N332)</f>
        <v/>
      </c>
      <c r="S718" s="237">
        <f t="shared" si="22"/>
        <v>717</v>
      </c>
      <c r="AA718" s="238" t="e">
        <f t="shared" si="23"/>
        <v>#VALUE!</v>
      </c>
    </row>
    <row r="719" spans="1:27" s="247" customFormat="1">
      <c r="A719" s="238" t="str">
        <f>IFERROR(IF(J719&lt;&gt;"",MAX($A$1:A718)+1,""),"")</f>
        <v/>
      </c>
      <c r="B719" s="239" t="str">
        <f>IFERROR(IF(J719="","",_xlfn.CONCAT($Y$2,_xlfn.CONCAT(IF(LEN(ドッグキャリー!$K$2)=1,0,""),ドッグキャリー!$K$2,_xlfn.CONCAT(IF(LEN(ドッグキャリー!$N$2)=1,0,""),ドッグキャリー!$N$2)))),"")</f>
        <v/>
      </c>
      <c r="C719" s="246"/>
      <c r="D719" s="246"/>
      <c r="E719" s="246"/>
      <c r="I719" s="248" t="str">
        <f>IF(ウエア!N333=0,"",ウエア!E333)</f>
        <v/>
      </c>
      <c r="J719" s="247" t="str">
        <f>IF(ウエア!N333=0,"",ウエア!N333)</f>
        <v/>
      </c>
      <c r="S719" s="237">
        <f t="shared" si="22"/>
        <v>718</v>
      </c>
      <c r="AA719" s="238" t="e">
        <f t="shared" si="23"/>
        <v>#VALUE!</v>
      </c>
    </row>
    <row r="720" spans="1:27" s="247" customFormat="1">
      <c r="A720" s="238" t="str">
        <f>IFERROR(IF(J720&lt;&gt;"",MAX($A$1:A719)+1,""),"")</f>
        <v/>
      </c>
      <c r="B720" s="239" t="str">
        <f>IFERROR(IF(J720="","",_xlfn.CONCAT($Y$2,_xlfn.CONCAT(IF(LEN(ドッグキャリー!$K$2)=1,0,""),ドッグキャリー!$K$2,_xlfn.CONCAT(IF(LEN(ドッグキャリー!$N$2)=1,0,""),ドッグキャリー!$N$2)))),"")</f>
        <v/>
      </c>
      <c r="C720" s="246"/>
      <c r="D720" s="246"/>
      <c r="E720" s="246"/>
      <c r="I720" s="248" t="str">
        <f>IF(ウエア!N334=0,"",ウエア!E334)</f>
        <v/>
      </c>
      <c r="J720" s="247" t="str">
        <f>IF(ウエア!N334=0,"",ウエア!N334)</f>
        <v/>
      </c>
      <c r="S720" s="237">
        <f t="shared" si="22"/>
        <v>719</v>
      </c>
      <c r="AA720" s="238" t="e">
        <f t="shared" si="23"/>
        <v>#VALUE!</v>
      </c>
    </row>
    <row r="721" spans="1:27" s="247" customFormat="1">
      <c r="A721" s="238" t="str">
        <f>IFERROR(IF(J721&lt;&gt;"",MAX($A$1:A720)+1,""),"")</f>
        <v/>
      </c>
      <c r="B721" s="239" t="str">
        <f>IFERROR(IF(J721="","",_xlfn.CONCAT($Y$2,_xlfn.CONCAT(IF(LEN(ドッグキャリー!$K$2)=1,0,""),ドッグキャリー!$K$2,_xlfn.CONCAT(IF(LEN(ドッグキャリー!$N$2)=1,0,""),ドッグキャリー!$N$2)))),"")</f>
        <v/>
      </c>
      <c r="C721" s="246"/>
      <c r="D721" s="246"/>
      <c r="E721" s="246"/>
      <c r="I721" s="248" t="str">
        <f>IF(ウエア!N335=0,"",ウエア!E335)</f>
        <v/>
      </c>
      <c r="J721" s="247" t="str">
        <f>IF(ウエア!N335=0,"",ウエア!N335)</f>
        <v/>
      </c>
      <c r="S721" s="237">
        <f t="shared" si="22"/>
        <v>720</v>
      </c>
      <c r="AA721" s="238" t="e">
        <f t="shared" si="23"/>
        <v>#VALUE!</v>
      </c>
    </row>
    <row r="722" spans="1:27" s="247" customFormat="1">
      <c r="A722" s="238" t="str">
        <f>IFERROR(IF(J722&lt;&gt;"",MAX($A$1:A721)+1,""),"")</f>
        <v/>
      </c>
      <c r="B722" s="239" t="str">
        <f>IFERROR(IF(J722="","",_xlfn.CONCAT($Y$2,_xlfn.CONCAT(IF(LEN(ドッグキャリー!$K$2)=1,0,""),ドッグキャリー!$K$2,_xlfn.CONCAT(IF(LEN(ドッグキャリー!$N$2)=1,0,""),ドッグキャリー!$N$2)))),"")</f>
        <v/>
      </c>
      <c r="C722" s="246"/>
      <c r="D722" s="246"/>
      <c r="E722" s="246"/>
      <c r="I722" s="248" t="str">
        <f>IF(ウエア!N336=0,"",ウエア!E336)</f>
        <v/>
      </c>
      <c r="J722" s="247" t="str">
        <f>IF(ウエア!N336=0,"",ウエア!N336)</f>
        <v/>
      </c>
      <c r="S722" s="237">
        <f t="shared" si="22"/>
        <v>721</v>
      </c>
      <c r="AA722" s="238" t="e">
        <f t="shared" si="23"/>
        <v>#VALUE!</v>
      </c>
    </row>
    <row r="723" spans="1:27" s="247" customFormat="1">
      <c r="A723" s="238" t="str">
        <f>IFERROR(IF(J723&lt;&gt;"",MAX($A$1:A722)+1,""),"")</f>
        <v/>
      </c>
      <c r="B723" s="239" t="str">
        <f>IFERROR(IF(J723="","",_xlfn.CONCAT($Y$2,_xlfn.CONCAT(IF(LEN(ドッグキャリー!$K$2)=1,0,""),ドッグキャリー!$K$2,_xlfn.CONCAT(IF(LEN(ドッグキャリー!$N$2)=1,0,""),ドッグキャリー!$N$2)))),"")</f>
        <v/>
      </c>
      <c r="C723" s="246"/>
      <c r="D723" s="246"/>
      <c r="E723" s="246"/>
      <c r="I723" s="248" t="str">
        <f>IF(ウエア!N337=0,"",ウエア!E337)</f>
        <v/>
      </c>
      <c r="J723" s="247" t="str">
        <f>IF(ウエア!N337=0,"",ウエア!N337)</f>
        <v/>
      </c>
      <c r="S723" s="237">
        <f t="shared" si="22"/>
        <v>722</v>
      </c>
      <c r="AA723" s="238" t="e">
        <f t="shared" si="23"/>
        <v>#VALUE!</v>
      </c>
    </row>
    <row r="724" spans="1:27" s="247" customFormat="1">
      <c r="A724" s="238" t="str">
        <f>IFERROR(IF(J724&lt;&gt;"",MAX($A$1:A723)+1,""),"")</f>
        <v/>
      </c>
      <c r="B724" s="239" t="str">
        <f>IFERROR(IF(J724="","",_xlfn.CONCAT($Y$2,_xlfn.CONCAT(IF(LEN(ドッグキャリー!$K$2)=1,0,""),ドッグキャリー!$K$2,_xlfn.CONCAT(IF(LEN(ドッグキャリー!$N$2)=1,0,""),ドッグキャリー!$N$2)))),"")</f>
        <v/>
      </c>
      <c r="C724" s="246"/>
      <c r="D724" s="246"/>
      <c r="E724" s="246"/>
      <c r="I724" s="248" t="str">
        <f>IF(ウエア!N338=0,"",ウエア!E338)</f>
        <v/>
      </c>
      <c r="J724" s="247" t="str">
        <f>IF(ウエア!N338=0,"",ウエア!N338)</f>
        <v/>
      </c>
      <c r="S724" s="237">
        <f t="shared" si="22"/>
        <v>723</v>
      </c>
      <c r="AA724" s="238" t="e">
        <f t="shared" si="23"/>
        <v>#VALUE!</v>
      </c>
    </row>
    <row r="725" spans="1:27" s="247" customFormat="1">
      <c r="A725" s="238" t="str">
        <f>IFERROR(IF(J725&lt;&gt;"",MAX($A$1:A724)+1,""),"")</f>
        <v/>
      </c>
      <c r="B725" s="239" t="str">
        <f>IFERROR(IF(J725="","",_xlfn.CONCAT($Y$2,_xlfn.CONCAT(IF(LEN(ドッグキャリー!$K$2)=1,0,""),ドッグキャリー!$K$2,_xlfn.CONCAT(IF(LEN(ドッグキャリー!$N$2)=1,0,""),ドッグキャリー!$N$2)))),"")</f>
        <v/>
      </c>
      <c r="C725" s="246"/>
      <c r="D725" s="246"/>
      <c r="E725" s="246"/>
      <c r="I725" s="248" t="str">
        <f>IF(ウエア!N339=0,"",ウエア!E339)</f>
        <v/>
      </c>
      <c r="J725" s="247" t="str">
        <f>IF(ウエア!N339=0,"",ウエア!N339)</f>
        <v/>
      </c>
      <c r="S725" s="237">
        <f t="shared" si="22"/>
        <v>724</v>
      </c>
      <c r="AA725" s="238" t="e">
        <f t="shared" si="23"/>
        <v>#VALUE!</v>
      </c>
    </row>
    <row r="726" spans="1:27" s="247" customFormat="1">
      <c r="A726" s="238" t="str">
        <f>IFERROR(IF(J726&lt;&gt;"",MAX($A$1:A725)+1,""),"")</f>
        <v/>
      </c>
      <c r="B726" s="239" t="str">
        <f>IFERROR(IF(J726="","",_xlfn.CONCAT($Y$2,_xlfn.CONCAT(IF(LEN(ドッグキャリー!$K$2)=1,0,""),ドッグキャリー!$K$2,_xlfn.CONCAT(IF(LEN(ドッグキャリー!$N$2)=1,0,""),ドッグキャリー!$N$2)))),"")</f>
        <v/>
      </c>
      <c r="C726" s="246"/>
      <c r="D726" s="246"/>
      <c r="E726" s="246"/>
      <c r="I726" s="248" t="str">
        <f>IF(ウエア!N340=0,"",ウエア!E340)</f>
        <v/>
      </c>
      <c r="J726" s="247" t="str">
        <f>IF(ウエア!N340=0,"",ウエア!N340)</f>
        <v/>
      </c>
      <c r="S726" s="237">
        <f t="shared" si="22"/>
        <v>725</v>
      </c>
      <c r="AA726" s="238" t="e">
        <f t="shared" si="23"/>
        <v>#VALUE!</v>
      </c>
    </row>
    <row r="727" spans="1:27" s="247" customFormat="1">
      <c r="A727" s="238" t="str">
        <f>IFERROR(IF(J727&lt;&gt;"",MAX($A$1:A726)+1,""),"")</f>
        <v/>
      </c>
      <c r="B727" s="239" t="str">
        <f>IFERROR(IF(J727="","",_xlfn.CONCAT($Y$2,_xlfn.CONCAT(IF(LEN(ドッグキャリー!$K$2)=1,0,""),ドッグキャリー!$K$2,_xlfn.CONCAT(IF(LEN(ドッグキャリー!$N$2)=1,0,""),ドッグキャリー!$N$2)))),"")</f>
        <v/>
      </c>
      <c r="C727" s="246"/>
      <c r="D727" s="246"/>
      <c r="E727" s="246"/>
      <c r="I727" s="248" t="str">
        <f>IF(ウエア!N341=0,"",ウエア!E341)</f>
        <v/>
      </c>
      <c r="J727" s="247" t="str">
        <f>IF(ウエア!N341=0,"",ウエア!N341)</f>
        <v/>
      </c>
      <c r="S727" s="237">
        <f t="shared" si="22"/>
        <v>726</v>
      </c>
      <c r="AA727" s="238" t="e">
        <f t="shared" si="23"/>
        <v>#VALUE!</v>
      </c>
    </row>
    <row r="728" spans="1:27" s="247" customFormat="1">
      <c r="A728" s="238" t="str">
        <f>IFERROR(IF(J728&lt;&gt;"",MAX($A$1:A727)+1,""),"")</f>
        <v/>
      </c>
      <c r="B728" s="239" t="str">
        <f>IFERROR(IF(J728="","",_xlfn.CONCAT($Y$2,_xlfn.CONCAT(IF(LEN(ドッグキャリー!$K$2)=1,0,""),ドッグキャリー!$K$2,_xlfn.CONCAT(IF(LEN(ドッグキャリー!$N$2)=1,0,""),ドッグキャリー!$N$2)))),"")</f>
        <v/>
      </c>
      <c r="C728" s="246"/>
      <c r="D728" s="246"/>
      <c r="E728" s="246"/>
      <c r="I728" s="248" t="str">
        <f>IF(ウエア!N342=0,"",ウエア!E342)</f>
        <v/>
      </c>
      <c r="J728" s="247" t="str">
        <f>IF(ウエア!N342=0,"",ウエア!N342)</f>
        <v/>
      </c>
      <c r="S728" s="237">
        <f t="shared" si="22"/>
        <v>727</v>
      </c>
      <c r="AA728" s="238" t="e">
        <f t="shared" si="23"/>
        <v>#VALUE!</v>
      </c>
    </row>
    <row r="729" spans="1:27" s="247" customFormat="1">
      <c r="A729" s="238" t="str">
        <f>IFERROR(IF(J729&lt;&gt;"",MAX($A$1:A728)+1,""),"")</f>
        <v/>
      </c>
      <c r="B729" s="239" t="str">
        <f>IFERROR(IF(J729="","",_xlfn.CONCAT($Y$2,_xlfn.CONCAT(IF(LEN(ドッグキャリー!$K$2)=1,0,""),ドッグキャリー!$K$2,_xlfn.CONCAT(IF(LEN(ドッグキャリー!$N$2)=1,0,""),ドッグキャリー!$N$2)))),"")</f>
        <v/>
      </c>
      <c r="C729" s="246"/>
      <c r="D729" s="246"/>
      <c r="E729" s="246"/>
      <c r="I729" s="248" t="str">
        <f>IF(ウエア!N343=0,"",ウエア!E343)</f>
        <v/>
      </c>
      <c r="J729" s="247" t="str">
        <f>IF(ウエア!N343=0,"",ウエア!N343)</f>
        <v/>
      </c>
      <c r="S729" s="237">
        <f t="shared" si="22"/>
        <v>728</v>
      </c>
      <c r="AA729" s="238" t="e">
        <f t="shared" si="23"/>
        <v>#VALUE!</v>
      </c>
    </row>
    <row r="730" spans="1:27" s="247" customFormat="1">
      <c r="A730" s="238" t="str">
        <f>IFERROR(IF(J730&lt;&gt;"",MAX($A$1:A729)+1,""),"")</f>
        <v/>
      </c>
      <c r="B730" s="239" t="str">
        <f>IFERROR(IF(J730="","",_xlfn.CONCAT($Y$2,_xlfn.CONCAT(IF(LEN(ドッグキャリー!$K$2)=1,0,""),ドッグキャリー!$K$2,_xlfn.CONCAT(IF(LEN(ドッグキャリー!$N$2)=1,0,""),ドッグキャリー!$N$2)))),"")</f>
        <v/>
      </c>
      <c r="C730" s="246"/>
      <c r="D730" s="246"/>
      <c r="E730" s="246"/>
      <c r="I730" s="248" t="str">
        <f>IF(ウエア!N344=0,"",ウエア!E344)</f>
        <v/>
      </c>
      <c r="J730" s="247" t="str">
        <f>IF(ウエア!N344=0,"",ウエア!N344)</f>
        <v/>
      </c>
      <c r="S730" s="237">
        <f t="shared" si="22"/>
        <v>729</v>
      </c>
      <c r="AA730" s="238" t="e">
        <f t="shared" si="23"/>
        <v>#VALUE!</v>
      </c>
    </row>
    <row r="731" spans="1:27" s="247" customFormat="1">
      <c r="A731" s="238" t="str">
        <f>IFERROR(IF(J731&lt;&gt;"",MAX($A$1:A730)+1,""),"")</f>
        <v/>
      </c>
      <c r="B731" s="239" t="str">
        <f>IFERROR(IF(J731="","",_xlfn.CONCAT($Y$2,_xlfn.CONCAT(IF(LEN(ドッグキャリー!$K$2)=1,0,""),ドッグキャリー!$K$2,_xlfn.CONCAT(IF(LEN(ドッグキャリー!$N$2)=1,0,""),ドッグキャリー!$N$2)))),"")</f>
        <v/>
      </c>
      <c r="C731" s="246"/>
      <c r="D731" s="246"/>
      <c r="E731" s="246"/>
      <c r="I731" s="248" t="str">
        <f>IF(ウエア!N345=0,"",ウエア!E345)</f>
        <v/>
      </c>
      <c r="J731" s="247" t="str">
        <f>IF(ウエア!N345=0,"",ウエア!N345)</f>
        <v/>
      </c>
      <c r="S731" s="237">
        <f t="shared" si="22"/>
        <v>730</v>
      </c>
      <c r="AA731" s="238" t="e">
        <f t="shared" si="23"/>
        <v>#VALUE!</v>
      </c>
    </row>
    <row r="732" spans="1:27" s="247" customFormat="1">
      <c r="A732" s="238" t="str">
        <f>IFERROR(IF(J732&lt;&gt;"",MAX($A$1:A731)+1,""),"")</f>
        <v/>
      </c>
      <c r="B732" s="239" t="str">
        <f>IFERROR(IF(J732="","",_xlfn.CONCAT($Y$2,_xlfn.CONCAT(IF(LEN(ドッグキャリー!$K$2)=1,0,""),ドッグキャリー!$K$2,_xlfn.CONCAT(IF(LEN(ドッグキャリー!$N$2)=1,0,""),ドッグキャリー!$N$2)))),"")</f>
        <v/>
      </c>
      <c r="C732" s="246"/>
      <c r="D732" s="246"/>
      <c r="E732" s="246"/>
      <c r="I732" s="248" t="str">
        <f>IF(ウエア!N346=0,"",ウエア!E346)</f>
        <v/>
      </c>
      <c r="J732" s="247" t="str">
        <f>IF(ウエア!N346=0,"",ウエア!N346)</f>
        <v/>
      </c>
      <c r="S732" s="237">
        <f t="shared" si="22"/>
        <v>731</v>
      </c>
      <c r="AA732" s="238" t="e">
        <f t="shared" si="23"/>
        <v>#VALUE!</v>
      </c>
    </row>
    <row r="733" spans="1:27" s="247" customFormat="1">
      <c r="A733" s="238" t="str">
        <f>IFERROR(IF(J733&lt;&gt;"",MAX($A$1:A732)+1,""),"")</f>
        <v/>
      </c>
      <c r="B733" s="239" t="str">
        <f>IFERROR(IF(J733="","",_xlfn.CONCAT($Y$2,_xlfn.CONCAT(IF(LEN(ドッグキャリー!$K$2)=1,0,""),ドッグキャリー!$K$2,_xlfn.CONCAT(IF(LEN(ドッグキャリー!$N$2)=1,0,""),ドッグキャリー!$N$2)))),"")</f>
        <v/>
      </c>
      <c r="C733" s="246"/>
      <c r="D733" s="246"/>
      <c r="E733" s="246"/>
      <c r="I733" s="248" t="str">
        <f>IF(ウエア!N347=0,"",ウエア!E347)</f>
        <v/>
      </c>
      <c r="J733" s="247" t="str">
        <f>IF(ウエア!N347=0,"",ウエア!N347)</f>
        <v/>
      </c>
      <c r="S733" s="237">
        <f t="shared" si="22"/>
        <v>732</v>
      </c>
      <c r="AA733" s="238" t="e">
        <f t="shared" si="23"/>
        <v>#VALUE!</v>
      </c>
    </row>
    <row r="734" spans="1:27" s="247" customFormat="1">
      <c r="A734" s="238" t="str">
        <f>IFERROR(IF(J734&lt;&gt;"",MAX($A$1:A733)+1,""),"")</f>
        <v/>
      </c>
      <c r="B734" s="239" t="str">
        <f>IFERROR(IF(J734="","",_xlfn.CONCAT($Y$2,_xlfn.CONCAT(IF(LEN(ドッグキャリー!$K$2)=1,0,""),ドッグキャリー!$K$2,_xlfn.CONCAT(IF(LEN(ドッグキャリー!$N$2)=1,0,""),ドッグキャリー!$N$2)))),"")</f>
        <v/>
      </c>
      <c r="C734" s="246"/>
      <c r="D734" s="246"/>
      <c r="E734" s="246"/>
      <c r="I734" s="248" t="str">
        <f>IF(ウエア!N348=0,"",ウエア!E348)</f>
        <v/>
      </c>
      <c r="J734" s="247" t="str">
        <f>IF(ウエア!N348=0,"",ウエア!N348)</f>
        <v/>
      </c>
      <c r="S734" s="237">
        <f t="shared" si="22"/>
        <v>733</v>
      </c>
      <c r="AA734" s="238" t="e">
        <f t="shared" si="23"/>
        <v>#VALUE!</v>
      </c>
    </row>
    <row r="735" spans="1:27" s="247" customFormat="1">
      <c r="A735" s="238" t="str">
        <f>IFERROR(IF(J735&lt;&gt;"",MAX($A$1:A734)+1,""),"")</f>
        <v/>
      </c>
      <c r="B735" s="239" t="str">
        <f>IFERROR(IF(J735="","",_xlfn.CONCAT($Y$2,_xlfn.CONCAT(IF(LEN(ドッグキャリー!$K$2)=1,0,""),ドッグキャリー!$K$2,_xlfn.CONCAT(IF(LEN(ドッグキャリー!$N$2)=1,0,""),ドッグキャリー!$N$2)))),"")</f>
        <v/>
      </c>
      <c r="C735" s="246"/>
      <c r="D735" s="246"/>
      <c r="E735" s="246"/>
      <c r="I735" s="248" t="str">
        <f>IF(ウエア!N349=0,"",ウエア!E349)</f>
        <v/>
      </c>
      <c r="J735" s="247" t="str">
        <f>IF(ウエア!N349=0,"",ウエア!N349)</f>
        <v/>
      </c>
      <c r="S735" s="237">
        <f t="shared" si="22"/>
        <v>734</v>
      </c>
      <c r="AA735" s="238" t="e">
        <f t="shared" si="23"/>
        <v>#VALUE!</v>
      </c>
    </row>
    <row r="736" spans="1:27" s="247" customFormat="1">
      <c r="A736" s="238" t="str">
        <f>IFERROR(IF(J736&lt;&gt;"",MAX($A$1:A735)+1,""),"")</f>
        <v/>
      </c>
      <c r="B736" s="239" t="str">
        <f>IFERROR(IF(J736="","",_xlfn.CONCAT($Y$2,_xlfn.CONCAT(IF(LEN(ドッグキャリー!$K$2)=1,0,""),ドッグキャリー!$K$2,_xlfn.CONCAT(IF(LEN(ドッグキャリー!$N$2)=1,0,""),ドッグキャリー!$N$2)))),"")</f>
        <v/>
      </c>
      <c r="C736" s="246"/>
      <c r="D736" s="246"/>
      <c r="E736" s="246"/>
      <c r="I736" s="248" t="str">
        <f>IF(ウエア!N350=0,"",ウエア!E350)</f>
        <v/>
      </c>
      <c r="J736" s="247" t="str">
        <f>IF(ウエア!N350=0,"",ウエア!N350)</f>
        <v/>
      </c>
      <c r="S736" s="237">
        <f t="shared" si="22"/>
        <v>735</v>
      </c>
      <c r="AA736" s="238" t="e">
        <f t="shared" si="23"/>
        <v>#VALUE!</v>
      </c>
    </row>
    <row r="737" spans="1:27" s="247" customFormat="1">
      <c r="A737" s="238" t="str">
        <f>IFERROR(IF(J737&lt;&gt;"",MAX($A$1:A736)+1,""),"")</f>
        <v/>
      </c>
      <c r="B737" s="239" t="str">
        <f>IFERROR(IF(J737="","",_xlfn.CONCAT($Y$2,_xlfn.CONCAT(IF(LEN(ドッグキャリー!$K$2)=1,0,""),ドッグキャリー!$K$2,_xlfn.CONCAT(IF(LEN(ドッグキャリー!$N$2)=1,0,""),ドッグキャリー!$N$2)))),"")</f>
        <v/>
      </c>
      <c r="C737" s="246"/>
      <c r="D737" s="246"/>
      <c r="E737" s="246"/>
      <c r="I737" s="248" t="str">
        <f>IF(ウエア!N351=0,"",ウエア!E351)</f>
        <v/>
      </c>
      <c r="J737" s="247" t="str">
        <f>IF(ウエア!N351=0,"",ウエア!N351)</f>
        <v/>
      </c>
      <c r="S737" s="237">
        <f t="shared" si="22"/>
        <v>736</v>
      </c>
      <c r="AA737" s="238" t="e">
        <f t="shared" si="23"/>
        <v>#VALUE!</v>
      </c>
    </row>
    <row r="738" spans="1:27" s="247" customFormat="1">
      <c r="A738" s="238" t="str">
        <f>IFERROR(IF(J738&lt;&gt;"",MAX($A$1:A737)+1,""),"")</f>
        <v/>
      </c>
      <c r="B738" s="239" t="str">
        <f>IFERROR(IF(J738="","",_xlfn.CONCAT($Y$2,_xlfn.CONCAT(IF(LEN(ドッグキャリー!$K$2)=1,0,""),ドッグキャリー!$K$2,_xlfn.CONCAT(IF(LEN(ドッグキャリー!$N$2)=1,0,""),ドッグキャリー!$N$2)))),"")</f>
        <v/>
      </c>
      <c r="C738" s="246"/>
      <c r="D738" s="246"/>
      <c r="E738" s="246"/>
      <c r="I738" s="248" t="str">
        <f>IF(ウエア!N352=0,"",ウエア!E352)</f>
        <v/>
      </c>
      <c r="J738" s="247" t="str">
        <f>IF(ウエア!N352=0,"",ウエア!N352)</f>
        <v/>
      </c>
      <c r="S738" s="237">
        <f t="shared" si="22"/>
        <v>737</v>
      </c>
      <c r="AA738" s="238" t="e">
        <f t="shared" si="23"/>
        <v>#VALUE!</v>
      </c>
    </row>
    <row r="739" spans="1:27" s="247" customFormat="1">
      <c r="A739" s="238" t="str">
        <f>IFERROR(IF(J739&lt;&gt;"",MAX($A$1:A738)+1,""),"")</f>
        <v/>
      </c>
      <c r="B739" s="239" t="str">
        <f>IFERROR(IF(J739="","",_xlfn.CONCAT($Y$2,_xlfn.CONCAT(IF(LEN(ドッグキャリー!$K$2)=1,0,""),ドッグキャリー!$K$2,_xlfn.CONCAT(IF(LEN(ドッグキャリー!$N$2)=1,0,""),ドッグキャリー!$N$2)))),"")</f>
        <v/>
      </c>
      <c r="C739" s="246"/>
      <c r="D739" s="246"/>
      <c r="E739" s="246"/>
      <c r="I739" s="248" t="str">
        <f>IF(ウエア!N353=0,"",ウエア!E353)</f>
        <v/>
      </c>
      <c r="J739" s="247" t="str">
        <f>IF(ウエア!N353=0,"",ウエア!N353)</f>
        <v/>
      </c>
      <c r="S739" s="237">
        <f t="shared" si="22"/>
        <v>738</v>
      </c>
      <c r="AA739" s="238" t="e">
        <f t="shared" si="23"/>
        <v>#VALUE!</v>
      </c>
    </row>
    <row r="740" spans="1:27" s="247" customFormat="1">
      <c r="A740" s="238" t="str">
        <f>IFERROR(IF(J740&lt;&gt;"",MAX($A$1:A739)+1,""),"")</f>
        <v/>
      </c>
      <c r="B740" s="239" t="str">
        <f>IFERROR(IF(J740="","",_xlfn.CONCAT($Y$2,_xlfn.CONCAT(IF(LEN(ドッグキャリー!$K$2)=1,0,""),ドッグキャリー!$K$2,_xlfn.CONCAT(IF(LEN(ドッグキャリー!$N$2)=1,0,""),ドッグキャリー!$N$2)))),"")</f>
        <v/>
      </c>
      <c r="C740" s="246"/>
      <c r="D740" s="246"/>
      <c r="E740" s="246"/>
      <c r="I740" s="248" t="str">
        <f>IF(ウエア!N354=0,"",ウエア!E354)</f>
        <v/>
      </c>
      <c r="J740" s="247" t="str">
        <f>IF(ウエア!N354=0,"",ウエア!N354)</f>
        <v/>
      </c>
      <c r="S740" s="237">
        <f t="shared" si="22"/>
        <v>739</v>
      </c>
      <c r="AA740" s="238" t="e">
        <f t="shared" si="23"/>
        <v>#VALUE!</v>
      </c>
    </row>
    <row r="741" spans="1:27" s="247" customFormat="1">
      <c r="A741" s="238" t="str">
        <f>IFERROR(IF(J741&lt;&gt;"",MAX($A$1:A740)+1,""),"")</f>
        <v/>
      </c>
      <c r="B741" s="239" t="str">
        <f>IFERROR(IF(J741="","",_xlfn.CONCAT($Y$2,_xlfn.CONCAT(IF(LEN(ドッグキャリー!$K$2)=1,0,""),ドッグキャリー!$K$2,_xlfn.CONCAT(IF(LEN(ドッグキャリー!$N$2)=1,0,""),ドッグキャリー!$N$2)))),"")</f>
        <v/>
      </c>
      <c r="C741" s="246"/>
      <c r="D741" s="246"/>
      <c r="E741" s="246"/>
      <c r="I741" s="248" t="str">
        <f>IF(ウエア!N355=0,"",ウエア!E355)</f>
        <v/>
      </c>
      <c r="J741" s="247" t="str">
        <f>IF(ウエア!N355=0,"",ウエア!N355)</f>
        <v/>
      </c>
      <c r="S741" s="237">
        <f t="shared" si="22"/>
        <v>740</v>
      </c>
      <c r="AA741" s="238" t="e">
        <f t="shared" si="23"/>
        <v>#VALUE!</v>
      </c>
    </row>
    <row r="742" spans="1:27" s="247" customFormat="1">
      <c r="A742" s="238" t="str">
        <f>IFERROR(IF(J742&lt;&gt;"",MAX($A$1:A741)+1,""),"")</f>
        <v/>
      </c>
      <c r="B742" s="239" t="str">
        <f>IFERROR(IF(J742="","",_xlfn.CONCAT($Y$2,_xlfn.CONCAT(IF(LEN(ドッグキャリー!$K$2)=1,0,""),ドッグキャリー!$K$2,_xlfn.CONCAT(IF(LEN(ドッグキャリー!$N$2)=1,0,""),ドッグキャリー!$N$2)))),"")</f>
        <v/>
      </c>
      <c r="C742" s="246"/>
      <c r="D742" s="246"/>
      <c r="E742" s="246"/>
      <c r="I742" s="248" t="str">
        <f>IF(ウエア!N356=0,"",ウエア!E356)</f>
        <v/>
      </c>
      <c r="J742" s="247" t="str">
        <f>IF(ウエア!N356=0,"",ウエア!N356)</f>
        <v/>
      </c>
      <c r="S742" s="237">
        <f t="shared" si="22"/>
        <v>741</v>
      </c>
      <c r="AA742" s="238" t="e">
        <f t="shared" si="23"/>
        <v>#VALUE!</v>
      </c>
    </row>
    <row r="743" spans="1:27" s="247" customFormat="1">
      <c r="A743" s="238" t="str">
        <f>IFERROR(IF(J743&lt;&gt;"",MAX($A$1:A742)+1,""),"")</f>
        <v/>
      </c>
      <c r="B743" s="239" t="str">
        <f>IFERROR(IF(J743="","",_xlfn.CONCAT($Y$2,_xlfn.CONCAT(IF(LEN(ドッグキャリー!$K$2)=1,0,""),ドッグキャリー!$K$2,_xlfn.CONCAT(IF(LEN(ドッグキャリー!$N$2)=1,0,""),ドッグキャリー!$N$2)))),"")</f>
        <v/>
      </c>
      <c r="C743" s="246"/>
      <c r="D743" s="246"/>
      <c r="E743" s="246"/>
      <c r="I743" s="248" t="str">
        <f>IF(ウエア!N357=0,"",ウエア!E357)</f>
        <v/>
      </c>
      <c r="J743" s="247" t="str">
        <f>IF(ウエア!N357=0,"",ウエア!N357)</f>
        <v/>
      </c>
      <c r="S743" s="237">
        <f t="shared" si="22"/>
        <v>742</v>
      </c>
      <c r="AA743" s="238" t="e">
        <f t="shared" si="23"/>
        <v>#VALUE!</v>
      </c>
    </row>
    <row r="744" spans="1:27" s="247" customFormat="1">
      <c r="A744" s="238" t="str">
        <f>IFERROR(IF(J744&lt;&gt;"",MAX($A$1:A743)+1,""),"")</f>
        <v/>
      </c>
      <c r="B744" s="239" t="str">
        <f>IFERROR(IF(J744="","",_xlfn.CONCAT($Y$2,_xlfn.CONCAT(IF(LEN(ドッグキャリー!$K$2)=1,0,""),ドッグキャリー!$K$2,_xlfn.CONCAT(IF(LEN(ドッグキャリー!$N$2)=1,0,""),ドッグキャリー!$N$2)))),"")</f>
        <v/>
      </c>
      <c r="C744" s="246"/>
      <c r="D744" s="246"/>
      <c r="E744" s="246"/>
      <c r="I744" s="248" t="str">
        <f>IF(ウエア!N358=0,"",ウエア!E358)</f>
        <v/>
      </c>
      <c r="J744" s="247" t="str">
        <f>IF(ウエア!N358=0,"",ウエア!N358)</f>
        <v/>
      </c>
      <c r="S744" s="237">
        <f t="shared" si="22"/>
        <v>743</v>
      </c>
      <c r="AA744" s="238" t="e">
        <f t="shared" si="23"/>
        <v>#VALUE!</v>
      </c>
    </row>
    <row r="745" spans="1:27" s="247" customFormat="1">
      <c r="A745" s="238" t="str">
        <f>IFERROR(IF(J745&lt;&gt;"",MAX($A$1:A744)+1,""),"")</f>
        <v/>
      </c>
      <c r="B745" s="239" t="str">
        <f>IFERROR(IF(J745="","",_xlfn.CONCAT($Y$2,_xlfn.CONCAT(IF(LEN(ドッグキャリー!$K$2)=1,0,""),ドッグキャリー!$K$2,_xlfn.CONCAT(IF(LEN(ドッグキャリー!$N$2)=1,0,""),ドッグキャリー!$N$2)))),"")</f>
        <v/>
      </c>
      <c r="C745" s="246"/>
      <c r="D745" s="246"/>
      <c r="E745" s="246"/>
      <c r="I745" s="248" t="str">
        <f>IF(ウエア!N359=0,"",ウエア!E359)</f>
        <v/>
      </c>
      <c r="J745" s="247" t="str">
        <f>IF(ウエア!N359=0,"",ウエア!N359)</f>
        <v/>
      </c>
      <c r="S745" s="237">
        <f t="shared" si="22"/>
        <v>744</v>
      </c>
      <c r="AA745" s="238" t="e">
        <f t="shared" si="23"/>
        <v>#VALUE!</v>
      </c>
    </row>
    <row r="746" spans="1:27" s="247" customFormat="1">
      <c r="A746" s="238" t="str">
        <f>IFERROR(IF(J746&lt;&gt;"",MAX($A$1:A745)+1,""),"")</f>
        <v/>
      </c>
      <c r="B746" s="239" t="str">
        <f>IFERROR(IF(J746="","",_xlfn.CONCAT($Y$2,_xlfn.CONCAT(IF(LEN(ドッグキャリー!$K$2)=1,0,""),ドッグキャリー!$K$2,_xlfn.CONCAT(IF(LEN(ドッグキャリー!$N$2)=1,0,""),ドッグキャリー!$N$2)))),"")</f>
        <v/>
      </c>
      <c r="C746" s="246"/>
      <c r="D746" s="246"/>
      <c r="E746" s="246"/>
      <c r="I746" s="248" t="str">
        <f>IF(ウエア!N360=0,"",ウエア!E360)</f>
        <v/>
      </c>
      <c r="J746" s="247" t="str">
        <f>IF(ウエア!N360=0,"",ウエア!N360)</f>
        <v/>
      </c>
      <c r="S746" s="237">
        <f t="shared" si="22"/>
        <v>745</v>
      </c>
      <c r="AA746" s="238" t="e">
        <f t="shared" si="23"/>
        <v>#VALUE!</v>
      </c>
    </row>
    <row r="747" spans="1:27" s="247" customFormat="1">
      <c r="A747" s="238" t="str">
        <f>IFERROR(IF(J747&lt;&gt;"",MAX($A$1:A746)+1,""),"")</f>
        <v/>
      </c>
      <c r="B747" s="239" t="str">
        <f>IFERROR(IF(J747="","",_xlfn.CONCAT($Y$2,_xlfn.CONCAT(IF(LEN(ドッグキャリー!$K$2)=1,0,""),ドッグキャリー!$K$2,_xlfn.CONCAT(IF(LEN(ドッグキャリー!$N$2)=1,0,""),ドッグキャリー!$N$2)))),"")</f>
        <v/>
      </c>
      <c r="C747" s="246"/>
      <c r="D747" s="246"/>
      <c r="E747" s="246"/>
      <c r="I747" s="248" t="str">
        <f>IF(ウエア!N361=0,"",ウエア!E361)</f>
        <v/>
      </c>
      <c r="J747" s="247" t="str">
        <f>IF(ウエア!N361=0,"",ウエア!N361)</f>
        <v/>
      </c>
      <c r="S747" s="237">
        <f t="shared" si="22"/>
        <v>746</v>
      </c>
      <c r="AA747" s="238" t="e">
        <f t="shared" si="23"/>
        <v>#VALUE!</v>
      </c>
    </row>
    <row r="748" spans="1:27" s="247" customFormat="1">
      <c r="A748" s="238" t="str">
        <f>IFERROR(IF(J748&lt;&gt;"",MAX($A$1:A747)+1,""),"")</f>
        <v/>
      </c>
      <c r="B748" s="239" t="str">
        <f>IFERROR(IF(J748="","",_xlfn.CONCAT($Y$2,_xlfn.CONCAT(IF(LEN(ドッグキャリー!$K$2)=1,0,""),ドッグキャリー!$K$2,_xlfn.CONCAT(IF(LEN(ドッグキャリー!$N$2)=1,0,""),ドッグキャリー!$N$2)))),"")</f>
        <v/>
      </c>
      <c r="C748" s="246"/>
      <c r="D748" s="246"/>
      <c r="E748" s="246"/>
      <c r="I748" s="248" t="str">
        <f>IF(ウエア!N362=0,"",ウエア!E362)</f>
        <v/>
      </c>
      <c r="J748" s="247" t="str">
        <f>IF(ウエア!N362=0,"",ウエア!N362)</f>
        <v/>
      </c>
      <c r="S748" s="237">
        <f t="shared" si="22"/>
        <v>747</v>
      </c>
      <c r="AA748" s="238" t="e">
        <f t="shared" si="23"/>
        <v>#VALUE!</v>
      </c>
    </row>
    <row r="749" spans="1:27" s="247" customFormat="1">
      <c r="A749" s="238" t="str">
        <f>IFERROR(IF(J749&lt;&gt;"",MAX($A$1:A748)+1,""),"")</f>
        <v/>
      </c>
      <c r="B749" s="239" t="str">
        <f>IFERROR(IF(J749="","",_xlfn.CONCAT($Y$2,_xlfn.CONCAT(IF(LEN(ドッグキャリー!$K$2)=1,0,""),ドッグキャリー!$K$2,_xlfn.CONCAT(IF(LEN(ドッグキャリー!$N$2)=1,0,""),ドッグキャリー!$N$2)))),"")</f>
        <v/>
      </c>
      <c r="C749" s="246"/>
      <c r="D749" s="246"/>
      <c r="E749" s="246"/>
      <c r="I749" s="248" t="str">
        <f>IF(ウエア!N363=0,"",ウエア!E363)</f>
        <v/>
      </c>
      <c r="J749" s="247" t="str">
        <f>IF(ウエア!N363=0,"",ウエア!N363)</f>
        <v/>
      </c>
      <c r="S749" s="237">
        <f t="shared" si="22"/>
        <v>748</v>
      </c>
      <c r="AA749" s="238" t="e">
        <f t="shared" si="23"/>
        <v>#VALUE!</v>
      </c>
    </row>
    <row r="750" spans="1:27" s="247" customFormat="1">
      <c r="A750" s="238" t="str">
        <f>IFERROR(IF(J750&lt;&gt;"",MAX($A$1:A749)+1,""),"")</f>
        <v/>
      </c>
      <c r="B750" s="239" t="str">
        <f>IFERROR(IF(J750="","",_xlfn.CONCAT($Y$2,_xlfn.CONCAT(IF(LEN(ドッグキャリー!$K$2)=1,0,""),ドッグキャリー!$K$2,_xlfn.CONCAT(IF(LEN(ドッグキャリー!$N$2)=1,0,""),ドッグキャリー!$N$2)))),"")</f>
        <v/>
      </c>
      <c r="C750" s="246"/>
      <c r="D750" s="246"/>
      <c r="E750" s="246"/>
      <c r="I750" s="248" t="str">
        <f>IF(ウエア!N364=0,"",ウエア!E364)</f>
        <v/>
      </c>
      <c r="J750" s="247" t="str">
        <f>IF(ウエア!N364=0,"",ウエア!N364)</f>
        <v/>
      </c>
      <c r="S750" s="237">
        <f t="shared" si="22"/>
        <v>749</v>
      </c>
      <c r="AA750" s="238" t="e">
        <f t="shared" si="23"/>
        <v>#VALUE!</v>
      </c>
    </row>
    <row r="751" spans="1:27" s="247" customFormat="1">
      <c r="A751" s="238" t="str">
        <f>IFERROR(IF(J751&lt;&gt;"",MAX($A$1:A750)+1,""),"")</f>
        <v/>
      </c>
      <c r="B751" s="239" t="str">
        <f>IFERROR(IF(J751="","",_xlfn.CONCAT($Y$2,_xlfn.CONCAT(IF(LEN(ドッグキャリー!$K$2)=1,0,""),ドッグキャリー!$K$2,_xlfn.CONCAT(IF(LEN(ドッグキャリー!$N$2)=1,0,""),ドッグキャリー!$N$2)))),"")</f>
        <v/>
      </c>
      <c r="C751" s="246"/>
      <c r="D751" s="246"/>
      <c r="E751" s="246"/>
      <c r="I751" s="248" t="str">
        <f>IF(ウエア!N365=0,"",ウエア!E365)</f>
        <v/>
      </c>
      <c r="J751" s="247" t="str">
        <f>IF(ウエア!N365=0,"",ウエア!N365)</f>
        <v/>
      </c>
      <c r="S751" s="237">
        <f t="shared" si="22"/>
        <v>750</v>
      </c>
      <c r="AA751" s="238" t="e">
        <f t="shared" si="23"/>
        <v>#VALUE!</v>
      </c>
    </row>
    <row r="752" spans="1:27" s="247" customFormat="1">
      <c r="A752" s="238" t="str">
        <f>IFERROR(IF(J752&lt;&gt;"",MAX($A$1:A751)+1,""),"")</f>
        <v/>
      </c>
      <c r="B752" s="239" t="str">
        <f>IFERROR(IF(J752="","",_xlfn.CONCAT($Y$2,_xlfn.CONCAT(IF(LEN(ドッグキャリー!$K$2)=1,0,""),ドッグキャリー!$K$2,_xlfn.CONCAT(IF(LEN(ドッグキャリー!$N$2)=1,0,""),ドッグキャリー!$N$2)))),"")</f>
        <v/>
      </c>
      <c r="C752" s="246"/>
      <c r="D752" s="246"/>
      <c r="E752" s="246"/>
      <c r="I752" s="248" t="str">
        <f>IF(ウエア!N366=0,"",ウエア!E366)</f>
        <v/>
      </c>
      <c r="J752" s="247" t="str">
        <f>IF(ウエア!N366=0,"",ウエア!N366)</f>
        <v/>
      </c>
      <c r="S752" s="237">
        <f t="shared" si="22"/>
        <v>751</v>
      </c>
      <c r="AA752" s="238" t="e">
        <f t="shared" si="23"/>
        <v>#VALUE!</v>
      </c>
    </row>
    <row r="753" spans="1:27" s="247" customFormat="1">
      <c r="A753" s="238" t="str">
        <f>IFERROR(IF(J753&lt;&gt;"",MAX($A$1:A752)+1,""),"")</f>
        <v/>
      </c>
      <c r="B753" s="239" t="str">
        <f>IFERROR(IF(J753="","",_xlfn.CONCAT($Y$2,_xlfn.CONCAT(IF(LEN(ドッグキャリー!$K$2)=1,0,""),ドッグキャリー!$K$2,_xlfn.CONCAT(IF(LEN(ドッグキャリー!$N$2)=1,0,""),ドッグキャリー!$N$2)))),"")</f>
        <v/>
      </c>
      <c r="C753" s="246"/>
      <c r="D753" s="246"/>
      <c r="E753" s="246"/>
      <c r="I753" s="248" t="str">
        <f>IF(ウエア!N367=0,"",ウエア!E367)</f>
        <v/>
      </c>
      <c r="J753" s="247" t="str">
        <f>IF(ウエア!N367=0,"",ウエア!N367)</f>
        <v/>
      </c>
      <c r="S753" s="237">
        <f t="shared" si="22"/>
        <v>752</v>
      </c>
      <c r="AA753" s="238" t="e">
        <f t="shared" si="23"/>
        <v>#VALUE!</v>
      </c>
    </row>
    <row r="754" spans="1:27" s="247" customFormat="1">
      <c r="A754" s="238" t="str">
        <f>IFERROR(IF(J754&lt;&gt;"",MAX($A$1:A753)+1,""),"")</f>
        <v/>
      </c>
      <c r="B754" s="239" t="str">
        <f>IFERROR(IF(J754="","",_xlfn.CONCAT($Y$2,_xlfn.CONCAT(IF(LEN(ドッグキャリー!$K$2)=1,0,""),ドッグキャリー!$K$2,_xlfn.CONCAT(IF(LEN(ドッグキャリー!$N$2)=1,0,""),ドッグキャリー!$N$2)))),"")</f>
        <v/>
      </c>
      <c r="C754" s="246"/>
      <c r="D754" s="246"/>
      <c r="E754" s="246"/>
      <c r="I754" s="248" t="str">
        <f>IF(ウエア!N368=0,"",ウエア!E368)</f>
        <v/>
      </c>
      <c r="J754" s="247" t="str">
        <f>IF(ウエア!N368=0,"",ウエア!N368)</f>
        <v/>
      </c>
      <c r="S754" s="237">
        <f t="shared" si="22"/>
        <v>753</v>
      </c>
      <c r="AA754" s="238" t="e">
        <f t="shared" si="23"/>
        <v>#VALUE!</v>
      </c>
    </row>
    <row r="755" spans="1:27" s="247" customFormat="1">
      <c r="A755" s="238" t="str">
        <f>IFERROR(IF(J755&lt;&gt;"",MAX($A$1:A754)+1,""),"")</f>
        <v/>
      </c>
      <c r="B755" s="239" t="str">
        <f>IFERROR(IF(J755="","",_xlfn.CONCAT($Y$2,_xlfn.CONCAT(IF(LEN(ドッグキャリー!$K$2)=1,0,""),ドッグキャリー!$K$2,_xlfn.CONCAT(IF(LEN(ドッグキャリー!$N$2)=1,0,""),ドッグキャリー!$N$2)))),"")</f>
        <v/>
      </c>
      <c r="C755" s="246"/>
      <c r="D755" s="246"/>
      <c r="E755" s="246"/>
      <c r="I755" s="248" t="str">
        <f>IF(ウエア!N369=0,"",ウエア!E369)</f>
        <v/>
      </c>
      <c r="J755" s="247" t="str">
        <f>IF(ウエア!N369=0,"",ウエア!N369)</f>
        <v/>
      </c>
      <c r="S755" s="237">
        <f t="shared" si="22"/>
        <v>754</v>
      </c>
      <c r="AA755" s="238" t="e">
        <f t="shared" si="23"/>
        <v>#VALUE!</v>
      </c>
    </row>
    <row r="756" spans="1:27" s="247" customFormat="1">
      <c r="A756" s="238" t="str">
        <f>IFERROR(IF(J756&lt;&gt;"",MAX($A$1:A755)+1,""),"")</f>
        <v/>
      </c>
      <c r="B756" s="239" t="str">
        <f>IFERROR(IF(J756="","",_xlfn.CONCAT($Y$2,_xlfn.CONCAT(IF(LEN(ドッグキャリー!$K$2)=1,0,""),ドッグキャリー!$K$2,_xlfn.CONCAT(IF(LEN(ドッグキャリー!$N$2)=1,0,""),ドッグキャリー!$N$2)))),"")</f>
        <v/>
      </c>
      <c r="C756" s="246"/>
      <c r="D756" s="246"/>
      <c r="E756" s="246"/>
      <c r="I756" s="248" t="str">
        <f>IF(ウエア!N370=0,"",ウエア!E370)</f>
        <v/>
      </c>
      <c r="J756" s="247" t="str">
        <f>IF(ウエア!N370=0,"",ウエア!N370)</f>
        <v/>
      </c>
      <c r="S756" s="237">
        <f t="shared" si="22"/>
        <v>755</v>
      </c>
      <c r="AA756" s="238" t="e">
        <f t="shared" si="23"/>
        <v>#VALUE!</v>
      </c>
    </row>
    <row r="757" spans="1:27" s="247" customFormat="1">
      <c r="A757" s="238" t="str">
        <f>IFERROR(IF(J757&lt;&gt;"",MAX($A$1:A756)+1,""),"")</f>
        <v/>
      </c>
      <c r="B757" s="239" t="str">
        <f>IFERROR(IF(J757="","",_xlfn.CONCAT($Y$2,_xlfn.CONCAT(IF(LEN(ドッグキャリー!$K$2)=1,0,""),ドッグキャリー!$K$2,_xlfn.CONCAT(IF(LEN(ドッグキャリー!$N$2)=1,0,""),ドッグキャリー!$N$2)))),"")</f>
        <v/>
      </c>
      <c r="C757" s="246"/>
      <c r="D757" s="246"/>
      <c r="E757" s="246"/>
      <c r="I757" s="248" t="str">
        <f>IF(ウエア!N371=0,"",ウエア!E371)</f>
        <v/>
      </c>
      <c r="J757" s="247" t="str">
        <f>IF(ウエア!N371=0,"",ウエア!N371)</f>
        <v/>
      </c>
      <c r="S757" s="237">
        <f t="shared" si="22"/>
        <v>756</v>
      </c>
      <c r="AA757" s="238" t="e">
        <f t="shared" si="23"/>
        <v>#VALUE!</v>
      </c>
    </row>
    <row r="758" spans="1:27" s="247" customFormat="1">
      <c r="A758" s="238" t="str">
        <f>IFERROR(IF(J758&lt;&gt;"",MAX($A$1:A757)+1,""),"")</f>
        <v/>
      </c>
      <c r="B758" s="239" t="str">
        <f>IFERROR(IF(J758="","",_xlfn.CONCAT($Y$2,_xlfn.CONCAT(IF(LEN(ドッグキャリー!$K$2)=1,0,""),ドッグキャリー!$K$2,_xlfn.CONCAT(IF(LEN(ドッグキャリー!$N$2)=1,0,""),ドッグキャリー!$N$2)))),"")</f>
        <v/>
      </c>
      <c r="C758" s="246"/>
      <c r="D758" s="246"/>
      <c r="E758" s="246"/>
      <c r="I758" s="248" t="str">
        <f>IF(ウエア!N372=0,"",ウエア!E372)</f>
        <v/>
      </c>
      <c r="J758" s="247" t="str">
        <f>IF(ウエア!N372=0,"",ウエア!N372)</f>
        <v/>
      </c>
      <c r="S758" s="237">
        <f t="shared" si="22"/>
        <v>757</v>
      </c>
      <c r="AA758" s="238" t="e">
        <f t="shared" si="23"/>
        <v>#VALUE!</v>
      </c>
    </row>
    <row r="759" spans="1:27" s="247" customFormat="1">
      <c r="A759" s="238" t="str">
        <f>IFERROR(IF(J759&lt;&gt;"",MAX($A$1:A758)+1,""),"")</f>
        <v/>
      </c>
      <c r="B759" s="239" t="str">
        <f>IFERROR(IF(J759="","",_xlfn.CONCAT($Y$2,_xlfn.CONCAT(IF(LEN(ドッグキャリー!$K$2)=1,0,""),ドッグキャリー!$K$2,_xlfn.CONCAT(IF(LEN(ドッグキャリー!$N$2)=1,0,""),ドッグキャリー!$N$2)))),"")</f>
        <v/>
      </c>
      <c r="C759" s="246"/>
      <c r="D759" s="246"/>
      <c r="E759" s="246"/>
      <c r="I759" s="248" t="str">
        <f>IF(ウエア!N373=0,"",ウエア!E373)</f>
        <v/>
      </c>
      <c r="J759" s="247" t="str">
        <f>IF(ウエア!N373=0,"",ウエア!N373)</f>
        <v/>
      </c>
      <c r="S759" s="237">
        <f t="shared" si="22"/>
        <v>758</v>
      </c>
      <c r="AA759" s="238" t="e">
        <f t="shared" si="23"/>
        <v>#VALUE!</v>
      </c>
    </row>
    <row r="760" spans="1:27" s="247" customFormat="1">
      <c r="A760" s="238" t="str">
        <f>IFERROR(IF(J760&lt;&gt;"",MAX($A$1:A759)+1,""),"")</f>
        <v/>
      </c>
      <c r="B760" s="239" t="str">
        <f>IFERROR(IF(J760="","",_xlfn.CONCAT($Y$2,_xlfn.CONCAT(IF(LEN(ドッグキャリー!$K$2)=1,0,""),ドッグキャリー!$K$2,_xlfn.CONCAT(IF(LEN(ドッグキャリー!$N$2)=1,0,""),ドッグキャリー!$N$2)))),"")</f>
        <v/>
      </c>
      <c r="C760" s="246"/>
      <c r="D760" s="246"/>
      <c r="E760" s="246"/>
      <c r="I760" s="248" t="str">
        <f>IF(ウエア!N374=0,"",ウエア!E374)</f>
        <v/>
      </c>
      <c r="J760" s="247" t="str">
        <f>IF(ウエア!N374=0,"",ウエア!N374)</f>
        <v/>
      </c>
      <c r="S760" s="237">
        <f t="shared" si="22"/>
        <v>759</v>
      </c>
      <c r="AA760" s="238" t="e">
        <f t="shared" si="23"/>
        <v>#VALUE!</v>
      </c>
    </row>
    <row r="761" spans="1:27" s="247" customFormat="1">
      <c r="A761" s="238" t="str">
        <f>IFERROR(IF(J761&lt;&gt;"",MAX($A$1:A760)+1,""),"")</f>
        <v/>
      </c>
      <c r="B761" s="239" t="str">
        <f>IFERROR(IF(J761="","",_xlfn.CONCAT($Y$2,_xlfn.CONCAT(IF(LEN(ドッグキャリー!$K$2)=1,0,""),ドッグキャリー!$K$2,_xlfn.CONCAT(IF(LEN(ドッグキャリー!$N$2)=1,0,""),ドッグキャリー!$N$2)))),"")</f>
        <v/>
      </c>
      <c r="C761" s="246"/>
      <c r="D761" s="246"/>
      <c r="E761" s="246"/>
      <c r="I761" s="248" t="str">
        <f>IF(ウエア!N375=0,"",ウエア!E375)</f>
        <v/>
      </c>
      <c r="J761" s="247" t="str">
        <f>IF(ウエア!N375=0,"",ウエア!N375)</f>
        <v/>
      </c>
      <c r="S761" s="237">
        <f t="shared" si="22"/>
        <v>760</v>
      </c>
      <c r="AA761" s="238" t="e">
        <f t="shared" si="23"/>
        <v>#VALUE!</v>
      </c>
    </row>
    <row r="762" spans="1:27" s="247" customFormat="1">
      <c r="A762" s="238" t="str">
        <f>IFERROR(IF(J762&lt;&gt;"",MAX($A$1:A761)+1,""),"")</f>
        <v/>
      </c>
      <c r="B762" s="239" t="str">
        <f>IFERROR(IF(J762="","",_xlfn.CONCAT($Y$2,_xlfn.CONCAT(IF(LEN(ドッグキャリー!$K$2)=1,0,""),ドッグキャリー!$K$2,_xlfn.CONCAT(IF(LEN(ドッグキャリー!$N$2)=1,0,""),ドッグキャリー!$N$2)))),"")</f>
        <v/>
      </c>
      <c r="C762" s="246"/>
      <c r="D762" s="246"/>
      <c r="E762" s="246"/>
      <c r="I762" s="248" t="str">
        <f>IF(ウエア!N376=0,"",ウエア!E376)</f>
        <v/>
      </c>
      <c r="J762" s="247" t="str">
        <f>IF(ウエア!N376=0,"",ウエア!N376)</f>
        <v/>
      </c>
      <c r="S762" s="237">
        <f t="shared" si="22"/>
        <v>761</v>
      </c>
      <c r="AA762" s="238" t="e">
        <f t="shared" si="23"/>
        <v>#VALUE!</v>
      </c>
    </row>
    <row r="763" spans="1:27" s="247" customFormat="1">
      <c r="A763" s="238" t="str">
        <f>IFERROR(IF(J763&lt;&gt;"",MAX($A$1:A762)+1,""),"")</f>
        <v/>
      </c>
      <c r="B763" s="239" t="str">
        <f>IFERROR(IF(J763="","",_xlfn.CONCAT($Y$2,_xlfn.CONCAT(IF(LEN(ドッグキャリー!$K$2)=1,0,""),ドッグキャリー!$K$2,_xlfn.CONCAT(IF(LEN(ドッグキャリー!$N$2)=1,0,""),ドッグキャリー!$N$2)))),"")</f>
        <v/>
      </c>
      <c r="C763" s="246"/>
      <c r="D763" s="246"/>
      <c r="E763" s="246"/>
      <c r="I763" s="248" t="str">
        <f>IF(ウエア!N377=0,"",ウエア!E377)</f>
        <v/>
      </c>
      <c r="J763" s="247" t="str">
        <f>IF(ウエア!N377=0,"",ウエア!N377)</f>
        <v/>
      </c>
      <c r="S763" s="237">
        <f t="shared" si="22"/>
        <v>762</v>
      </c>
      <c r="AA763" s="238" t="e">
        <f t="shared" si="23"/>
        <v>#VALUE!</v>
      </c>
    </row>
    <row r="764" spans="1:27" s="247" customFormat="1">
      <c r="A764" s="238" t="str">
        <f>IFERROR(IF(J764&lt;&gt;"",MAX($A$1:A763)+1,""),"")</f>
        <v/>
      </c>
      <c r="B764" s="239" t="str">
        <f>IFERROR(IF(J764="","",_xlfn.CONCAT($Y$2,_xlfn.CONCAT(IF(LEN(ドッグキャリー!$K$2)=1,0,""),ドッグキャリー!$K$2,_xlfn.CONCAT(IF(LEN(ドッグキャリー!$N$2)=1,0,""),ドッグキャリー!$N$2)))),"")</f>
        <v/>
      </c>
      <c r="C764" s="246"/>
      <c r="D764" s="246"/>
      <c r="E764" s="246"/>
      <c r="I764" s="248" t="str">
        <f>IF(ウエア!N378=0,"",ウエア!E378)</f>
        <v/>
      </c>
      <c r="J764" s="247" t="str">
        <f>IF(ウエア!N378=0,"",ウエア!N378)</f>
        <v/>
      </c>
      <c r="S764" s="237">
        <f t="shared" si="22"/>
        <v>763</v>
      </c>
      <c r="AA764" s="238" t="e">
        <f t="shared" si="23"/>
        <v>#VALUE!</v>
      </c>
    </row>
    <row r="765" spans="1:27" s="247" customFormat="1">
      <c r="A765" s="238" t="str">
        <f>IFERROR(IF(J765&lt;&gt;"",MAX($A$1:A764)+1,""),"")</f>
        <v/>
      </c>
      <c r="B765" s="239" t="str">
        <f>IFERROR(IF(J765="","",_xlfn.CONCAT($Y$2,_xlfn.CONCAT(IF(LEN(ドッグキャリー!$K$2)=1,0,""),ドッグキャリー!$K$2,_xlfn.CONCAT(IF(LEN(ドッグキャリー!$N$2)=1,0,""),ドッグキャリー!$N$2)))),"")</f>
        <v/>
      </c>
      <c r="C765" s="246"/>
      <c r="D765" s="246"/>
      <c r="E765" s="246"/>
      <c r="I765" s="248" t="str">
        <f>IF(ウエア!N379=0,"",ウエア!E379)</f>
        <v/>
      </c>
      <c r="J765" s="247" t="str">
        <f>IF(ウエア!N379=0,"",ウエア!N379)</f>
        <v/>
      </c>
      <c r="S765" s="237">
        <f t="shared" si="22"/>
        <v>764</v>
      </c>
      <c r="AA765" s="238" t="e">
        <f t="shared" si="23"/>
        <v>#VALUE!</v>
      </c>
    </row>
    <row r="766" spans="1:27" s="247" customFormat="1">
      <c r="A766" s="238" t="str">
        <f>IFERROR(IF(J766&lt;&gt;"",MAX($A$1:A765)+1,""),"")</f>
        <v/>
      </c>
      <c r="B766" s="239" t="str">
        <f>IFERROR(IF(J766="","",_xlfn.CONCAT($Y$2,_xlfn.CONCAT(IF(LEN(ドッグキャリー!$K$2)=1,0,""),ドッグキャリー!$K$2,_xlfn.CONCAT(IF(LEN(ドッグキャリー!$N$2)=1,0,""),ドッグキャリー!$N$2)))),"")</f>
        <v/>
      </c>
      <c r="C766" s="246"/>
      <c r="D766" s="246"/>
      <c r="E766" s="246"/>
      <c r="I766" s="248" t="str">
        <f>IF(ウエア!N380=0,"",ウエア!E380)</f>
        <v/>
      </c>
      <c r="J766" s="247" t="str">
        <f>IF(ウエア!N380=0,"",ウエア!N380)</f>
        <v/>
      </c>
      <c r="S766" s="237">
        <f t="shared" si="22"/>
        <v>765</v>
      </c>
      <c r="AA766" s="238" t="e">
        <f t="shared" si="23"/>
        <v>#VALUE!</v>
      </c>
    </row>
    <row r="767" spans="1:27" s="247" customFormat="1">
      <c r="A767" s="238" t="str">
        <f>IFERROR(IF(J767&lt;&gt;"",MAX($A$1:A766)+1,""),"")</f>
        <v/>
      </c>
      <c r="B767" s="239" t="str">
        <f>IFERROR(IF(J767="","",_xlfn.CONCAT($Y$2,_xlfn.CONCAT(IF(LEN(ドッグキャリー!$K$2)=1,0,""),ドッグキャリー!$K$2,_xlfn.CONCAT(IF(LEN(ドッグキャリー!$N$2)=1,0,""),ドッグキャリー!$N$2)))),"")</f>
        <v/>
      </c>
      <c r="C767" s="246"/>
      <c r="D767" s="246"/>
      <c r="E767" s="246"/>
      <c r="I767" s="248" t="str">
        <f>IF(ウエア!N381=0,"",ウエア!E381)</f>
        <v/>
      </c>
      <c r="J767" s="247" t="str">
        <f>IF(ウエア!N381=0,"",ウエア!N381)</f>
        <v/>
      </c>
      <c r="S767" s="237">
        <f t="shared" si="22"/>
        <v>766</v>
      </c>
      <c r="AA767" s="238" t="e">
        <f t="shared" si="23"/>
        <v>#VALUE!</v>
      </c>
    </row>
    <row r="768" spans="1:27" s="247" customFormat="1">
      <c r="A768" s="238" t="str">
        <f>IFERROR(IF(J768&lt;&gt;"",MAX($A$1:A767)+1,""),"")</f>
        <v/>
      </c>
      <c r="B768" s="239" t="str">
        <f>IFERROR(IF(J768="","",_xlfn.CONCAT($Y$2,_xlfn.CONCAT(IF(LEN(ドッグキャリー!$K$2)=1,0,""),ドッグキャリー!$K$2,_xlfn.CONCAT(IF(LEN(ドッグキャリー!$N$2)=1,0,""),ドッグキャリー!$N$2)))),"")</f>
        <v/>
      </c>
      <c r="C768" s="246"/>
      <c r="D768" s="246"/>
      <c r="E768" s="246"/>
      <c r="I768" s="248" t="str">
        <f>IF(ウエア!N382=0,"",ウエア!E382)</f>
        <v/>
      </c>
      <c r="J768" s="247" t="str">
        <f>IF(ウエア!N382=0,"",ウエア!N382)</f>
        <v/>
      </c>
      <c r="S768" s="237">
        <f t="shared" si="22"/>
        <v>767</v>
      </c>
      <c r="AA768" s="238" t="e">
        <f t="shared" si="23"/>
        <v>#VALUE!</v>
      </c>
    </row>
    <row r="769" spans="1:27" s="247" customFormat="1">
      <c r="A769" s="238" t="str">
        <f>IFERROR(IF(J769&lt;&gt;"",MAX($A$1:A768)+1,""),"")</f>
        <v/>
      </c>
      <c r="B769" s="239" t="str">
        <f>IFERROR(IF(J769="","",_xlfn.CONCAT($Y$2,_xlfn.CONCAT(IF(LEN(ドッグキャリー!$K$2)=1,0,""),ドッグキャリー!$K$2,_xlfn.CONCAT(IF(LEN(ドッグキャリー!$N$2)=1,0,""),ドッグキャリー!$N$2)))),"")</f>
        <v/>
      </c>
      <c r="C769" s="246"/>
      <c r="D769" s="246"/>
      <c r="E769" s="246"/>
      <c r="I769" s="248" t="str">
        <f>IF(ウエア!N383=0,"",ウエア!E383)</f>
        <v/>
      </c>
      <c r="J769" s="247" t="str">
        <f>IF(ウエア!N383=0,"",ウエア!N383)</f>
        <v/>
      </c>
      <c r="S769" s="237">
        <f t="shared" si="22"/>
        <v>768</v>
      </c>
      <c r="AA769" s="238" t="e">
        <f t="shared" si="23"/>
        <v>#VALUE!</v>
      </c>
    </row>
    <row r="770" spans="1:27" s="247" customFormat="1">
      <c r="A770" s="238" t="str">
        <f>IFERROR(IF(J770&lt;&gt;"",MAX($A$1:A769)+1,""),"")</f>
        <v/>
      </c>
      <c r="B770" s="239" t="str">
        <f>IFERROR(IF(J770="","",_xlfn.CONCAT($Y$2,_xlfn.CONCAT(IF(LEN(ドッグキャリー!$K$2)=1,0,""),ドッグキャリー!$K$2,_xlfn.CONCAT(IF(LEN(ドッグキャリー!$N$2)=1,0,""),ドッグキャリー!$N$2)))),"")</f>
        <v/>
      </c>
      <c r="C770" s="246"/>
      <c r="D770" s="246"/>
      <c r="E770" s="246"/>
      <c r="I770" s="248" t="str">
        <f>IF(ウエア!N384=0,"",ウエア!E384)</f>
        <v/>
      </c>
      <c r="J770" s="247" t="str">
        <f>IF(ウエア!N384=0,"",ウエア!N384)</f>
        <v/>
      </c>
      <c r="S770" s="237">
        <f t="shared" si="22"/>
        <v>769</v>
      </c>
      <c r="AA770" s="238" t="e">
        <f t="shared" si="23"/>
        <v>#VALUE!</v>
      </c>
    </row>
    <row r="771" spans="1:27" s="247" customFormat="1">
      <c r="A771" s="238" t="str">
        <f>IFERROR(IF(J771&lt;&gt;"",MAX($A$1:A770)+1,""),"")</f>
        <v/>
      </c>
      <c r="B771" s="239" t="str">
        <f>IFERROR(IF(J771="","",_xlfn.CONCAT($Y$2,_xlfn.CONCAT(IF(LEN(ドッグキャリー!$K$2)=1,0,""),ドッグキャリー!$K$2,_xlfn.CONCAT(IF(LEN(ドッグキャリー!$N$2)=1,0,""),ドッグキャリー!$N$2)))),"")</f>
        <v/>
      </c>
      <c r="C771" s="246"/>
      <c r="D771" s="246"/>
      <c r="E771" s="246"/>
      <c r="I771" s="248" t="str">
        <f>IF(ウエア!N385=0,"",ウエア!E385)</f>
        <v/>
      </c>
      <c r="J771" s="247" t="str">
        <f>IF(ウエア!N385=0,"",ウエア!N385)</f>
        <v/>
      </c>
      <c r="S771" s="237">
        <f t="shared" ref="S771:S834" si="24">+ROW()-ROW($B$1)</f>
        <v>770</v>
      </c>
      <c r="AA771" s="238" t="e">
        <f t="shared" ref="AA771:AA834" si="25">IF(J771-J770=1,0,1)</f>
        <v>#VALUE!</v>
      </c>
    </row>
    <row r="772" spans="1:27" s="247" customFormat="1">
      <c r="A772" s="238" t="str">
        <f>IFERROR(IF(J772&lt;&gt;"",MAX($A$1:A771)+1,""),"")</f>
        <v/>
      </c>
      <c r="B772" s="239" t="str">
        <f>IFERROR(IF(J772="","",_xlfn.CONCAT($Y$2,_xlfn.CONCAT(IF(LEN(ドッグキャリー!$K$2)=1,0,""),ドッグキャリー!$K$2,_xlfn.CONCAT(IF(LEN(ドッグキャリー!$N$2)=1,0,""),ドッグキャリー!$N$2)))),"")</f>
        <v/>
      </c>
      <c r="C772" s="246"/>
      <c r="D772" s="246"/>
      <c r="E772" s="246"/>
      <c r="I772" s="248" t="str">
        <f>IF(ウエア!N386=0,"",ウエア!E386)</f>
        <v/>
      </c>
      <c r="J772" s="247" t="str">
        <f>IF(ウエア!N386=0,"",ウエア!N386)</f>
        <v/>
      </c>
      <c r="S772" s="237">
        <f t="shared" si="24"/>
        <v>771</v>
      </c>
      <c r="AA772" s="238" t="e">
        <f t="shared" si="25"/>
        <v>#VALUE!</v>
      </c>
    </row>
    <row r="773" spans="1:27" s="247" customFormat="1">
      <c r="A773" s="238" t="str">
        <f>IFERROR(IF(J773&lt;&gt;"",MAX($A$1:A772)+1,""),"")</f>
        <v/>
      </c>
      <c r="B773" s="239" t="str">
        <f>IFERROR(IF(J773="","",_xlfn.CONCAT($Y$2,_xlfn.CONCAT(IF(LEN(ドッグキャリー!$K$2)=1,0,""),ドッグキャリー!$K$2,_xlfn.CONCAT(IF(LEN(ドッグキャリー!$N$2)=1,0,""),ドッグキャリー!$N$2)))),"")</f>
        <v/>
      </c>
      <c r="C773" s="246"/>
      <c r="D773" s="246"/>
      <c r="E773" s="246"/>
      <c r="I773" s="248" t="str">
        <f>IF(ウエア!N387=0,"",ウエア!E387)</f>
        <v/>
      </c>
      <c r="J773" s="247" t="str">
        <f>IF(ウエア!N387=0,"",ウエア!N387)</f>
        <v/>
      </c>
      <c r="S773" s="237">
        <f t="shared" si="24"/>
        <v>772</v>
      </c>
      <c r="AA773" s="238" t="e">
        <f t="shared" si="25"/>
        <v>#VALUE!</v>
      </c>
    </row>
    <row r="774" spans="1:27" s="247" customFormat="1">
      <c r="A774" s="238" t="str">
        <f>IFERROR(IF(J774&lt;&gt;"",MAX($A$1:A773)+1,""),"")</f>
        <v/>
      </c>
      <c r="B774" s="239" t="str">
        <f>IFERROR(IF(J774="","",_xlfn.CONCAT($Y$2,_xlfn.CONCAT(IF(LEN(ドッグキャリー!$K$2)=1,0,""),ドッグキャリー!$K$2,_xlfn.CONCAT(IF(LEN(ドッグキャリー!$N$2)=1,0,""),ドッグキャリー!$N$2)))),"")</f>
        <v/>
      </c>
      <c r="C774" s="246"/>
      <c r="D774" s="246"/>
      <c r="E774" s="246"/>
      <c r="I774" s="248" t="str">
        <f>IF(ウエア!N388=0,"",ウエア!E388)</f>
        <v/>
      </c>
      <c r="J774" s="247" t="str">
        <f>IF(ウエア!N388=0,"",ウエア!N388)</f>
        <v/>
      </c>
      <c r="S774" s="237">
        <f t="shared" si="24"/>
        <v>773</v>
      </c>
      <c r="AA774" s="238" t="e">
        <f t="shared" si="25"/>
        <v>#VALUE!</v>
      </c>
    </row>
    <row r="775" spans="1:27" s="247" customFormat="1">
      <c r="A775" s="238" t="str">
        <f>IFERROR(IF(J775&lt;&gt;"",MAX($A$1:A774)+1,""),"")</f>
        <v/>
      </c>
      <c r="B775" s="239" t="str">
        <f>IFERROR(IF(J775="","",_xlfn.CONCAT($Y$2,_xlfn.CONCAT(IF(LEN(ドッグキャリー!$K$2)=1,0,""),ドッグキャリー!$K$2,_xlfn.CONCAT(IF(LEN(ドッグキャリー!$N$2)=1,0,""),ドッグキャリー!$N$2)))),"")</f>
        <v/>
      </c>
      <c r="C775" s="246"/>
      <c r="D775" s="246"/>
      <c r="E775" s="246"/>
      <c r="I775" s="248" t="str">
        <f>IF(ウエア!N389=0,"",ウエア!E389)</f>
        <v/>
      </c>
      <c r="J775" s="247" t="str">
        <f>IF(ウエア!N389=0,"",ウエア!N389)</f>
        <v/>
      </c>
      <c r="S775" s="237">
        <f t="shared" si="24"/>
        <v>774</v>
      </c>
      <c r="AA775" s="238" t="e">
        <f t="shared" si="25"/>
        <v>#VALUE!</v>
      </c>
    </row>
    <row r="776" spans="1:27" s="247" customFormat="1">
      <c r="A776" s="238" t="str">
        <f>IFERROR(IF(J776&lt;&gt;"",MAX($A$1:A775)+1,""),"")</f>
        <v/>
      </c>
      <c r="B776" s="239" t="str">
        <f>IFERROR(IF(J776="","",_xlfn.CONCAT($Y$2,_xlfn.CONCAT(IF(LEN(ドッグキャリー!$K$2)=1,0,""),ドッグキャリー!$K$2,_xlfn.CONCAT(IF(LEN(ドッグキャリー!$N$2)=1,0,""),ドッグキャリー!$N$2)))),"")</f>
        <v/>
      </c>
      <c r="C776" s="246"/>
      <c r="D776" s="246"/>
      <c r="E776" s="246"/>
      <c r="I776" s="248" t="str">
        <f>IF(ウエア!N390=0,"",ウエア!E390)</f>
        <v/>
      </c>
      <c r="J776" s="247" t="str">
        <f>IF(ウエア!N390=0,"",ウエア!N390)</f>
        <v/>
      </c>
      <c r="S776" s="237">
        <f t="shared" si="24"/>
        <v>775</v>
      </c>
      <c r="AA776" s="238" t="e">
        <f t="shared" si="25"/>
        <v>#VALUE!</v>
      </c>
    </row>
    <row r="777" spans="1:27" s="247" customFormat="1">
      <c r="A777" s="238" t="str">
        <f>IFERROR(IF(J777&lt;&gt;"",MAX($A$1:A776)+1,""),"")</f>
        <v/>
      </c>
      <c r="B777" s="239" t="str">
        <f>IFERROR(IF(J777="","",_xlfn.CONCAT($Y$2,_xlfn.CONCAT(IF(LEN(ドッグキャリー!$K$2)=1,0,""),ドッグキャリー!$K$2,_xlfn.CONCAT(IF(LEN(ドッグキャリー!$N$2)=1,0,""),ドッグキャリー!$N$2)))),"")</f>
        <v/>
      </c>
      <c r="C777" s="246"/>
      <c r="D777" s="246"/>
      <c r="E777" s="246"/>
      <c r="I777" s="248" t="str">
        <f>IF(ウエア!N391=0,"",ウエア!E391)</f>
        <v/>
      </c>
      <c r="J777" s="247" t="str">
        <f>IF(ウエア!N391=0,"",ウエア!N391)</f>
        <v/>
      </c>
      <c r="S777" s="237">
        <f t="shared" si="24"/>
        <v>776</v>
      </c>
      <c r="AA777" s="238" t="e">
        <f t="shared" si="25"/>
        <v>#VALUE!</v>
      </c>
    </row>
    <row r="778" spans="1:27" s="247" customFormat="1">
      <c r="A778" s="238" t="str">
        <f>IFERROR(IF(J778&lt;&gt;"",MAX($A$1:A777)+1,""),"")</f>
        <v/>
      </c>
      <c r="B778" s="239" t="str">
        <f>IFERROR(IF(J778="","",_xlfn.CONCAT($Y$2,_xlfn.CONCAT(IF(LEN(ドッグキャリー!$K$2)=1,0,""),ドッグキャリー!$K$2,_xlfn.CONCAT(IF(LEN(ドッグキャリー!$N$2)=1,0,""),ドッグキャリー!$N$2)))),"")</f>
        <v/>
      </c>
      <c r="C778" s="246"/>
      <c r="D778" s="246"/>
      <c r="E778" s="246"/>
      <c r="I778" s="248" t="str">
        <f>IF(ウエア!N392=0,"",ウエア!E392)</f>
        <v/>
      </c>
      <c r="J778" s="247" t="str">
        <f>IF(ウエア!N392=0,"",ウエア!N392)</f>
        <v/>
      </c>
      <c r="S778" s="237">
        <f t="shared" si="24"/>
        <v>777</v>
      </c>
      <c r="AA778" s="238" t="e">
        <f t="shared" si="25"/>
        <v>#VALUE!</v>
      </c>
    </row>
    <row r="779" spans="1:27" s="247" customFormat="1">
      <c r="A779" s="238" t="str">
        <f>IFERROR(IF(J779&lt;&gt;"",MAX($A$1:A778)+1,""),"")</f>
        <v/>
      </c>
      <c r="B779" s="239" t="str">
        <f>IFERROR(IF(J779="","",_xlfn.CONCAT($Y$2,_xlfn.CONCAT(IF(LEN(ドッグキャリー!$K$2)=1,0,""),ドッグキャリー!$K$2,_xlfn.CONCAT(IF(LEN(ドッグキャリー!$N$2)=1,0,""),ドッグキャリー!$N$2)))),"")</f>
        <v/>
      </c>
      <c r="C779" s="246"/>
      <c r="D779" s="246"/>
      <c r="E779" s="246"/>
      <c r="I779" s="248" t="str">
        <f>IF(ウエア!N393=0,"",ウエア!E393)</f>
        <v/>
      </c>
      <c r="J779" s="247" t="str">
        <f>IF(ウエア!N393=0,"",ウエア!N393)</f>
        <v/>
      </c>
      <c r="S779" s="237">
        <f t="shared" si="24"/>
        <v>778</v>
      </c>
      <c r="AA779" s="238" t="e">
        <f t="shared" si="25"/>
        <v>#VALUE!</v>
      </c>
    </row>
    <row r="780" spans="1:27" s="247" customFormat="1">
      <c r="A780" s="238" t="str">
        <f>IFERROR(IF(J780&lt;&gt;"",MAX($A$1:A779)+1,""),"")</f>
        <v/>
      </c>
      <c r="B780" s="239" t="str">
        <f>IFERROR(IF(J780="","",_xlfn.CONCAT($Y$2,_xlfn.CONCAT(IF(LEN(ドッグキャリー!$K$2)=1,0,""),ドッグキャリー!$K$2,_xlfn.CONCAT(IF(LEN(ドッグキャリー!$N$2)=1,0,""),ドッグキャリー!$N$2)))),"")</f>
        <v/>
      </c>
      <c r="C780" s="246"/>
      <c r="D780" s="246"/>
      <c r="E780" s="246"/>
      <c r="I780" s="248" t="str">
        <f>IF(ウエア!N394=0,"",ウエア!E394)</f>
        <v/>
      </c>
      <c r="J780" s="247" t="str">
        <f>IF(ウエア!N394=0,"",ウエア!N394)</f>
        <v/>
      </c>
      <c r="S780" s="237">
        <f t="shared" si="24"/>
        <v>779</v>
      </c>
      <c r="AA780" s="238" t="e">
        <f t="shared" si="25"/>
        <v>#VALUE!</v>
      </c>
    </row>
    <row r="781" spans="1:27" s="247" customFormat="1">
      <c r="A781" s="238" t="str">
        <f>IFERROR(IF(J781&lt;&gt;"",MAX($A$1:A780)+1,""),"")</f>
        <v/>
      </c>
      <c r="B781" s="239" t="str">
        <f>IFERROR(IF(J781="","",_xlfn.CONCAT($Y$2,_xlfn.CONCAT(IF(LEN(ドッグキャリー!$K$2)=1,0,""),ドッグキャリー!$K$2,_xlfn.CONCAT(IF(LEN(ドッグキャリー!$N$2)=1,0,""),ドッグキャリー!$N$2)))),"")</f>
        <v/>
      </c>
      <c r="C781" s="246"/>
      <c r="D781" s="246"/>
      <c r="E781" s="246"/>
      <c r="I781" s="248" t="str">
        <f>IF(ウエア!N395=0,"",ウエア!E395)</f>
        <v/>
      </c>
      <c r="J781" s="247" t="str">
        <f>IF(ウエア!N395=0,"",ウエア!N395)</f>
        <v/>
      </c>
      <c r="S781" s="237">
        <f t="shared" si="24"/>
        <v>780</v>
      </c>
      <c r="AA781" s="238" t="e">
        <f t="shared" si="25"/>
        <v>#VALUE!</v>
      </c>
    </row>
    <row r="782" spans="1:27" s="247" customFormat="1">
      <c r="A782" s="238" t="str">
        <f>IFERROR(IF(J782&lt;&gt;"",MAX($A$1:A781)+1,""),"")</f>
        <v/>
      </c>
      <c r="B782" s="239" t="str">
        <f>IFERROR(IF(J782="","",_xlfn.CONCAT($Y$2,_xlfn.CONCAT(IF(LEN(ドッグキャリー!$K$2)=1,0,""),ドッグキャリー!$K$2,_xlfn.CONCAT(IF(LEN(ドッグキャリー!$N$2)=1,0,""),ドッグキャリー!$N$2)))),"")</f>
        <v/>
      </c>
      <c r="C782" s="246"/>
      <c r="D782" s="246"/>
      <c r="E782" s="246"/>
      <c r="I782" s="248" t="str">
        <f>IF(ウエア!N396=0,"",ウエア!E396)</f>
        <v/>
      </c>
      <c r="J782" s="247" t="str">
        <f>IF(ウエア!N396=0,"",ウエア!N396)</f>
        <v/>
      </c>
      <c r="S782" s="237">
        <f t="shared" si="24"/>
        <v>781</v>
      </c>
      <c r="AA782" s="238" t="e">
        <f t="shared" si="25"/>
        <v>#VALUE!</v>
      </c>
    </row>
    <row r="783" spans="1:27" s="247" customFormat="1">
      <c r="A783" s="238" t="str">
        <f>IFERROR(IF(J783&lt;&gt;"",MAX($A$1:A782)+1,""),"")</f>
        <v/>
      </c>
      <c r="B783" s="239" t="str">
        <f>IFERROR(IF(J783="","",_xlfn.CONCAT($Y$2,_xlfn.CONCAT(IF(LEN(ドッグキャリー!$K$2)=1,0,""),ドッグキャリー!$K$2,_xlfn.CONCAT(IF(LEN(ドッグキャリー!$N$2)=1,0,""),ドッグキャリー!$N$2)))),"")</f>
        <v/>
      </c>
      <c r="C783" s="246"/>
      <c r="D783" s="246"/>
      <c r="E783" s="246"/>
      <c r="I783" s="248" t="str">
        <f>IF(ウエア!N397=0,"",ウエア!E397)</f>
        <v/>
      </c>
      <c r="J783" s="247" t="str">
        <f>IF(ウエア!N397=0,"",ウエア!N397)</f>
        <v/>
      </c>
      <c r="S783" s="237">
        <f t="shared" si="24"/>
        <v>782</v>
      </c>
      <c r="AA783" s="238" t="e">
        <f t="shared" si="25"/>
        <v>#VALUE!</v>
      </c>
    </row>
    <row r="784" spans="1:27" s="247" customFormat="1">
      <c r="A784" s="238" t="str">
        <f>IFERROR(IF(J784&lt;&gt;"",MAX($A$1:A783)+1,""),"")</f>
        <v/>
      </c>
      <c r="B784" s="239" t="str">
        <f>IFERROR(IF(J784="","",_xlfn.CONCAT($Y$2,_xlfn.CONCAT(IF(LEN(ドッグキャリー!$K$2)=1,0,""),ドッグキャリー!$K$2,_xlfn.CONCAT(IF(LEN(ドッグキャリー!$N$2)=1,0,""),ドッグキャリー!$N$2)))),"")</f>
        <v/>
      </c>
      <c r="C784" s="246"/>
      <c r="D784" s="246"/>
      <c r="E784" s="246"/>
      <c r="I784" s="248" t="str">
        <f>IF(ウエア!N398=0,"",ウエア!E398)</f>
        <v/>
      </c>
      <c r="J784" s="247" t="str">
        <f>IF(ウエア!N398=0,"",ウエア!N398)</f>
        <v/>
      </c>
      <c r="S784" s="237">
        <f t="shared" si="24"/>
        <v>783</v>
      </c>
      <c r="AA784" s="238" t="e">
        <f t="shared" si="25"/>
        <v>#VALUE!</v>
      </c>
    </row>
    <row r="785" spans="1:27" s="247" customFormat="1">
      <c r="A785" s="238" t="str">
        <f>IFERROR(IF(J785&lt;&gt;"",MAX($A$1:A784)+1,""),"")</f>
        <v/>
      </c>
      <c r="B785" s="239" t="str">
        <f>IFERROR(IF(J785="","",_xlfn.CONCAT($Y$2,_xlfn.CONCAT(IF(LEN(ドッグキャリー!$K$2)=1,0,""),ドッグキャリー!$K$2,_xlfn.CONCAT(IF(LEN(ドッグキャリー!$N$2)=1,0,""),ドッグキャリー!$N$2)))),"")</f>
        <v/>
      </c>
      <c r="C785" s="246"/>
      <c r="D785" s="246"/>
      <c r="E785" s="246"/>
      <c r="I785" s="248" t="str">
        <f>IF(ウエア!N399=0,"",ウエア!E399)</f>
        <v/>
      </c>
      <c r="J785" s="247" t="str">
        <f>IF(ウエア!N399=0,"",ウエア!N399)</f>
        <v/>
      </c>
      <c r="S785" s="237">
        <f t="shared" si="24"/>
        <v>784</v>
      </c>
      <c r="AA785" s="238" t="e">
        <f t="shared" si="25"/>
        <v>#VALUE!</v>
      </c>
    </row>
    <row r="786" spans="1:27" s="247" customFormat="1">
      <c r="A786" s="238" t="str">
        <f>IFERROR(IF(J786&lt;&gt;"",MAX($A$1:A785)+1,""),"")</f>
        <v/>
      </c>
      <c r="B786" s="239" t="str">
        <f>IFERROR(IF(J786="","",_xlfn.CONCAT($Y$2,_xlfn.CONCAT(IF(LEN(ドッグキャリー!$K$2)=1,0,""),ドッグキャリー!$K$2,_xlfn.CONCAT(IF(LEN(ドッグキャリー!$N$2)=1,0,""),ドッグキャリー!$N$2)))),"")</f>
        <v/>
      </c>
      <c r="C786" s="246"/>
      <c r="D786" s="246"/>
      <c r="E786" s="246"/>
      <c r="I786" s="248" t="str">
        <f>IF(ウエア!N400=0,"",ウエア!E400)</f>
        <v/>
      </c>
      <c r="J786" s="247" t="str">
        <f>IF(ウエア!N400=0,"",ウエア!N400)</f>
        <v/>
      </c>
      <c r="S786" s="237">
        <f t="shared" si="24"/>
        <v>785</v>
      </c>
      <c r="AA786" s="238" t="e">
        <f t="shared" si="25"/>
        <v>#VALUE!</v>
      </c>
    </row>
    <row r="787" spans="1:27" s="247" customFormat="1">
      <c r="A787" s="238" t="str">
        <f>IFERROR(IF(J787&lt;&gt;"",MAX($A$1:A786)+1,""),"")</f>
        <v/>
      </c>
      <c r="B787" s="239" t="str">
        <f>IFERROR(IF(J787="","",_xlfn.CONCAT($Y$2,_xlfn.CONCAT(IF(LEN(ドッグキャリー!$K$2)=1,0,""),ドッグキャリー!$K$2,_xlfn.CONCAT(IF(LEN(ドッグキャリー!$N$2)=1,0,""),ドッグキャリー!$N$2)))),"")</f>
        <v/>
      </c>
      <c r="C787" s="246"/>
      <c r="D787" s="246"/>
      <c r="E787" s="246"/>
      <c r="I787" s="248" t="str">
        <f>IF(ウエア!N401=0,"",ウエア!E401)</f>
        <v/>
      </c>
      <c r="J787" s="247" t="str">
        <f>IF(ウエア!N401=0,"",ウエア!N401)</f>
        <v/>
      </c>
      <c r="S787" s="237">
        <f t="shared" si="24"/>
        <v>786</v>
      </c>
      <c r="AA787" s="238" t="e">
        <f t="shared" si="25"/>
        <v>#VALUE!</v>
      </c>
    </row>
    <row r="788" spans="1:27" s="247" customFormat="1">
      <c r="A788" s="238" t="str">
        <f>IFERROR(IF(J788&lt;&gt;"",MAX($A$1:A787)+1,""),"")</f>
        <v/>
      </c>
      <c r="B788" s="239" t="str">
        <f>IFERROR(IF(J788="","",_xlfn.CONCAT($Y$2,_xlfn.CONCAT(IF(LEN(ドッグキャリー!$K$2)=1,0,""),ドッグキャリー!$K$2,_xlfn.CONCAT(IF(LEN(ドッグキャリー!$N$2)=1,0,""),ドッグキャリー!$N$2)))),"")</f>
        <v/>
      </c>
      <c r="C788" s="246"/>
      <c r="D788" s="246"/>
      <c r="E788" s="246"/>
      <c r="I788" s="248" t="str">
        <f>IF(ウエア!N402=0,"",ウエア!E402)</f>
        <v/>
      </c>
      <c r="J788" s="247" t="str">
        <f>IF(ウエア!N402=0,"",ウエア!N402)</f>
        <v/>
      </c>
      <c r="S788" s="237">
        <f t="shared" si="24"/>
        <v>787</v>
      </c>
      <c r="AA788" s="238" t="e">
        <f t="shared" si="25"/>
        <v>#VALUE!</v>
      </c>
    </row>
    <row r="789" spans="1:27" s="247" customFormat="1">
      <c r="A789" s="238" t="str">
        <f>IFERROR(IF(J789&lt;&gt;"",MAX($A$1:A788)+1,""),"")</f>
        <v/>
      </c>
      <c r="B789" s="239" t="str">
        <f>IFERROR(IF(J789="","",_xlfn.CONCAT($Y$2,_xlfn.CONCAT(IF(LEN(ドッグキャリー!$K$2)=1,0,""),ドッグキャリー!$K$2,_xlfn.CONCAT(IF(LEN(ドッグキャリー!$N$2)=1,0,""),ドッグキャリー!$N$2)))),"")</f>
        <v/>
      </c>
      <c r="C789" s="246"/>
      <c r="D789" s="246"/>
      <c r="E789" s="246"/>
      <c r="I789" s="248" t="str">
        <f>IF(ウエア!N403=0,"",ウエア!E403)</f>
        <v/>
      </c>
      <c r="J789" s="247" t="str">
        <f>IF(ウエア!N403=0,"",ウエア!N403)</f>
        <v/>
      </c>
      <c r="S789" s="237">
        <f t="shared" si="24"/>
        <v>788</v>
      </c>
      <c r="AA789" s="238" t="e">
        <f t="shared" si="25"/>
        <v>#VALUE!</v>
      </c>
    </row>
    <row r="790" spans="1:27" s="247" customFormat="1">
      <c r="A790" s="238" t="str">
        <f>IFERROR(IF(J790&lt;&gt;"",MAX($A$1:A789)+1,""),"")</f>
        <v/>
      </c>
      <c r="B790" s="239" t="str">
        <f>IFERROR(IF(J790="","",_xlfn.CONCAT($Y$2,_xlfn.CONCAT(IF(LEN(ドッグキャリー!$K$2)=1,0,""),ドッグキャリー!$K$2,_xlfn.CONCAT(IF(LEN(ドッグキャリー!$N$2)=1,0,""),ドッグキャリー!$N$2)))),"")</f>
        <v/>
      </c>
      <c r="C790" s="246"/>
      <c r="D790" s="246"/>
      <c r="E790" s="246"/>
      <c r="I790" s="248" t="str">
        <f>IF(ウエア!N404=0,"",ウエア!E404)</f>
        <v/>
      </c>
      <c r="J790" s="247" t="str">
        <f>IF(ウエア!N404=0,"",ウエア!N404)</f>
        <v/>
      </c>
      <c r="S790" s="237">
        <f t="shared" si="24"/>
        <v>789</v>
      </c>
      <c r="AA790" s="238" t="e">
        <f t="shared" si="25"/>
        <v>#VALUE!</v>
      </c>
    </row>
    <row r="791" spans="1:27" s="247" customFormat="1">
      <c r="A791" s="238" t="str">
        <f>IFERROR(IF(J791&lt;&gt;"",MAX($A$1:A790)+1,""),"")</f>
        <v/>
      </c>
      <c r="B791" s="239" t="str">
        <f>IFERROR(IF(J791="","",_xlfn.CONCAT($Y$2,_xlfn.CONCAT(IF(LEN(ドッグキャリー!$K$2)=1,0,""),ドッグキャリー!$K$2,_xlfn.CONCAT(IF(LEN(ドッグキャリー!$N$2)=1,0,""),ドッグキャリー!$N$2)))),"")</f>
        <v/>
      </c>
      <c r="C791" s="246"/>
      <c r="D791" s="246"/>
      <c r="E791" s="246"/>
      <c r="I791" s="248" t="str">
        <f>IF(ウエア!N405=0,"",ウエア!E405)</f>
        <v/>
      </c>
      <c r="J791" s="247" t="str">
        <f>IF(ウエア!N405=0,"",ウエア!N405)</f>
        <v/>
      </c>
      <c r="S791" s="237">
        <f t="shared" si="24"/>
        <v>790</v>
      </c>
      <c r="AA791" s="238" t="e">
        <f t="shared" si="25"/>
        <v>#VALUE!</v>
      </c>
    </row>
    <row r="792" spans="1:27" s="247" customFormat="1">
      <c r="A792" s="238" t="str">
        <f>IFERROR(IF(J792&lt;&gt;"",MAX($A$1:A791)+1,""),"")</f>
        <v/>
      </c>
      <c r="B792" s="239" t="str">
        <f>IFERROR(IF(J792="","",_xlfn.CONCAT($Y$2,_xlfn.CONCAT(IF(LEN(ドッグキャリー!$K$2)=1,0,""),ドッグキャリー!$K$2,_xlfn.CONCAT(IF(LEN(ドッグキャリー!$N$2)=1,0,""),ドッグキャリー!$N$2)))),"")</f>
        <v/>
      </c>
      <c r="C792" s="246"/>
      <c r="D792" s="246"/>
      <c r="E792" s="246"/>
      <c r="I792" s="248" t="str">
        <f>IF(ウエア!N406=0,"",ウエア!E406)</f>
        <v/>
      </c>
      <c r="J792" s="247" t="str">
        <f>IF(ウエア!N406=0,"",ウエア!N406)</f>
        <v/>
      </c>
      <c r="S792" s="237">
        <f t="shared" si="24"/>
        <v>791</v>
      </c>
      <c r="AA792" s="238" t="e">
        <f t="shared" si="25"/>
        <v>#VALUE!</v>
      </c>
    </row>
    <row r="793" spans="1:27" s="247" customFormat="1">
      <c r="A793" s="238" t="str">
        <f>IFERROR(IF(J793&lt;&gt;"",MAX($A$1:A792)+1,""),"")</f>
        <v/>
      </c>
      <c r="B793" s="239" t="str">
        <f>IFERROR(IF(J793="","",_xlfn.CONCAT($Y$2,_xlfn.CONCAT(IF(LEN(ドッグキャリー!$K$2)=1,0,""),ドッグキャリー!$K$2,_xlfn.CONCAT(IF(LEN(ドッグキャリー!$N$2)=1,0,""),ドッグキャリー!$N$2)))),"")</f>
        <v/>
      </c>
      <c r="C793" s="246"/>
      <c r="D793" s="246"/>
      <c r="E793" s="246"/>
      <c r="I793" s="248" t="str">
        <f>IF(ウエア!N407=0,"",ウエア!E407)</f>
        <v/>
      </c>
      <c r="J793" s="247" t="str">
        <f>IF(ウエア!N407=0,"",ウエア!N407)</f>
        <v/>
      </c>
      <c r="S793" s="237">
        <f t="shared" si="24"/>
        <v>792</v>
      </c>
      <c r="AA793" s="238" t="e">
        <f t="shared" si="25"/>
        <v>#VALUE!</v>
      </c>
    </row>
    <row r="794" spans="1:27" s="247" customFormat="1">
      <c r="A794" s="238" t="str">
        <f>IFERROR(IF(J794&lt;&gt;"",MAX($A$1:A793)+1,""),"")</f>
        <v/>
      </c>
      <c r="B794" s="239" t="str">
        <f>IFERROR(IF(J794="","",_xlfn.CONCAT($Y$2,_xlfn.CONCAT(IF(LEN(ドッグキャリー!$K$2)=1,0,""),ドッグキャリー!$K$2,_xlfn.CONCAT(IF(LEN(ドッグキャリー!$N$2)=1,0,""),ドッグキャリー!$N$2)))),"")</f>
        <v/>
      </c>
      <c r="C794" s="246"/>
      <c r="D794" s="246"/>
      <c r="E794" s="246"/>
      <c r="I794" s="248" t="str">
        <f>IF(ウエア!N408=0,"",ウエア!E408)</f>
        <v/>
      </c>
      <c r="J794" s="247" t="str">
        <f>IF(ウエア!N408=0,"",ウエア!N408)</f>
        <v/>
      </c>
      <c r="S794" s="237">
        <f t="shared" si="24"/>
        <v>793</v>
      </c>
      <c r="AA794" s="238" t="e">
        <f t="shared" si="25"/>
        <v>#VALUE!</v>
      </c>
    </row>
    <row r="795" spans="1:27" s="247" customFormat="1">
      <c r="A795" s="238" t="str">
        <f>IFERROR(IF(J795&lt;&gt;"",MAX($A$1:A794)+1,""),"")</f>
        <v/>
      </c>
      <c r="B795" s="239" t="str">
        <f>IFERROR(IF(J795="","",_xlfn.CONCAT($Y$2,_xlfn.CONCAT(IF(LEN(ドッグキャリー!$K$2)=1,0,""),ドッグキャリー!$K$2,_xlfn.CONCAT(IF(LEN(ドッグキャリー!$N$2)=1,0,""),ドッグキャリー!$N$2)))),"")</f>
        <v/>
      </c>
      <c r="C795" s="246"/>
      <c r="D795" s="246"/>
      <c r="E795" s="246"/>
      <c r="I795" s="248" t="str">
        <f>IF(ウエア!N409=0,"",ウエア!E409)</f>
        <v/>
      </c>
      <c r="J795" s="247" t="str">
        <f>IF(ウエア!N409=0,"",ウエア!N409)</f>
        <v/>
      </c>
      <c r="S795" s="237">
        <f t="shared" si="24"/>
        <v>794</v>
      </c>
      <c r="AA795" s="238" t="e">
        <f t="shared" si="25"/>
        <v>#VALUE!</v>
      </c>
    </row>
    <row r="796" spans="1:27" s="247" customFormat="1">
      <c r="A796" s="238" t="str">
        <f>IFERROR(IF(J796&lt;&gt;"",MAX($A$1:A795)+1,""),"")</f>
        <v/>
      </c>
      <c r="B796" s="239" t="str">
        <f>IFERROR(IF(J796="","",_xlfn.CONCAT($Y$2,_xlfn.CONCAT(IF(LEN(ドッグキャリー!$K$2)=1,0,""),ドッグキャリー!$K$2,_xlfn.CONCAT(IF(LEN(ドッグキャリー!$N$2)=1,0,""),ドッグキャリー!$N$2)))),"")</f>
        <v/>
      </c>
      <c r="C796" s="246"/>
      <c r="D796" s="246"/>
      <c r="E796" s="246"/>
      <c r="I796" s="248" t="str">
        <f>IF(ウエア!N410=0,"",ウエア!E410)</f>
        <v/>
      </c>
      <c r="J796" s="247" t="str">
        <f>IF(ウエア!N410=0,"",ウエア!N410)</f>
        <v/>
      </c>
      <c r="S796" s="237">
        <f t="shared" si="24"/>
        <v>795</v>
      </c>
      <c r="AA796" s="238" t="e">
        <f t="shared" si="25"/>
        <v>#VALUE!</v>
      </c>
    </row>
    <row r="797" spans="1:27" s="247" customFormat="1">
      <c r="A797" s="238" t="str">
        <f>IFERROR(IF(J797&lt;&gt;"",MAX($A$1:A796)+1,""),"")</f>
        <v/>
      </c>
      <c r="B797" s="239" t="str">
        <f>IFERROR(IF(J797="","",_xlfn.CONCAT($Y$2,_xlfn.CONCAT(IF(LEN(ドッグキャリー!$K$2)=1,0,""),ドッグキャリー!$K$2,_xlfn.CONCAT(IF(LEN(ドッグキャリー!$N$2)=1,0,""),ドッグキャリー!$N$2)))),"")</f>
        <v/>
      </c>
      <c r="C797" s="246"/>
      <c r="D797" s="246"/>
      <c r="E797" s="246"/>
      <c r="I797" s="248" t="str">
        <f>IF(ウエア!N411=0,"",ウエア!E411)</f>
        <v/>
      </c>
      <c r="J797" s="247" t="str">
        <f>IF(ウエア!N411=0,"",ウエア!N411)</f>
        <v/>
      </c>
      <c r="S797" s="237">
        <f t="shared" si="24"/>
        <v>796</v>
      </c>
      <c r="AA797" s="238" t="e">
        <f t="shared" si="25"/>
        <v>#VALUE!</v>
      </c>
    </row>
    <row r="798" spans="1:27" s="247" customFormat="1">
      <c r="A798" s="238" t="str">
        <f>IFERROR(IF(J798&lt;&gt;"",MAX($A$1:A797)+1,""),"")</f>
        <v/>
      </c>
      <c r="B798" s="239" t="str">
        <f>IFERROR(IF(J798="","",_xlfn.CONCAT($Y$2,_xlfn.CONCAT(IF(LEN(ドッグキャリー!$K$2)=1,0,""),ドッグキャリー!$K$2,_xlfn.CONCAT(IF(LEN(ドッグキャリー!$N$2)=1,0,""),ドッグキャリー!$N$2)))),"")</f>
        <v/>
      </c>
      <c r="C798" s="246"/>
      <c r="D798" s="246"/>
      <c r="E798" s="246"/>
      <c r="I798" s="248" t="str">
        <f>IF(ウエア!N412=0,"",ウエア!E412)</f>
        <v/>
      </c>
      <c r="J798" s="247" t="str">
        <f>IF(ウエア!N412=0,"",ウエア!N412)</f>
        <v/>
      </c>
      <c r="S798" s="237">
        <f t="shared" si="24"/>
        <v>797</v>
      </c>
      <c r="AA798" s="238" t="e">
        <f t="shared" si="25"/>
        <v>#VALUE!</v>
      </c>
    </row>
    <row r="799" spans="1:27" s="247" customFormat="1">
      <c r="A799" s="238" t="str">
        <f>IFERROR(IF(J799&lt;&gt;"",MAX($A$1:A798)+1,""),"")</f>
        <v/>
      </c>
      <c r="B799" s="239" t="str">
        <f>IFERROR(IF(J799="","",_xlfn.CONCAT($Y$2,_xlfn.CONCAT(IF(LEN(ドッグキャリー!$K$2)=1,0,""),ドッグキャリー!$K$2,_xlfn.CONCAT(IF(LEN(ドッグキャリー!$N$2)=1,0,""),ドッグキャリー!$N$2)))),"")</f>
        <v/>
      </c>
      <c r="C799" s="246"/>
      <c r="D799" s="246"/>
      <c r="E799" s="246"/>
      <c r="I799" s="248" t="str">
        <f>IF(ウエア!N413=0,"",ウエア!E413)</f>
        <v/>
      </c>
      <c r="J799" s="247" t="str">
        <f>IF(ウエア!N413=0,"",ウエア!N413)</f>
        <v/>
      </c>
      <c r="S799" s="237">
        <f t="shared" si="24"/>
        <v>798</v>
      </c>
      <c r="AA799" s="238" t="e">
        <f t="shared" si="25"/>
        <v>#VALUE!</v>
      </c>
    </row>
    <row r="800" spans="1:27" s="247" customFormat="1">
      <c r="A800" s="238" t="str">
        <f>IFERROR(IF(J800&lt;&gt;"",MAX($A$1:A799)+1,""),"")</f>
        <v/>
      </c>
      <c r="B800" s="239" t="str">
        <f>IFERROR(IF(J800="","",_xlfn.CONCAT($Y$2,_xlfn.CONCAT(IF(LEN(ドッグキャリー!$K$2)=1,0,""),ドッグキャリー!$K$2,_xlfn.CONCAT(IF(LEN(ドッグキャリー!$N$2)=1,0,""),ドッグキャリー!$N$2)))),"")</f>
        <v/>
      </c>
      <c r="C800" s="246"/>
      <c r="D800" s="246"/>
      <c r="E800" s="246"/>
      <c r="I800" s="248" t="str">
        <f>IF(ウエア!N414=0,"",ウエア!E414)</f>
        <v/>
      </c>
      <c r="J800" s="247" t="str">
        <f>IF(ウエア!N414=0,"",ウエア!N414)</f>
        <v/>
      </c>
      <c r="S800" s="237">
        <f t="shared" si="24"/>
        <v>799</v>
      </c>
      <c r="AA800" s="238" t="e">
        <f t="shared" si="25"/>
        <v>#VALUE!</v>
      </c>
    </row>
    <row r="801" spans="1:27" s="247" customFormat="1">
      <c r="A801" s="238" t="str">
        <f>IFERROR(IF(J801&lt;&gt;"",MAX($A$1:A800)+1,""),"")</f>
        <v/>
      </c>
      <c r="B801" s="239" t="str">
        <f>IFERROR(IF(J801="","",_xlfn.CONCAT($Y$2,_xlfn.CONCAT(IF(LEN(ドッグキャリー!$K$2)=1,0,""),ドッグキャリー!$K$2,_xlfn.CONCAT(IF(LEN(ドッグキャリー!$N$2)=1,0,""),ドッグキャリー!$N$2)))),"")</f>
        <v/>
      </c>
      <c r="C801" s="246"/>
      <c r="D801" s="246"/>
      <c r="E801" s="246"/>
      <c r="I801" s="248" t="str">
        <f>IF(ウエア!N415=0,"",ウエア!E415)</f>
        <v/>
      </c>
      <c r="J801" s="247" t="str">
        <f>IF(ウエア!N415=0,"",ウエア!N415)</f>
        <v/>
      </c>
      <c r="S801" s="237">
        <f t="shared" si="24"/>
        <v>800</v>
      </c>
      <c r="AA801" s="238" t="e">
        <f t="shared" si="25"/>
        <v>#VALUE!</v>
      </c>
    </row>
    <row r="802" spans="1:27" s="247" customFormat="1">
      <c r="A802" s="238" t="str">
        <f>IFERROR(IF(J802&lt;&gt;"",MAX($A$1:A801)+1,""),"")</f>
        <v/>
      </c>
      <c r="B802" s="239" t="str">
        <f>IFERROR(IF(J802="","",_xlfn.CONCAT($Y$2,_xlfn.CONCAT(IF(LEN(ドッグキャリー!$K$2)=1,0,""),ドッグキャリー!$K$2,_xlfn.CONCAT(IF(LEN(ドッグキャリー!$N$2)=1,0,""),ドッグキャリー!$N$2)))),"")</f>
        <v/>
      </c>
      <c r="C802" s="246"/>
      <c r="D802" s="246"/>
      <c r="E802" s="246"/>
      <c r="I802" s="248" t="str">
        <f>IF(ウエア!N416=0,"",ウエア!E416)</f>
        <v/>
      </c>
      <c r="J802" s="247" t="str">
        <f>IF(ウエア!N416=0,"",ウエア!N416)</f>
        <v/>
      </c>
      <c r="S802" s="237">
        <f t="shared" si="24"/>
        <v>801</v>
      </c>
      <c r="AA802" s="238" t="e">
        <f t="shared" si="25"/>
        <v>#VALUE!</v>
      </c>
    </row>
    <row r="803" spans="1:27" s="247" customFormat="1">
      <c r="A803" s="238" t="str">
        <f>IFERROR(IF(J803&lt;&gt;"",MAX($A$1:A802)+1,""),"")</f>
        <v/>
      </c>
      <c r="B803" s="239" t="str">
        <f>IFERROR(IF(J803="","",_xlfn.CONCAT($Y$2,_xlfn.CONCAT(IF(LEN(ドッグキャリー!$K$2)=1,0,""),ドッグキャリー!$K$2,_xlfn.CONCAT(IF(LEN(ドッグキャリー!$N$2)=1,0,""),ドッグキャリー!$N$2)))),"")</f>
        <v/>
      </c>
      <c r="C803" s="246"/>
      <c r="D803" s="246"/>
      <c r="E803" s="246"/>
      <c r="I803" s="248" t="str">
        <f>IF(ウエア!N417=0,"",ウエア!E417)</f>
        <v/>
      </c>
      <c r="J803" s="247" t="str">
        <f>IF(ウエア!N417=0,"",ウエア!N417)</f>
        <v/>
      </c>
      <c r="S803" s="237">
        <f t="shared" si="24"/>
        <v>802</v>
      </c>
      <c r="AA803" s="238" t="e">
        <f t="shared" si="25"/>
        <v>#VALUE!</v>
      </c>
    </row>
    <row r="804" spans="1:27" s="247" customFormat="1">
      <c r="A804" s="238" t="str">
        <f>IFERROR(IF(J804&lt;&gt;"",MAX($A$1:A803)+1,""),"")</f>
        <v/>
      </c>
      <c r="B804" s="239" t="str">
        <f>IFERROR(IF(J804="","",_xlfn.CONCAT($Y$2,_xlfn.CONCAT(IF(LEN(ドッグキャリー!$K$2)=1,0,""),ドッグキャリー!$K$2,_xlfn.CONCAT(IF(LEN(ドッグキャリー!$N$2)=1,0,""),ドッグキャリー!$N$2)))),"")</f>
        <v/>
      </c>
      <c r="C804" s="246"/>
      <c r="D804" s="246"/>
      <c r="E804" s="246"/>
      <c r="I804" s="248" t="str">
        <f>IF(ウエア!N418=0,"",ウエア!E418)</f>
        <v/>
      </c>
      <c r="J804" s="247" t="str">
        <f>IF(ウエア!N418=0,"",ウエア!N418)</f>
        <v/>
      </c>
      <c r="S804" s="237">
        <f t="shared" si="24"/>
        <v>803</v>
      </c>
      <c r="AA804" s="238" t="e">
        <f t="shared" si="25"/>
        <v>#VALUE!</v>
      </c>
    </row>
    <row r="805" spans="1:27" s="247" customFormat="1">
      <c r="A805" s="238" t="str">
        <f>IFERROR(IF(J805&lt;&gt;"",MAX($A$1:A804)+1,""),"")</f>
        <v/>
      </c>
      <c r="B805" s="239" t="str">
        <f>IFERROR(IF(J805="","",_xlfn.CONCAT($Y$2,_xlfn.CONCAT(IF(LEN(ドッグキャリー!$K$2)=1,0,""),ドッグキャリー!$K$2,_xlfn.CONCAT(IF(LEN(ドッグキャリー!$N$2)=1,0,""),ドッグキャリー!$N$2)))),"")</f>
        <v/>
      </c>
      <c r="C805" s="246"/>
      <c r="D805" s="246"/>
      <c r="E805" s="246"/>
      <c r="I805" s="248" t="str">
        <f>IF(ウエア!N419=0,"",ウエア!E419)</f>
        <v/>
      </c>
      <c r="J805" s="247" t="str">
        <f>IF(ウエア!N419=0,"",ウエア!N419)</f>
        <v/>
      </c>
      <c r="S805" s="237">
        <f t="shared" si="24"/>
        <v>804</v>
      </c>
      <c r="AA805" s="238" t="e">
        <f t="shared" si="25"/>
        <v>#VALUE!</v>
      </c>
    </row>
    <row r="806" spans="1:27" s="247" customFormat="1">
      <c r="A806" s="238" t="str">
        <f>IFERROR(IF(J806&lt;&gt;"",MAX($A$1:A805)+1,""),"")</f>
        <v/>
      </c>
      <c r="B806" s="239" t="str">
        <f>IFERROR(IF(J806="","",_xlfn.CONCAT($Y$2,_xlfn.CONCAT(IF(LEN(ドッグキャリー!$K$2)=1,0,""),ドッグキャリー!$K$2,_xlfn.CONCAT(IF(LEN(ドッグキャリー!$N$2)=1,0,""),ドッグキャリー!$N$2)))),"")</f>
        <v/>
      </c>
      <c r="C806" s="246"/>
      <c r="D806" s="246"/>
      <c r="E806" s="246"/>
      <c r="I806" s="248" t="str">
        <f>IF(ウエア!N420=0,"",ウエア!E420)</f>
        <v/>
      </c>
      <c r="J806" s="247" t="str">
        <f>IF(ウエア!N420=0,"",ウエア!N420)</f>
        <v/>
      </c>
      <c r="S806" s="237">
        <f t="shared" si="24"/>
        <v>805</v>
      </c>
      <c r="AA806" s="238" t="e">
        <f t="shared" si="25"/>
        <v>#VALUE!</v>
      </c>
    </row>
    <row r="807" spans="1:27" s="247" customFormat="1">
      <c r="A807" s="238" t="str">
        <f>IFERROR(IF(J807&lt;&gt;"",MAX($A$1:A806)+1,""),"")</f>
        <v/>
      </c>
      <c r="B807" s="239" t="str">
        <f>IFERROR(IF(J807="","",_xlfn.CONCAT($Y$2,_xlfn.CONCAT(IF(LEN(ドッグキャリー!$K$2)=1,0,""),ドッグキャリー!$K$2,_xlfn.CONCAT(IF(LEN(ドッグキャリー!$N$2)=1,0,""),ドッグキャリー!$N$2)))),"")</f>
        <v/>
      </c>
      <c r="C807" s="246"/>
      <c r="D807" s="246"/>
      <c r="E807" s="246"/>
      <c r="I807" s="248" t="str">
        <f>IF(ウエア!N421=0,"",ウエア!E421)</f>
        <v/>
      </c>
      <c r="J807" s="247" t="str">
        <f>IF(ウエア!N421=0,"",ウエア!N421)</f>
        <v/>
      </c>
      <c r="S807" s="237">
        <f t="shared" si="24"/>
        <v>806</v>
      </c>
      <c r="AA807" s="238" t="e">
        <f t="shared" si="25"/>
        <v>#VALUE!</v>
      </c>
    </row>
    <row r="808" spans="1:27" s="247" customFormat="1">
      <c r="A808" s="238" t="str">
        <f>IFERROR(IF(J808&lt;&gt;"",MAX($A$1:A807)+1,""),"")</f>
        <v/>
      </c>
      <c r="B808" s="239" t="str">
        <f>IFERROR(IF(J808="","",_xlfn.CONCAT($Y$2,_xlfn.CONCAT(IF(LEN(ドッグキャリー!$K$2)=1,0,""),ドッグキャリー!$K$2,_xlfn.CONCAT(IF(LEN(ドッグキャリー!$N$2)=1,0,""),ドッグキャリー!$N$2)))),"")</f>
        <v/>
      </c>
      <c r="C808" s="246"/>
      <c r="D808" s="246"/>
      <c r="E808" s="246"/>
      <c r="I808" s="248" t="str">
        <f>IF(ウエア!N422=0,"",ウエア!E422)</f>
        <v/>
      </c>
      <c r="J808" s="247" t="str">
        <f>IF(ウエア!N422=0,"",ウエア!N422)</f>
        <v/>
      </c>
      <c r="S808" s="237">
        <f t="shared" si="24"/>
        <v>807</v>
      </c>
      <c r="AA808" s="238" t="e">
        <f t="shared" si="25"/>
        <v>#VALUE!</v>
      </c>
    </row>
    <row r="809" spans="1:27" s="247" customFormat="1">
      <c r="A809" s="238" t="str">
        <f>IFERROR(IF(J809&lt;&gt;"",MAX($A$1:A808)+1,""),"")</f>
        <v/>
      </c>
      <c r="B809" s="239" t="str">
        <f>IFERROR(IF(J809="","",_xlfn.CONCAT($Y$2,_xlfn.CONCAT(IF(LEN(ドッグキャリー!$K$2)=1,0,""),ドッグキャリー!$K$2,_xlfn.CONCAT(IF(LEN(ドッグキャリー!$N$2)=1,0,""),ドッグキャリー!$N$2)))),"")</f>
        <v/>
      </c>
      <c r="C809" s="246"/>
      <c r="D809" s="246"/>
      <c r="E809" s="246"/>
      <c r="I809" s="248" t="str">
        <f>IF(ウエア!N423=0,"",ウエア!E423)</f>
        <v/>
      </c>
      <c r="J809" s="247" t="str">
        <f>IF(ウエア!N423=0,"",ウエア!N423)</f>
        <v/>
      </c>
      <c r="S809" s="237">
        <f t="shared" si="24"/>
        <v>808</v>
      </c>
      <c r="AA809" s="238" t="e">
        <f t="shared" si="25"/>
        <v>#VALUE!</v>
      </c>
    </row>
    <row r="810" spans="1:27" s="247" customFormat="1">
      <c r="A810" s="238" t="str">
        <f>IFERROR(IF(J810&lt;&gt;"",MAX($A$1:A809)+1,""),"")</f>
        <v/>
      </c>
      <c r="B810" s="239" t="str">
        <f>IFERROR(IF(J810="","",_xlfn.CONCAT($Y$2,_xlfn.CONCAT(IF(LEN(ドッグキャリー!$K$2)=1,0,""),ドッグキャリー!$K$2,_xlfn.CONCAT(IF(LEN(ドッグキャリー!$N$2)=1,0,""),ドッグキャリー!$N$2)))),"")</f>
        <v/>
      </c>
      <c r="C810" s="246"/>
      <c r="D810" s="246"/>
      <c r="E810" s="246"/>
      <c r="I810" s="248" t="str">
        <f>IF(ウエア!N424=0,"",ウエア!E424)</f>
        <v/>
      </c>
      <c r="J810" s="247" t="str">
        <f>IF(ウエア!N424=0,"",ウエア!N424)</f>
        <v/>
      </c>
      <c r="S810" s="237">
        <f t="shared" si="24"/>
        <v>809</v>
      </c>
      <c r="AA810" s="238" t="e">
        <f t="shared" si="25"/>
        <v>#VALUE!</v>
      </c>
    </row>
    <row r="811" spans="1:27" s="247" customFormat="1">
      <c r="A811" s="238" t="str">
        <f>IFERROR(IF(J811&lt;&gt;"",MAX($A$1:A810)+1,""),"")</f>
        <v/>
      </c>
      <c r="B811" s="239" t="str">
        <f>IFERROR(IF(J811="","",_xlfn.CONCAT($Y$2,_xlfn.CONCAT(IF(LEN(ドッグキャリー!$K$2)=1,0,""),ドッグキャリー!$K$2,_xlfn.CONCAT(IF(LEN(ドッグキャリー!$N$2)=1,0,""),ドッグキャリー!$N$2)))),"")</f>
        <v/>
      </c>
      <c r="C811" s="246"/>
      <c r="D811" s="246"/>
      <c r="E811" s="246"/>
      <c r="I811" s="248" t="str">
        <f>IF(ウエア!N425=0,"",ウエア!E425)</f>
        <v/>
      </c>
      <c r="J811" s="247" t="str">
        <f>IF(ウエア!N425=0,"",ウエア!N425)</f>
        <v/>
      </c>
      <c r="S811" s="237">
        <f t="shared" si="24"/>
        <v>810</v>
      </c>
      <c r="AA811" s="238" t="e">
        <f t="shared" si="25"/>
        <v>#VALUE!</v>
      </c>
    </row>
    <row r="812" spans="1:27" s="247" customFormat="1">
      <c r="A812" s="238" t="str">
        <f>IFERROR(IF(J812&lt;&gt;"",MAX($A$1:A811)+1,""),"")</f>
        <v/>
      </c>
      <c r="B812" s="239" t="str">
        <f>IFERROR(IF(J812="","",_xlfn.CONCAT($Y$2,_xlfn.CONCAT(IF(LEN(ドッグキャリー!$K$2)=1,0,""),ドッグキャリー!$K$2,_xlfn.CONCAT(IF(LEN(ドッグキャリー!$N$2)=1,0,""),ドッグキャリー!$N$2)))),"")</f>
        <v/>
      </c>
      <c r="C812" s="246"/>
      <c r="D812" s="246"/>
      <c r="E812" s="246"/>
      <c r="I812" s="248" t="str">
        <f>IF(ウエア!N426=0,"",ウエア!E426)</f>
        <v/>
      </c>
      <c r="J812" s="247" t="str">
        <f>IF(ウエア!N426=0,"",ウエア!N426)</f>
        <v/>
      </c>
      <c r="S812" s="237">
        <f t="shared" si="24"/>
        <v>811</v>
      </c>
      <c r="AA812" s="238" t="e">
        <f t="shared" si="25"/>
        <v>#VALUE!</v>
      </c>
    </row>
    <row r="813" spans="1:27" s="247" customFormat="1">
      <c r="A813" s="238" t="str">
        <f>IFERROR(IF(J813&lt;&gt;"",MAX($A$1:A812)+1,""),"")</f>
        <v/>
      </c>
      <c r="B813" s="239" t="str">
        <f>IFERROR(IF(J813="","",_xlfn.CONCAT($Y$2,_xlfn.CONCAT(IF(LEN(ドッグキャリー!$K$2)=1,0,""),ドッグキャリー!$K$2,_xlfn.CONCAT(IF(LEN(ドッグキャリー!$N$2)=1,0,""),ドッグキャリー!$N$2)))),"")</f>
        <v/>
      </c>
      <c r="C813" s="246"/>
      <c r="D813" s="246"/>
      <c r="E813" s="246"/>
      <c r="I813" s="248" t="str">
        <f>IF(ウエア!N427=0,"",ウエア!E427)</f>
        <v/>
      </c>
      <c r="J813" s="247" t="str">
        <f>IF(ウエア!N427=0,"",ウエア!N427)</f>
        <v/>
      </c>
      <c r="S813" s="237">
        <f t="shared" si="24"/>
        <v>812</v>
      </c>
      <c r="AA813" s="238" t="e">
        <f t="shared" si="25"/>
        <v>#VALUE!</v>
      </c>
    </row>
    <row r="814" spans="1:27" s="247" customFormat="1">
      <c r="A814" s="238" t="str">
        <f>IFERROR(IF(J814&lt;&gt;"",MAX($A$1:A813)+1,""),"")</f>
        <v/>
      </c>
      <c r="B814" s="239" t="str">
        <f>IFERROR(IF(J814="","",_xlfn.CONCAT($Y$2,_xlfn.CONCAT(IF(LEN(ドッグキャリー!$K$2)=1,0,""),ドッグキャリー!$K$2,_xlfn.CONCAT(IF(LEN(ドッグキャリー!$N$2)=1,0,""),ドッグキャリー!$N$2)))),"")</f>
        <v/>
      </c>
      <c r="C814" s="246"/>
      <c r="D814" s="246"/>
      <c r="E814" s="246"/>
      <c r="I814" s="248" t="str">
        <f>IF(ウエア!N428=0,"",ウエア!E428)</f>
        <v/>
      </c>
      <c r="J814" s="247" t="str">
        <f>IF(ウエア!N428=0,"",ウエア!N428)</f>
        <v/>
      </c>
      <c r="S814" s="237">
        <f t="shared" si="24"/>
        <v>813</v>
      </c>
      <c r="AA814" s="238" t="e">
        <f t="shared" si="25"/>
        <v>#VALUE!</v>
      </c>
    </row>
    <row r="815" spans="1:27" s="247" customFormat="1">
      <c r="A815" s="238" t="str">
        <f>IFERROR(IF(J815&lt;&gt;"",MAX($A$1:A814)+1,""),"")</f>
        <v/>
      </c>
      <c r="B815" s="239" t="str">
        <f>IFERROR(IF(J815="","",_xlfn.CONCAT($Y$2,_xlfn.CONCAT(IF(LEN(ドッグキャリー!$K$2)=1,0,""),ドッグキャリー!$K$2,_xlfn.CONCAT(IF(LEN(ドッグキャリー!$N$2)=1,0,""),ドッグキャリー!$N$2)))),"")</f>
        <v/>
      </c>
      <c r="C815" s="246"/>
      <c r="D815" s="246"/>
      <c r="E815" s="246"/>
      <c r="I815" s="248" t="str">
        <f>IF(ウエア!N429=0,"",ウエア!E429)</f>
        <v/>
      </c>
      <c r="J815" s="247" t="str">
        <f>IF(ウエア!N429=0,"",ウエア!N429)</f>
        <v/>
      </c>
      <c r="S815" s="237">
        <f t="shared" si="24"/>
        <v>814</v>
      </c>
      <c r="AA815" s="238" t="e">
        <f t="shared" si="25"/>
        <v>#VALUE!</v>
      </c>
    </row>
    <row r="816" spans="1:27" s="247" customFormat="1">
      <c r="A816" s="238" t="str">
        <f>IFERROR(IF(J816&lt;&gt;"",MAX($A$1:A815)+1,""),"")</f>
        <v/>
      </c>
      <c r="B816" s="239" t="str">
        <f>IFERROR(IF(J816="","",_xlfn.CONCAT($Y$2,_xlfn.CONCAT(IF(LEN(ドッグキャリー!$K$2)=1,0,""),ドッグキャリー!$K$2,_xlfn.CONCAT(IF(LEN(ドッグキャリー!$N$2)=1,0,""),ドッグキャリー!$N$2)))),"")</f>
        <v/>
      </c>
      <c r="C816" s="246"/>
      <c r="D816" s="246"/>
      <c r="E816" s="246"/>
      <c r="I816" s="248" t="str">
        <f>IF(ウエア!N430=0,"",ウエア!E430)</f>
        <v/>
      </c>
      <c r="J816" s="247" t="str">
        <f>IF(ウエア!N430=0,"",ウエア!N430)</f>
        <v/>
      </c>
      <c r="S816" s="237">
        <f t="shared" si="24"/>
        <v>815</v>
      </c>
      <c r="AA816" s="238" t="e">
        <f t="shared" si="25"/>
        <v>#VALUE!</v>
      </c>
    </row>
    <row r="817" spans="1:27" s="247" customFormat="1">
      <c r="A817" s="238" t="str">
        <f>IFERROR(IF(J817&lt;&gt;"",MAX($A$1:A816)+1,""),"")</f>
        <v/>
      </c>
      <c r="B817" s="239" t="str">
        <f>IFERROR(IF(J817="","",_xlfn.CONCAT($Y$2,_xlfn.CONCAT(IF(LEN(ドッグキャリー!$K$2)=1,0,""),ドッグキャリー!$K$2,_xlfn.CONCAT(IF(LEN(ドッグキャリー!$N$2)=1,0,""),ドッグキャリー!$N$2)))),"")</f>
        <v/>
      </c>
      <c r="C817" s="246"/>
      <c r="D817" s="246"/>
      <c r="E817" s="246"/>
      <c r="I817" s="248" t="str">
        <f>IF(ウエア!N431=0,"",ウエア!E431)</f>
        <v/>
      </c>
      <c r="J817" s="247" t="str">
        <f>IF(ウエア!N431=0,"",ウエア!N431)</f>
        <v/>
      </c>
      <c r="S817" s="237">
        <f t="shared" si="24"/>
        <v>816</v>
      </c>
      <c r="AA817" s="238" t="e">
        <f t="shared" si="25"/>
        <v>#VALUE!</v>
      </c>
    </row>
    <row r="818" spans="1:27" s="247" customFormat="1">
      <c r="A818" s="238" t="str">
        <f>IFERROR(IF(J818&lt;&gt;"",MAX($A$1:A817)+1,""),"")</f>
        <v/>
      </c>
      <c r="B818" s="239" t="str">
        <f>IFERROR(IF(J818="","",_xlfn.CONCAT($Y$2,_xlfn.CONCAT(IF(LEN(ドッグキャリー!$K$2)=1,0,""),ドッグキャリー!$K$2,_xlfn.CONCAT(IF(LEN(ドッグキャリー!$N$2)=1,0,""),ドッグキャリー!$N$2)))),"")</f>
        <v/>
      </c>
      <c r="C818" s="246"/>
      <c r="D818" s="246"/>
      <c r="E818" s="246"/>
      <c r="I818" s="248" t="str">
        <f>IF(ウエア!N432=0,"",ウエア!E432)</f>
        <v/>
      </c>
      <c r="J818" s="247" t="str">
        <f>IF(ウエア!N432=0,"",ウエア!N432)</f>
        <v/>
      </c>
      <c r="S818" s="237">
        <f t="shared" si="24"/>
        <v>817</v>
      </c>
      <c r="AA818" s="238" t="e">
        <f t="shared" si="25"/>
        <v>#VALUE!</v>
      </c>
    </row>
    <row r="819" spans="1:27" s="247" customFormat="1">
      <c r="A819" s="238" t="str">
        <f>IFERROR(IF(J819&lt;&gt;"",MAX($A$1:A818)+1,""),"")</f>
        <v/>
      </c>
      <c r="B819" s="239" t="str">
        <f>IFERROR(IF(J819="","",_xlfn.CONCAT($Y$2,_xlfn.CONCAT(IF(LEN(ドッグキャリー!$K$2)=1,0,""),ドッグキャリー!$K$2,_xlfn.CONCAT(IF(LEN(ドッグキャリー!$N$2)=1,0,""),ドッグキャリー!$N$2)))),"")</f>
        <v/>
      </c>
      <c r="C819" s="246"/>
      <c r="D819" s="246"/>
      <c r="E819" s="246"/>
      <c r="I819" s="248" t="str">
        <f>IF(ウエア!N433=0,"",ウエア!E433)</f>
        <v/>
      </c>
      <c r="J819" s="247" t="str">
        <f>IF(ウエア!N433=0,"",ウエア!N433)</f>
        <v/>
      </c>
      <c r="S819" s="237">
        <f t="shared" si="24"/>
        <v>818</v>
      </c>
      <c r="AA819" s="238" t="e">
        <f t="shared" si="25"/>
        <v>#VALUE!</v>
      </c>
    </row>
    <row r="820" spans="1:27" s="247" customFormat="1">
      <c r="A820" s="238" t="str">
        <f>IFERROR(IF(J820&lt;&gt;"",MAX($A$1:A819)+1,""),"")</f>
        <v/>
      </c>
      <c r="B820" s="239" t="str">
        <f>IFERROR(IF(J820="","",_xlfn.CONCAT($Y$2,_xlfn.CONCAT(IF(LEN(ドッグキャリー!$K$2)=1,0,""),ドッグキャリー!$K$2,_xlfn.CONCAT(IF(LEN(ドッグキャリー!$N$2)=1,0,""),ドッグキャリー!$N$2)))),"")</f>
        <v/>
      </c>
      <c r="C820" s="246"/>
      <c r="D820" s="246"/>
      <c r="E820" s="246"/>
      <c r="I820" s="248" t="str">
        <f>IF(ウエア!N434=0,"",ウエア!E434)</f>
        <v/>
      </c>
      <c r="J820" s="247" t="str">
        <f>IF(ウエア!N434=0,"",ウエア!N434)</f>
        <v/>
      </c>
      <c r="S820" s="237">
        <f t="shared" si="24"/>
        <v>819</v>
      </c>
      <c r="AA820" s="238" t="e">
        <f t="shared" si="25"/>
        <v>#VALUE!</v>
      </c>
    </row>
    <row r="821" spans="1:27" s="247" customFormat="1">
      <c r="A821" s="238" t="str">
        <f>IFERROR(IF(J821&lt;&gt;"",MAX($A$1:A820)+1,""),"")</f>
        <v/>
      </c>
      <c r="B821" s="239" t="str">
        <f>IFERROR(IF(J821="","",_xlfn.CONCAT($Y$2,_xlfn.CONCAT(IF(LEN(ドッグキャリー!$K$2)=1,0,""),ドッグキャリー!$K$2,_xlfn.CONCAT(IF(LEN(ドッグキャリー!$N$2)=1,0,""),ドッグキャリー!$N$2)))),"")</f>
        <v/>
      </c>
      <c r="C821" s="246"/>
      <c r="D821" s="246"/>
      <c r="E821" s="246"/>
      <c r="I821" s="248" t="str">
        <f>IF(ウエア!N435=0,"",ウエア!E435)</f>
        <v/>
      </c>
      <c r="J821" s="247" t="str">
        <f>IF(ウエア!N435=0,"",ウエア!N435)</f>
        <v/>
      </c>
      <c r="S821" s="237">
        <f t="shared" si="24"/>
        <v>820</v>
      </c>
      <c r="AA821" s="238" t="e">
        <f t="shared" si="25"/>
        <v>#VALUE!</v>
      </c>
    </row>
    <row r="822" spans="1:27" s="247" customFormat="1">
      <c r="A822" s="238" t="str">
        <f>IFERROR(IF(J822&lt;&gt;"",MAX($A$1:A821)+1,""),"")</f>
        <v/>
      </c>
      <c r="B822" s="239" t="str">
        <f>IFERROR(IF(J822="","",_xlfn.CONCAT($Y$2,_xlfn.CONCAT(IF(LEN(ドッグキャリー!$K$2)=1,0,""),ドッグキャリー!$K$2,_xlfn.CONCAT(IF(LEN(ドッグキャリー!$N$2)=1,0,""),ドッグキャリー!$N$2)))),"")</f>
        <v/>
      </c>
      <c r="C822" s="246"/>
      <c r="D822" s="246"/>
      <c r="E822" s="246"/>
      <c r="I822" s="248" t="str">
        <f>IF(ウエア!N436=0,"",ウエア!E436)</f>
        <v/>
      </c>
      <c r="J822" s="247" t="str">
        <f>IF(ウエア!N436=0,"",ウエア!N436)</f>
        <v/>
      </c>
      <c r="S822" s="237">
        <f t="shared" si="24"/>
        <v>821</v>
      </c>
      <c r="AA822" s="238" t="e">
        <f t="shared" si="25"/>
        <v>#VALUE!</v>
      </c>
    </row>
    <row r="823" spans="1:27" s="247" customFormat="1">
      <c r="A823" s="238" t="str">
        <f>IFERROR(IF(J823&lt;&gt;"",MAX($A$1:A822)+1,""),"")</f>
        <v/>
      </c>
      <c r="B823" s="239" t="str">
        <f>IFERROR(IF(J823="","",_xlfn.CONCAT($Y$2,_xlfn.CONCAT(IF(LEN(ドッグキャリー!$K$2)=1,0,""),ドッグキャリー!$K$2,_xlfn.CONCAT(IF(LEN(ドッグキャリー!$N$2)=1,0,""),ドッグキャリー!$N$2)))),"")</f>
        <v/>
      </c>
      <c r="C823" s="246"/>
      <c r="D823" s="246"/>
      <c r="E823" s="246"/>
      <c r="I823" s="248" t="str">
        <f>IF(ウエア!N437=0,"",ウエア!E437)</f>
        <v/>
      </c>
      <c r="J823" s="247" t="str">
        <f>IF(ウエア!N437=0,"",ウエア!N437)</f>
        <v/>
      </c>
      <c r="S823" s="237">
        <f t="shared" si="24"/>
        <v>822</v>
      </c>
      <c r="AA823" s="238" t="e">
        <f t="shared" si="25"/>
        <v>#VALUE!</v>
      </c>
    </row>
    <row r="824" spans="1:27" s="247" customFormat="1">
      <c r="A824" s="238" t="str">
        <f>IFERROR(IF(J824&lt;&gt;"",MAX($A$1:A823)+1,""),"")</f>
        <v/>
      </c>
      <c r="B824" s="239" t="str">
        <f>IFERROR(IF(J824="","",_xlfn.CONCAT($Y$2,_xlfn.CONCAT(IF(LEN(ドッグキャリー!$K$2)=1,0,""),ドッグキャリー!$K$2,_xlfn.CONCAT(IF(LEN(ドッグキャリー!$N$2)=1,0,""),ドッグキャリー!$N$2)))),"")</f>
        <v/>
      </c>
      <c r="C824" s="246"/>
      <c r="D824" s="246"/>
      <c r="E824" s="246"/>
      <c r="I824" s="248" t="str">
        <f>IF(ウエア!N438=0,"",ウエア!E438)</f>
        <v/>
      </c>
      <c r="J824" s="247" t="str">
        <f>IF(ウエア!N438=0,"",ウエア!N438)</f>
        <v/>
      </c>
      <c r="S824" s="237">
        <f t="shared" si="24"/>
        <v>823</v>
      </c>
      <c r="AA824" s="238" t="e">
        <f t="shared" si="25"/>
        <v>#VALUE!</v>
      </c>
    </row>
    <row r="825" spans="1:27" s="247" customFormat="1">
      <c r="A825" s="238" t="str">
        <f>IFERROR(IF(J825&lt;&gt;"",MAX($A$1:A824)+1,""),"")</f>
        <v/>
      </c>
      <c r="B825" s="239" t="str">
        <f>IFERROR(IF(J825="","",_xlfn.CONCAT($Y$2,_xlfn.CONCAT(IF(LEN(ドッグキャリー!$K$2)=1,0,""),ドッグキャリー!$K$2,_xlfn.CONCAT(IF(LEN(ドッグキャリー!$N$2)=1,0,""),ドッグキャリー!$N$2)))),"")</f>
        <v/>
      </c>
      <c r="C825" s="246"/>
      <c r="D825" s="246"/>
      <c r="E825" s="246"/>
      <c r="I825" s="248" t="str">
        <f>IF(ウエア!N439=0,"",ウエア!E439)</f>
        <v/>
      </c>
      <c r="J825" s="247" t="str">
        <f>IF(ウエア!N439=0,"",ウエア!N439)</f>
        <v/>
      </c>
      <c r="S825" s="237">
        <f t="shared" si="24"/>
        <v>824</v>
      </c>
      <c r="AA825" s="238" t="e">
        <f t="shared" si="25"/>
        <v>#VALUE!</v>
      </c>
    </row>
    <row r="826" spans="1:27" s="247" customFormat="1">
      <c r="A826" s="238" t="str">
        <f>IFERROR(IF(J826&lt;&gt;"",MAX($A$1:A825)+1,""),"")</f>
        <v/>
      </c>
      <c r="B826" s="239" t="str">
        <f>IFERROR(IF(J826="","",_xlfn.CONCAT($Y$2,_xlfn.CONCAT(IF(LEN(ドッグキャリー!$K$2)=1,0,""),ドッグキャリー!$K$2,_xlfn.CONCAT(IF(LEN(ドッグキャリー!$N$2)=1,0,""),ドッグキャリー!$N$2)))),"")</f>
        <v/>
      </c>
      <c r="I826" s="248" t="str">
        <f>IF(ウエア!N440=0,"",ウエア!E440)</f>
        <v/>
      </c>
      <c r="J826" s="247" t="str">
        <f>IF(ウエア!N440=0,"",ウエア!N440)</f>
        <v/>
      </c>
      <c r="S826" s="237">
        <f t="shared" si="24"/>
        <v>825</v>
      </c>
      <c r="AA826" s="238" t="e">
        <f t="shared" si="25"/>
        <v>#VALUE!</v>
      </c>
    </row>
    <row r="827" spans="1:27" s="250" customFormat="1">
      <c r="A827" s="238" t="str">
        <f>IFERROR(IF(J827&lt;&gt;"",MAX($A$1:A826)+1,""),"")</f>
        <v/>
      </c>
      <c r="B827" s="239" t="str">
        <f>IFERROR(IF(J827="","",_xlfn.CONCAT($Y$2,_xlfn.CONCAT(IF(LEN(ドッグキャリー!$K$2)=1,0,""),ドッグキャリー!$K$2,_xlfn.CONCAT(IF(LEN(ドッグキャリー!$N$2)=1,0,""),ドッグキャリー!$N$2)))),"")</f>
        <v/>
      </c>
      <c r="C827" s="249"/>
      <c r="D827" s="249"/>
      <c r="E827" s="249"/>
      <c r="I827" s="248" t="str">
        <f>IF(ウエア!N441=0,"",ウエア!E441)</f>
        <v/>
      </c>
      <c r="J827" s="247" t="str">
        <f>IF(ウエア!N441=0,"",ウエア!N441)</f>
        <v/>
      </c>
      <c r="S827" s="237">
        <f t="shared" si="24"/>
        <v>826</v>
      </c>
      <c r="AA827" s="238" t="e">
        <f t="shared" si="25"/>
        <v>#VALUE!</v>
      </c>
    </row>
    <row r="828" spans="1:27" s="250" customFormat="1">
      <c r="A828" s="238" t="str">
        <f>IFERROR(IF(J828&lt;&gt;"",MAX($A$1:A827)+1,""),"")</f>
        <v/>
      </c>
      <c r="B828" s="239" t="str">
        <f>IFERROR(IF(J828="","",_xlfn.CONCAT($Y$2,_xlfn.CONCAT(IF(LEN(ドッグキャリー!$K$2)=1,0,""),ドッグキャリー!$K$2,_xlfn.CONCAT(IF(LEN(ドッグキャリー!$N$2)=1,0,""),ドッグキャリー!$N$2)))),"")</f>
        <v/>
      </c>
      <c r="C828" s="249"/>
      <c r="D828" s="249"/>
      <c r="E828" s="249"/>
      <c r="I828" s="248"/>
      <c r="J828" s="247"/>
      <c r="S828" s="237">
        <f t="shared" si="24"/>
        <v>827</v>
      </c>
      <c r="AA828" s="238" t="e">
        <f t="shared" si="25"/>
        <v>#VALUE!</v>
      </c>
    </row>
    <row r="829" spans="1:27" s="250" customFormat="1">
      <c r="A829" s="238" t="str">
        <f>IFERROR(IF(J829&lt;&gt;"",MAX($A$1:A828)+1,""),"")</f>
        <v/>
      </c>
      <c r="B829" s="239" t="str">
        <f>IFERROR(IF(J829="","",_xlfn.CONCAT($Y$2,_xlfn.CONCAT(IF(LEN(ドッグキャリー!$K$2)=1,0,""),ドッグキャリー!$K$2,_xlfn.CONCAT(IF(LEN(ドッグキャリー!$N$2)=1,0,""),ドッグキャリー!$N$2)))),"")</f>
        <v/>
      </c>
      <c r="C829" s="249"/>
      <c r="D829" s="249"/>
      <c r="E829" s="249"/>
      <c r="I829" s="248" t="str">
        <f>IF(ウエア!N443=0,"",ウエア!E443)</f>
        <v/>
      </c>
      <c r="J829" s="247" t="str">
        <f>IF(ウエア!N443=0,"",ウエア!N443)</f>
        <v/>
      </c>
      <c r="S829" s="237">
        <f t="shared" si="24"/>
        <v>828</v>
      </c>
      <c r="AA829" s="238" t="e">
        <f t="shared" si="25"/>
        <v>#VALUE!</v>
      </c>
    </row>
    <row r="830" spans="1:27" s="250" customFormat="1">
      <c r="A830" s="238" t="str">
        <f>IFERROR(IF(J830&lt;&gt;"",MAX($A$1:A829)+1,""),"")</f>
        <v/>
      </c>
      <c r="B830" s="239" t="str">
        <f>IFERROR(IF(J830="","",_xlfn.CONCAT($Y$2,_xlfn.CONCAT(IF(LEN(ドッグキャリー!$K$2)=1,0,""),ドッグキャリー!$K$2,_xlfn.CONCAT(IF(LEN(ドッグキャリー!$N$2)=1,0,""),ドッグキャリー!$N$2)))),"")</f>
        <v/>
      </c>
      <c r="C830" s="249"/>
      <c r="D830" s="249"/>
      <c r="E830" s="249"/>
      <c r="I830" s="248" t="str">
        <f>IF(ウエア!N444=0,"",ウエア!E444)</f>
        <v/>
      </c>
      <c r="J830" s="247" t="str">
        <f>IF(ウエア!N444=0,"",ウエア!N444)</f>
        <v/>
      </c>
      <c r="S830" s="237">
        <f t="shared" si="24"/>
        <v>829</v>
      </c>
      <c r="AA830" s="238" t="e">
        <f t="shared" si="25"/>
        <v>#VALUE!</v>
      </c>
    </row>
    <row r="831" spans="1:27" s="250" customFormat="1">
      <c r="A831" s="238" t="str">
        <f>IFERROR(IF(J831&lt;&gt;"",MAX($A$1:A830)+1,""),"")</f>
        <v/>
      </c>
      <c r="B831" s="239" t="str">
        <f>IFERROR(IF(J831="","",_xlfn.CONCAT($Y$2,_xlfn.CONCAT(IF(LEN(ドッグキャリー!$K$2)=1,0,""),ドッグキャリー!$K$2,_xlfn.CONCAT(IF(LEN(ドッグキャリー!$N$2)=1,0,""),ドッグキャリー!$N$2)))),"")</f>
        <v/>
      </c>
      <c r="C831" s="249"/>
      <c r="D831" s="249"/>
      <c r="E831" s="249"/>
      <c r="I831" s="248" t="str">
        <f>IF(ウエア!N445=0,"",ウエア!E445)</f>
        <v/>
      </c>
      <c r="J831" s="247" t="str">
        <f>IF(ウエア!N445=0,"",ウエア!N445)</f>
        <v/>
      </c>
      <c r="S831" s="237">
        <f t="shared" si="24"/>
        <v>830</v>
      </c>
      <c r="AA831" s="238" t="e">
        <f t="shared" si="25"/>
        <v>#VALUE!</v>
      </c>
    </row>
    <row r="832" spans="1:27" s="250" customFormat="1">
      <c r="A832" s="238" t="str">
        <f>IFERROR(IF(J832&lt;&gt;"",MAX($A$1:A831)+1,""),"")</f>
        <v/>
      </c>
      <c r="B832" s="239" t="str">
        <f>IFERROR(IF(J832="","",_xlfn.CONCAT($Y$2,_xlfn.CONCAT(IF(LEN(ドッグキャリー!$K$2)=1,0,""),ドッグキャリー!$K$2,_xlfn.CONCAT(IF(LEN(ドッグキャリー!$N$2)=1,0,""),ドッグキャリー!$N$2)))),"")</f>
        <v/>
      </c>
      <c r="C832" s="249"/>
      <c r="D832" s="249"/>
      <c r="E832" s="249"/>
      <c r="I832" s="248" t="str">
        <f>IF(ウエア!N446=0,"",ウエア!E446)</f>
        <v/>
      </c>
      <c r="J832" s="247" t="str">
        <f>IF(ウエア!N446=0,"",ウエア!N446)</f>
        <v/>
      </c>
      <c r="S832" s="237">
        <f t="shared" si="24"/>
        <v>831</v>
      </c>
      <c r="AA832" s="238" t="e">
        <f t="shared" si="25"/>
        <v>#VALUE!</v>
      </c>
    </row>
    <row r="833" spans="1:27" s="250" customFormat="1">
      <c r="A833" s="238" t="str">
        <f>IFERROR(IF(J833&lt;&gt;"",MAX($A$1:A832)+1,""),"")</f>
        <v/>
      </c>
      <c r="B833" s="239" t="str">
        <f>IFERROR(IF(J833="","",_xlfn.CONCAT($Y$2,_xlfn.CONCAT(IF(LEN(ドッグキャリー!$K$2)=1,0,""),ドッグキャリー!$K$2,_xlfn.CONCAT(IF(LEN(ドッグキャリー!$N$2)=1,0,""),ドッグキャリー!$N$2)))),"")</f>
        <v/>
      </c>
      <c r="C833" s="249"/>
      <c r="D833" s="249"/>
      <c r="E833" s="249"/>
      <c r="I833" s="248" t="str">
        <f>IF(ウエア!N447=0,"",ウエア!E447)</f>
        <v/>
      </c>
      <c r="J833" s="247" t="str">
        <f>IF(ウエア!N447=0,"",ウエア!N447)</f>
        <v/>
      </c>
      <c r="S833" s="237">
        <f t="shared" si="24"/>
        <v>832</v>
      </c>
      <c r="AA833" s="238" t="e">
        <f t="shared" si="25"/>
        <v>#VALUE!</v>
      </c>
    </row>
    <row r="834" spans="1:27" s="250" customFormat="1">
      <c r="A834" s="238" t="str">
        <f>IFERROR(IF(J834&lt;&gt;"",MAX($A$1:A833)+1,""),"")</f>
        <v/>
      </c>
      <c r="B834" s="239" t="str">
        <f>IFERROR(IF(J834="","",_xlfn.CONCAT($Y$2,_xlfn.CONCAT(IF(LEN(ドッグキャリー!$K$2)=1,0,""),ドッグキャリー!$K$2,_xlfn.CONCAT(IF(LEN(ドッグキャリー!$N$2)=1,0,""),ドッグキャリー!$N$2)))),"")</f>
        <v/>
      </c>
      <c r="C834" s="249"/>
      <c r="D834" s="249"/>
      <c r="E834" s="249"/>
      <c r="I834" s="248" t="str">
        <f>IF(ウエア!N448=0,"",ウエア!E448)</f>
        <v/>
      </c>
      <c r="J834" s="247" t="str">
        <f>IF(ウエア!N448=0,"",ウエア!N448)</f>
        <v/>
      </c>
      <c r="S834" s="237">
        <f t="shared" si="24"/>
        <v>833</v>
      </c>
      <c r="AA834" s="238" t="e">
        <f t="shared" si="25"/>
        <v>#VALUE!</v>
      </c>
    </row>
    <row r="835" spans="1:27" s="250" customFormat="1">
      <c r="A835" s="238" t="str">
        <f>IFERROR(IF(J835&lt;&gt;"",MAX($A$1:A834)+1,""),"")</f>
        <v/>
      </c>
      <c r="B835" s="239" t="str">
        <f>IFERROR(IF(J835="","",_xlfn.CONCAT($Y$2,_xlfn.CONCAT(IF(LEN(ドッグキャリー!$K$2)=1,0,""),ドッグキャリー!$K$2,_xlfn.CONCAT(IF(LEN(ドッグキャリー!$N$2)=1,0,""),ドッグキャリー!$N$2)))),"")</f>
        <v/>
      </c>
      <c r="C835" s="249"/>
      <c r="D835" s="249"/>
      <c r="E835" s="249"/>
      <c r="I835" s="248" t="str">
        <f>IF(ウエア!N449=0,"",ウエア!E449)</f>
        <v/>
      </c>
      <c r="J835" s="247" t="str">
        <f>IF(ウエア!N449=0,"",ウエア!N449)</f>
        <v/>
      </c>
      <c r="S835" s="237">
        <f t="shared" ref="S835:S898" si="26">+ROW()-ROW($B$1)</f>
        <v>834</v>
      </c>
      <c r="AA835" s="238" t="e">
        <f t="shared" ref="AA835:AA898" si="27">IF(J835-J834=1,0,1)</f>
        <v>#VALUE!</v>
      </c>
    </row>
    <row r="836" spans="1:27" s="250" customFormat="1">
      <c r="A836" s="238" t="str">
        <f>IFERROR(IF(J836&lt;&gt;"",MAX($A$1:A835)+1,""),"")</f>
        <v/>
      </c>
      <c r="B836" s="239" t="str">
        <f>IFERROR(IF(J836="","",_xlfn.CONCAT($Y$2,_xlfn.CONCAT(IF(LEN(ドッグキャリー!$K$2)=1,0,""),ドッグキャリー!$K$2,_xlfn.CONCAT(IF(LEN(ドッグキャリー!$N$2)=1,0,""),ドッグキャリー!$N$2)))),"")</f>
        <v/>
      </c>
      <c r="C836" s="249"/>
      <c r="D836" s="249"/>
      <c r="E836" s="249"/>
      <c r="I836" s="248" t="str">
        <f>IF(ウエア!N450=0,"",ウエア!E450)</f>
        <v/>
      </c>
      <c r="J836" s="247" t="str">
        <f>IF(ウエア!N450=0,"",ウエア!N450)</f>
        <v/>
      </c>
      <c r="S836" s="237">
        <f t="shared" si="26"/>
        <v>835</v>
      </c>
      <c r="AA836" s="238" t="e">
        <f t="shared" si="27"/>
        <v>#VALUE!</v>
      </c>
    </row>
    <row r="837" spans="1:27" s="250" customFormat="1">
      <c r="A837" s="238" t="str">
        <f>IFERROR(IF(J837&lt;&gt;"",MAX($A$1:A836)+1,""),"")</f>
        <v/>
      </c>
      <c r="B837" s="239" t="str">
        <f>IFERROR(IF(J837="","",_xlfn.CONCAT($Y$2,_xlfn.CONCAT(IF(LEN(ドッグキャリー!$K$2)=1,0,""),ドッグキャリー!$K$2,_xlfn.CONCAT(IF(LEN(ドッグキャリー!$N$2)=1,0,""),ドッグキャリー!$N$2)))),"")</f>
        <v/>
      </c>
      <c r="C837" s="249"/>
      <c r="D837" s="249"/>
      <c r="E837" s="249"/>
      <c r="I837" s="248" t="str">
        <f>IF(ウエア!N451=0,"",ウエア!E451)</f>
        <v/>
      </c>
      <c r="J837" s="247" t="str">
        <f>IF(ウエア!N451=0,"",ウエア!N451)</f>
        <v/>
      </c>
      <c r="S837" s="237">
        <f t="shared" si="26"/>
        <v>836</v>
      </c>
      <c r="AA837" s="238" t="e">
        <f t="shared" si="27"/>
        <v>#VALUE!</v>
      </c>
    </row>
    <row r="838" spans="1:27" s="250" customFormat="1">
      <c r="A838" s="238" t="str">
        <f>IFERROR(IF(J838&lt;&gt;"",MAX($A$1:A837)+1,""),"")</f>
        <v/>
      </c>
      <c r="B838" s="239" t="str">
        <f>IFERROR(IF(J838="","",_xlfn.CONCAT($Y$2,_xlfn.CONCAT(IF(LEN(ドッグキャリー!$K$2)=1,0,""),ドッグキャリー!$K$2,_xlfn.CONCAT(IF(LEN(ドッグキャリー!$N$2)=1,0,""),ドッグキャリー!$N$2)))),"")</f>
        <v/>
      </c>
      <c r="C838" s="249"/>
      <c r="D838" s="249"/>
      <c r="E838" s="249"/>
      <c r="I838" s="248" t="str">
        <f>IF(ウエア!N452=0,"",ウエア!E452)</f>
        <v/>
      </c>
      <c r="J838" s="247" t="str">
        <f>IF(ウエア!N452=0,"",ウエア!N452)</f>
        <v/>
      </c>
      <c r="S838" s="237">
        <f t="shared" si="26"/>
        <v>837</v>
      </c>
      <c r="AA838" s="238" t="e">
        <f t="shared" si="27"/>
        <v>#VALUE!</v>
      </c>
    </row>
    <row r="839" spans="1:27" s="250" customFormat="1">
      <c r="A839" s="238" t="str">
        <f>IFERROR(IF(J839&lt;&gt;"",MAX($A$1:A838)+1,""),"")</f>
        <v/>
      </c>
      <c r="B839" s="239" t="str">
        <f>IFERROR(IF(J839="","",_xlfn.CONCAT($Y$2,_xlfn.CONCAT(IF(LEN(ドッグキャリー!$K$2)=1,0,""),ドッグキャリー!$K$2,_xlfn.CONCAT(IF(LEN(ドッグキャリー!$N$2)=1,0,""),ドッグキャリー!$N$2)))),"")</f>
        <v/>
      </c>
      <c r="C839" s="249"/>
      <c r="D839" s="249"/>
      <c r="E839" s="249"/>
      <c r="I839" s="248" t="str">
        <f>IF(ウエア!N453=0,"",ウエア!E453)</f>
        <v/>
      </c>
      <c r="J839" s="247" t="str">
        <f>IF(ウエア!N453=0,"",ウエア!N453)</f>
        <v/>
      </c>
      <c r="S839" s="237">
        <f t="shared" si="26"/>
        <v>838</v>
      </c>
      <c r="AA839" s="238" t="e">
        <f t="shared" si="27"/>
        <v>#VALUE!</v>
      </c>
    </row>
    <row r="840" spans="1:27" s="250" customFormat="1">
      <c r="A840" s="238" t="str">
        <f>IFERROR(IF(J840&lt;&gt;"",MAX($A$1:A839)+1,""),"")</f>
        <v/>
      </c>
      <c r="B840" s="239" t="str">
        <f>IFERROR(IF(J840="","",_xlfn.CONCAT($Y$2,_xlfn.CONCAT(IF(LEN(ドッグキャリー!$K$2)=1,0,""),ドッグキャリー!$K$2,_xlfn.CONCAT(IF(LEN(ドッグキャリー!$N$2)=1,0,""),ドッグキャリー!$N$2)))),"")</f>
        <v/>
      </c>
      <c r="C840" s="249"/>
      <c r="D840" s="249"/>
      <c r="E840" s="249"/>
      <c r="I840" s="248" t="str">
        <f>IF(ウエア!N454=0,"",ウエア!E454)</f>
        <v/>
      </c>
      <c r="J840" s="247" t="str">
        <f>IF(ウエア!N454=0,"",ウエア!N454)</f>
        <v/>
      </c>
      <c r="S840" s="237">
        <f t="shared" si="26"/>
        <v>839</v>
      </c>
      <c r="AA840" s="238" t="e">
        <f t="shared" si="27"/>
        <v>#VALUE!</v>
      </c>
    </row>
    <row r="841" spans="1:27" s="250" customFormat="1">
      <c r="A841" s="238" t="str">
        <f>IFERROR(IF(J841&lt;&gt;"",MAX($A$1:A840)+1,""),"")</f>
        <v/>
      </c>
      <c r="B841" s="239" t="str">
        <f>IFERROR(IF(J841="","",_xlfn.CONCAT($Y$2,_xlfn.CONCAT(IF(LEN(ドッグキャリー!$K$2)=1,0,""),ドッグキャリー!$K$2,_xlfn.CONCAT(IF(LEN(ドッグキャリー!$N$2)=1,0,""),ドッグキャリー!$N$2)))),"")</f>
        <v/>
      </c>
      <c r="C841" s="249"/>
      <c r="D841" s="249"/>
      <c r="E841" s="249"/>
      <c r="I841" s="248" t="str">
        <f>IF(ウエア!N455=0,"",ウエア!E455)</f>
        <v/>
      </c>
      <c r="J841" s="247" t="str">
        <f>IF(ウエア!N455=0,"",ウエア!N455)</f>
        <v/>
      </c>
      <c r="S841" s="237">
        <f t="shared" si="26"/>
        <v>840</v>
      </c>
      <c r="AA841" s="238" t="e">
        <f t="shared" si="27"/>
        <v>#VALUE!</v>
      </c>
    </row>
    <row r="842" spans="1:27" s="250" customFormat="1">
      <c r="A842" s="238" t="str">
        <f>IFERROR(IF(J842&lt;&gt;"",MAX($A$1:A841)+1,""),"")</f>
        <v/>
      </c>
      <c r="B842" s="239" t="str">
        <f>IFERROR(IF(J842="","",_xlfn.CONCAT($Y$2,_xlfn.CONCAT(IF(LEN(ドッグキャリー!$K$2)=1,0,""),ドッグキャリー!$K$2,_xlfn.CONCAT(IF(LEN(ドッグキャリー!$N$2)=1,0,""),ドッグキャリー!$N$2)))),"")</f>
        <v/>
      </c>
      <c r="C842" s="249"/>
      <c r="D842" s="249"/>
      <c r="E842" s="249"/>
      <c r="I842" s="248" t="str">
        <f>IF(ウエア!N456=0,"",ウエア!E456)</f>
        <v/>
      </c>
      <c r="J842" s="247" t="str">
        <f>IF(ウエア!N456=0,"",ウエア!N456)</f>
        <v/>
      </c>
      <c r="S842" s="237">
        <f t="shared" si="26"/>
        <v>841</v>
      </c>
      <c r="AA842" s="238" t="e">
        <f t="shared" si="27"/>
        <v>#VALUE!</v>
      </c>
    </row>
    <row r="843" spans="1:27" s="250" customFormat="1">
      <c r="A843" s="238" t="str">
        <f>IFERROR(IF(J843&lt;&gt;"",MAX($A$1:A842)+1,""),"")</f>
        <v/>
      </c>
      <c r="B843" s="239" t="str">
        <f>IFERROR(IF(J843="","",_xlfn.CONCAT($Y$2,_xlfn.CONCAT(IF(LEN(ドッグキャリー!$K$2)=1,0,""),ドッグキャリー!$K$2,_xlfn.CONCAT(IF(LEN(ドッグキャリー!$N$2)=1,0,""),ドッグキャリー!$N$2)))),"")</f>
        <v/>
      </c>
      <c r="C843" s="249"/>
      <c r="D843" s="249"/>
      <c r="E843" s="249"/>
      <c r="I843" s="248" t="str">
        <f>IF(ウエア!N457=0,"",ウエア!E457)</f>
        <v/>
      </c>
      <c r="J843" s="247" t="str">
        <f>IF(ウエア!N457=0,"",ウエア!N457)</f>
        <v/>
      </c>
      <c r="S843" s="237">
        <f t="shared" si="26"/>
        <v>842</v>
      </c>
      <c r="AA843" s="238" t="e">
        <f t="shared" si="27"/>
        <v>#VALUE!</v>
      </c>
    </row>
    <row r="844" spans="1:27" s="250" customFormat="1">
      <c r="A844" s="238" t="str">
        <f>IFERROR(IF(J844&lt;&gt;"",MAX($A$1:A843)+1,""),"")</f>
        <v/>
      </c>
      <c r="B844" s="239" t="str">
        <f>IFERROR(IF(J844="","",_xlfn.CONCAT($Y$2,_xlfn.CONCAT(IF(LEN(ドッグキャリー!$K$2)=1,0,""),ドッグキャリー!$K$2,_xlfn.CONCAT(IF(LEN(ドッグキャリー!$N$2)=1,0,""),ドッグキャリー!$N$2)))),"")</f>
        <v/>
      </c>
      <c r="C844" s="249"/>
      <c r="D844" s="249"/>
      <c r="E844" s="249"/>
      <c r="I844" s="248" t="str">
        <f>IF(ウエア!N458=0,"",ウエア!E458)</f>
        <v/>
      </c>
      <c r="J844" s="247" t="str">
        <f>IF(ウエア!N458=0,"",ウエア!N458)</f>
        <v/>
      </c>
      <c r="S844" s="237">
        <f t="shared" si="26"/>
        <v>843</v>
      </c>
      <c r="AA844" s="238" t="e">
        <f t="shared" si="27"/>
        <v>#VALUE!</v>
      </c>
    </row>
    <row r="845" spans="1:27" s="250" customFormat="1">
      <c r="A845" s="238" t="str">
        <f>IFERROR(IF(J845&lt;&gt;"",MAX($A$1:A844)+1,""),"")</f>
        <v/>
      </c>
      <c r="B845" s="239" t="str">
        <f>IFERROR(IF(J845="","",_xlfn.CONCAT($Y$2,_xlfn.CONCAT(IF(LEN(ドッグキャリー!$K$2)=1,0,""),ドッグキャリー!$K$2,_xlfn.CONCAT(IF(LEN(ドッグキャリー!$N$2)=1,0,""),ドッグキャリー!$N$2)))),"")</f>
        <v/>
      </c>
      <c r="C845" s="249"/>
      <c r="D845" s="249"/>
      <c r="E845" s="249"/>
      <c r="I845" s="248" t="str">
        <f>IF(ウエア!N459=0,"",ウエア!E459)</f>
        <v/>
      </c>
      <c r="J845" s="247" t="str">
        <f>IF(ウエア!N459=0,"",ウエア!N459)</f>
        <v/>
      </c>
      <c r="S845" s="237">
        <f t="shared" si="26"/>
        <v>844</v>
      </c>
      <c r="AA845" s="238" t="e">
        <f t="shared" si="27"/>
        <v>#VALUE!</v>
      </c>
    </row>
    <row r="846" spans="1:27" s="250" customFormat="1">
      <c r="A846" s="238" t="str">
        <f>IFERROR(IF(J846&lt;&gt;"",MAX($A$1:A845)+1,""),"")</f>
        <v/>
      </c>
      <c r="B846" s="239" t="str">
        <f>IFERROR(IF(J846="","",_xlfn.CONCAT($Y$2,_xlfn.CONCAT(IF(LEN(ドッグキャリー!$K$2)=1,0,""),ドッグキャリー!$K$2,_xlfn.CONCAT(IF(LEN(ドッグキャリー!$N$2)=1,0,""),ドッグキャリー!$N$2)))),"")</f>
        <v/>
      </c>
      <c r="C846" s="249"/>
      <c r="D846" s="249"/>
      <c r="E846" s="249"/>
      <c r="I846" s="248" t="str">
        <f>IF(ウエア!N460=0,"",ウエア!E460)</f>
        <v/>
      </c>
      <c r="J846" s="247" t="str">
        <f>IF(ウエア!N460=0,"",ウエア!N460)</f>
        <v/>
      </c>
      <c r="S846" s="237">
        <f t="shared" si="26"/>
        <v>845</v>
      </c>
      <c r="AA846" s="238" t="e">
        <f t="shared" si="27"/>
        <v>#VALUE!</v>
      </c>
    </row>
    <row r="847" spans="1:27" s="250" customFormat="1">
      <c r="A847" s="238" t="str">
        <f>IFERROR(IF(J847&lt;&gt;"",MAX($A$1:A846)+1,""),"")</f>
        <v/>
      </c>
      <c r="B847" s="239" t="str">
        <f>IFERROR(IF(J847="","",_xlfn.CONCAT($Y$2,_xlfn.CONCAT(IF(LEN(ドッグキャリー!$K$2)=1,0,""),ドッグキャリー!$K$2,_xlfn.CONCAT(IF(LEN(ドッグキャリー!$N$2)=1,0,""),ドッグキャリー!$N$2)))),"")</f>
        <v/>
      </c>
      <c r="C847" s="249"/>
      <c r="D847" s="249"/>
      <c r="E847" s="249"/>
      <c r="I847" s="248" t="str">
        <f>IF(ウエア!N461=0,"",ウエア!E461)</f>
        <v/>
      </c>
      <c r="J847" s="247" t="str">
        <f>IF(ウエア!N461=0,"",ウエア!N461)</f>
        <v/>
      </c>
      <c r="S847" s="237">
        <f t="shared" si="26"/>
        <v>846</v>
      </c>
      <c r="AA847" s="238" t="e">
        <f t="shared" si="27"/>
        <v>#VALUE!</v>
      </c>
    </row>
    <row r="848" spans="1:27" s="250" customFormat="1">
      <c r="A848" s="238" t="str">
        <f>IFERROR(IF(J848&lt;&gt;"",MAX($A$1:A847)+1,""),"")</f>
        <v/>
      </c>
      <c r="B848" s="239" t="str">
        <f>IFERROR(IF(J848="","",_xlfn.CONCAT($Y$2,_xlfn.CONCAT(IF(LEN(ドッグキャリー!$K$2)=1,0,""),ドッグキャリー!$K$2,_xlfn.CONCAT(IF(LEN(ドッグキャリー!$N$2)=1,0,""),ドッグキャリー!$N$2)))),"")</f>
        <v/>
      </c>
      <c r="C848" s="249"/>
      <c r="D848" s="249"/>
      <c r="E848" s="249"/>
      <c r="I848" s="251"/>
      <c r="S848" s="237">
        <f t="shared" si="26"/>
        <v>847</v>
      </c>
      <c r="AA848" s="238" t="e">
        <f t="shared" si="27"/>
        <v>#VALUE!</v>
      </c>
    </row>
    <row r="849" spans="1:27" s="250" customFormat="1">
      <c r="A849" s="238" t="str">
        <f>IFERROR(IF(J849&lt;&gt;"",MAX($A$1:A848)+1,""),"")</f>
        <v/>
      </c>
      <c r="B849" s="239" t="str">
        <f>IFERROR(IF(J849="","",_xlfn.CONCAT($Y$2,_xlfn.CONCAT(IF(LEN(ドッグキャリー!$K$2)=1,0,""),ドッグキャリー!$K$2,_xlfn.CONCAT(IF(LEN(ドッグキャリー!$N$2)=1,0,""),ドッグキャリー!$N$2)))),"")</f>
        <v/>
      </c>
      <c r="C849" s="249"/>
      <c r="D849" s="249"/>
      <c r="E849" s="249"/>
      <c r="I849" s="251"/>
      <c r="S849" s="237">
        <f t="shared" si="26"/>
        <v>848</v>
      </c>
      <c r="AA849" s="238">
        <f t="shared" si="27"/>
        <v>1</v>
      </c>
    </row>
    <row r="850" spans="1:27" s="250" customFormat="1">
      <c r="A850" s="238" t="str">
        <f>IFERROR(IF(J850&lt;&gt;"",MAX($A$1:A849)+1,""),"")</f>
        <v/>
      </c>
      <c r="B850" s="239" t="str">
        <f>IFERROR(IF(J850="","",_xlfn.CONCAT($Y$2,_xlfn.CONCAT(IF(LEN(ドッグキャリー!$K$2)=1,0,""),ドッグキャリー!$K$2,_xlfn.CONCAT(IF(LEN(ドッグキャリー!$N$2)=1,0,""),ドッグキャリー!$N$2)))),"")</f>
        <v/>
      </c>
      <c r="C850" s="249"/>
      <c r="D850" s="249"/>
      <c r="E850" s="249"/>
      <c r="I850" s="251"/>
      <c r="S850" s="237">
        <f t="shared" si="26"/>
        <v>849</v>
      </c>
      <c r="AA850" s="238">
        <f t="shared" si="27"/>
        <v>1</v>
      </c>
    </row>
    <row r="851" spans="1:27" s="250" customFormat="1">
      <c r="A851" s="238" t="str">
        <f>IFERROR(IF(J851&lt;&gt;"",MAX($A$1:A850)+1,""),"")</f>
        <v/>
      </c>
      <c r="B851" s="239" t="str">
        <f>IFERROR(IF(J851="","",_xlfn.CONCAT($Y$2,_xlfn.CONCAT(IF(LEN(ドッグキャリー!$K$2)=1,0,""),ドッグキャリー!$K$2,_xlfn.CONCAT(IF(LEN(ドッグキャリー!$N$2)=1,0,""),ドッグキャリー!$N$2)))),"")</f>
        <v/>
      </c>
      <c r="C851" s="249"/>
      <c r="D851" s="249"/>
      <c r="E851" s="249"/>
      <c r="I851" s="251"/>
      <c r="S851" s="237">
        <f t="shared" si="26"/>
        <v>850</v>
      </c>
      <c r="AA851" s="238">
        <f t="shared" si="27"/>
        <v>1</v>
      </c>
    </row>
    <row r="852" spans="1:27" s="250" customFormat="1">
      <c r="A852" s="238" t="str">
        <f>IFERROR(IF(J852&lt;&gt;"",MAX($A$1:A851)+1,""),"")</f>
        <v/>
      </c>
      <c r="B852" s="239" t="str">
        <f>IFERROR(IF(J852="","",_xlfn.CONCAT($Y$2,_xlfn.CONCAT(IF(LEN(ドッグキャリー!$K$2)=1,0,""),ドッグキャリー!$K$2,_xlfn.CONCAT(IF(LEN(ドッグキャリー!$N$2)=1,0,""),ドッグキャリー!$N$2)))),"")</f>
        <v/>
      </c>
      <c r="C852" s="249"/>
      <c r="D852" s="249"/>
      <c r="E852" s="249"/>
      <c r="I852" s="251"/>
      <c r="S852" s="237">
        <f t="shared" si="26"/>
        <v>851</v>
      </c>
      <c r="AA852" s="238">
        <f t="shared" si="27"/>
        <v>1</v>
      </c>
    </row>
    <row r="853" spans="1:27" s="250" customFormat="1">
      <c r="A853" s="238" t="str">
        <f>IFERROR(IF(J853&lt;&gt;"",MAX($A$1:A852)+1,""),"")</f>
        <v/>
      </c>
      <c r="B853" s="239" t="str">
        <f>IFERROR(IF(J853="","",_xlfn.CONCAT($Y$2,_xlfn.CONCAT(IF(LEN(ドッグキャリー!$K$2)=1,0,""),ドッグキャリー!$K$2,_xlfn.CONCAT(IF(LEN(ドッグキャリー!$N$2)=1,0,""),ドッグキャリー!$N$2)))),"")</f>
        <v/>
      </c>
      <c r="C853" s="249"/>
      <c r="D853" s="249"/>
      <c r="E853" s="249"/>
      <c r="I853" s="251"/>
      <c r="S853" s="237">
        <f t="shared" si="26"/>
        <v>852</v>
      </c>
      <c r="AA853" s="238">
        <f t="shared" si="27"/>
        <v>1</v>
      </c>
    </row>
    <row r="854" spans="1:27" s="250" customFormat="1">
      <c r="A854" s="238" t="str">
        <f>IFERROR(IF(J854&lt;&gt;"",MAX($A$1:A853)+1,""),"")</f>
        <v/>
      </c>
      <c r="B854" s="239" t="str">
        <f>IFERROR(IF(J854="","",_xlfn.CONCAT($Y$2,_xlfn.CONCAT(IF(LEN(ドッグキャリー!$K$2)=1,0,""),ドッグキャリー!$K$2,_xlfn.CONCAT(IF(LEN(ドッグキャリー!$N$2)=1,0,""),ドッグキャリー!$N$2)))),"")</f>
        <v/>
      </c>
      <c r="C854" s="249"/>
      <c r="D854" s="249"/>
      <c r="E854" s="249"/>
      <c r="I854" s="251"/>
      <c r="S854" s="237">
        <f t="shared" si="26"/>
        <v>853</v>
      </c>
      <c r="AA854" s="238">
        <f t="shared" si="27"/>
        <v>1</v>
      </c>
    </row>
    <row r="855" spans="1:27" s="250" customFormat="1">
      <c r="A855" s="238" t="str">
        <f>IFERROR(IF(J855&lt;&gt;"",MAX($A$1:A854)+1,""),"")</f>
        <v/>
      </c>
      <c r="B855" s="239" t="str">
        <f>IFERROR(IF(J855="","",_xlfn.CONCAT($Y$2,_xlfn.CONCAT(IF(LEN(ドッグキャリー!$K$2)=1,0,""),ドッグキャリー!$K$2,_xlfn.CONCAT(IF(LEN(ドッグキャリー!$N$2)=1,0,""),ドッグキャリー!$N$2)))),"")</f>
        <v/>
      </c>
      <c r="C855" s="249"/>
      <c r="D855" s="249"/>
      <c r="E855" s="249"/>
      <c r="I855" s="251"/>
      <c r="S855" s="237">
        <f t="shared" si="26"/>
        <v>854</v>
      </c>
      <c r="AA855" s="238">
        <f t="shared" si="27"/>
        <v>1</v>
      </c>
    </row>
    <row r="856" spans="1:27" s="250" customFormat="1">
      <c r="A856" s="238" t="str">
        <f>IFERROR(IF(J856&lt;&gt;"",MAX($A$1:A855)+1,""),"")</f>
        <v/>
      </c>
      <c r="B856" s="239" t="str">
        <f>IFERROR(IF(J856="","",_xlfn.CONCAT($Y$2,_xlfn.CONCAT(IF(LEN(ドッグキャリー!$K$2)=1,0,""),ドッグキャリー!$K$2,_xlfn.CONCAT(IF(LEN(ドッグキャリー!$N$2)=1,0,""),ドッグキャリー!$N$2)))),"")</f>
        <v/>
      </c>
      <c r="C856" s="249"/>
      <c r="D856" s="249"/>
      <c r="E856" s="249"/>
      <c r="I856" s="251"/>
      <c r="S856" s="237">
        <f t="shared" si="26"/>
        <v>855</v>
      </c>
      <c r="AA856" s="238">
        <f t="shared" si="27"/>
        <v>1</v>
      </c>
    </row>
    <row r="857" spans="1:27" s="250" customFormat="1">
      <c r="A857" s="238" t="str">
        <f>IFERROR(IF(J857&lt;&gt;"",MAX($A$1:A856)+1,""),"")</f>
        <v/>
      </c>
      <c r="B857" s="239" t="str">
        <f>IFERROR(IF(J857="","",_xlfn.CONCAT($Y$2,_xlfn.CONCAT(IF(LEN(ドッグキャリー!$K$2)=1,0,""),ドッグキャリー!$K$2,_xlfn.CONCAT(IF(LEN(ドッグキャリー!$N$2)=1,0,""),ドッグキャリー!$N$2)))),"")</f>
        <v/>
      </c>
      <c r="C857" s="249"/>
      <c r="D857" s="249"/>
      <c r="E857" s="249"/>
      <c r="I857" s="251"/>
      <c r="S857" s="237">
        <f t="shared" si="26"/>
        <v>856</v>
      </c>
      <c r="AA857" s="238">
        <f t="shared" si="27"/>
        <v>1</v>
      </c>
    </row>
    <row r="858" spans="1:27" s="250" customFormat="1">
      <c r="A858" s="238" t="str">
        <f>IFERROR(IF(J858&lt;&gt;"",MAX($A$1:A857)+1,""),"")</f>
        <v/>
      </c>
      <c r="B858" s="239" t="str">
        <f>IFERROR(IF(J858="","",_xlfn.CONCAT($Y$2,_xlfn.CONCAT(IF(LEN(ドッグキャリー!$K$2)=1,0,""),ドッグキャリー!$K$2,_xlfn.CONCAT(IF(LEN(ドッグキャリー!$N$2)=1,0,""),ドッグキャリー!$N$2)))),"")</f>
        <v/>
      </c>
      <c r="C858" s="249"/>
      <c r="D858" s="249"/>
      <c r="E858" s="249"/>
      <c r="I858" s="251"/>
      <c r="S858" s="237">
        <f t="shared" si="26"/>
        <v>857</v>
      </c>
      <c r="AA858" s="238">
        <f t="shared" si="27"/>
        <v>1</v>
      </c>
    </row>
    <row r="859" spans="1:27" s="250" customFormat="1">
      <c r="A859" s="238" t="str">
        <f>IFERROR(IF(J859&lt;&gt;"",MAX($A$1:A858)+1,""),"")</f>
        <v/>
      </c>
      <c r="B859" s="239" t="str">
        <f>IFERROR(IF(J859="","",_xlfn.CONCAT($Y$2,_xlfn.CONCAT(IF(LEN(ドッグキャリー!$K$2)=1,0,""),ドッグキャリー!$K$2,_xlfn.CONCAT(IF(LEN(ドッグキャリー!$N$2)=1,0,""),ドッグキャリー!$N$2)))),"")</f>
        <v/>
      </c>
      <c r="C859" s="249"/>
      <c r="D859" s="249"/>
      <c r="E859" s="249"/>
      <c r="I859" s="251"/>
      <c r="S859" s="237">
        <f t="shared" si="26"/>
        <v>858</v>
      </c>
      <c r="AA859" s="238">
        <f t="shared" si="27"/>
        <v>1</v>
      </c>
    </row>
    <row r="860" spans="1:27" s="250" customFormat="1">
      <c r="A860" s="238" t="str">
        <f>IFERROR(IF(J860&lt;&gt;"",MAX($A$1:A859)+1,""),"")</f>
        <v/>
      </c>
      <c r="B860" s="239" t="str">
        <f>IFERROR(IF(J860="","",_xlfn.CONCAT($Y$2,_xlfn.CONCAT(IF(LEN(ドッグキャリー!$K$2)=1,0,""),ドッグキャリー!$K$2,_xlfn.CONCAT(IF(LEN(ドッグキャリー!$N$2)=1,0,""),ドッグキャリー!$N$2)))),"")</f>
        <v/>
      </c>
      <c r="C860" s="249"/>
      <c r="D860" s="249"/>
      <c r="E860" s="249"/>
      <c r="I860" s="251"/>
      <c r="S860" s="237">
        <f t="shared" si="26"/>
        <v>859</v>
      </c>
      <c r="AA860" s="238">
        <f t="shared" si="27"/>
        <v>1</v>
      </c>
    </row>
    <row r="861" spans="1:27" s="250" customFormat="1">
      <c r="A861" s="238" t="str">
        <f>IFERROR(IF(J861&lt;&gt;"",MAX($A$1:A860)+1,""),"")</f>
        <v/>
      </c>
      <c r="B861" s="239" t="str">
        <f>IFERROR(IF(J861="","",_xlfn.CONCAT($Y$2,_xlfn.CONCAT(IF(LEN(ドッグキャリー!$K$2)=1,0,""),ドッグキャリー!$K$2,_xlfn.CONCAT(IF(LEN(ドッグキャリー!$N$2)=1,0,""),ドッグキャリー!$N$2)))),"")</f>
        <v/>
      </c>
      <c r="C861" s="249"/>
      <c r="D861" s="249"/>
      <c r="E861" s="249"/>
      <c r="I861" s="251"/>
      <c r="S861" s="237">
        <f t="shared" si="26"/>
        <v>860</v>
      </c>
      <c r="AA861" s="238">
        <f t="shared" si="27"/>
        <v>1</v>
      </c>
    </row>
    <row r="862" spans="1:27" s="250" customFormat="1">
      <c r="A862" s="238" t="str">
        <f>IFERROR(IF(J862&lt;&gt;"",MAX($A$1:A861)+1,""),"")</f>
        <v/>
      </c>
      <c r="B862" s="239" t="str">
        <f>IFERROR(IF(J862="","",_xlfn.CONCAT($Y$2,_xlfn.CONCAT(IF(LEN(ドッグキャリー!$K$2)=1,0,""),ドッグキャリー!$K$2,_xlfn.CONCAT(IF(LEN(ドッグキャリー!$N$2)=1,0,""),ドッグキャリー!$N$2)))),"")</f>
        <v/>
      </c>
      <c r="C862" s="249"/>
      <c r="D862" s="249"/>
      <c r="E862" s="249"/>
      <c r="I862" s="251"/>
      <c r="S862" s="237">
        <f t="shared" si="26"/>
        <v>861</v>
      </c>
      <c r="AA862" s="238">
        <f t="shared" si="27"/>
        <v>1</v>
      </c>
    </row>
    <row r="863" spans="1:27" s="250" customFormat="1">
      <c r="A863" s="238" t="str">
        <f>IFERROR(IF(J863&lt;&gt;"",MAX($A$1:A862)+1,""),"")</f>
        <v/>
      </c>
      <c r="B863" s="239" t="str">
        <f>IFERROR(IF(J863="","",_xlfn.CONCAT($Y$2,_xlfn.CONCAT(IF(LEN(ドッグキャリー!$K$2)=1,0,""),ドッグキャリー!$K$2,_xlfn.CONCAT(IF(LEN(ドッグキャリー!$N$2)=1,0,""),ドッグキャリー!$N$2)))),"")</f>
        <v/>
      </c>
      <c r="C863" s="249"/>
      <c r="D863" s="249"/>
      <c r="E863" s="249"/>
      <c r="I863" s="251"/>
      <c r="S863" s="237">
        <f t="shared" si="26"/>
        <v>862</v>
      </c>
      <c r="AA863" s="238">
        <f t="shared" si="27"/>
        <v>1</v>
      </c>
    </row>
    <row r="864" spans="1:27" s="250" customFormat="1">
      <c r="A864" s="238" t="str">
        <f>IFERROR(IF(J864&lt;&gt;"",MAX($A$1:A863)+1,""),"")</f>
        <v/>
      </c>
      <c r="B864" s="239" t="str">
        <f>IFERROR(IF(J864="","",_xlfn.CONCAT($Y$2,_xlfn.CONCAT(IF(LEN(ドッグキャリー!$K$2)=1,0,""),ドッグキャリー!$K$2,_xlfn.CONCAT(IF(LEN(ドッグキャリー!$N$2)=1,0,""),ドッグキャリー!$N$2)))),"")</f>
        <v/>
      </c>
      <c r="C864" s="249"/>
      <c r="D864" s="249"/>
      <c r="E864" s="249"/>
      <c r="I864" s="251"/>
      <c r="S864" s="237">
        <f t="shared" si="26"/>
        <v>863</v>
      </c>
      <c r="AA864" s="238">
        <f t="shared" si="27"/>
        <v>1</v>
      </c>
    </row>
    <row r="865" spans="1:27" s="250" customFormat="1">
      <c r="A865" s="238" t="str">
        <f>IFERROR(IF(J865&lt;&gt;"",MAX($A$1:A864)+1,""),"")</f>
        <v/>
      </c>
      <c r="B865" s="239" t="str">
        <f>IFERROR(IF(J865="","",_xlfn.CONCAT($Y$2,_xlfn.CONCAT(IF(LEN(ドッグキャリー!$K$2)=1,0,""),ドッグキャリー!$K$2,_xlfn.CONCAT(IF(LEN(ドッグキャリー!$N$2)=1,0,""),ドッグキャリー!$N$2)))),"")</f>
        <v/>
      </c>
      <c r="C865" s="249"/>
      <c r="D865" s="249"/>
      <c r="E865" s="249"/>
      <c r="I865" s="251"/>
      <c r="S865" s="237">
        <f t="shared" si="26"/>
        <v>864</v>
      </c>
      <c r="AA865" s="238">
        <f t="shared" si="27"/>
        <v>1</v>
      </c>
    </row>
    <row r="866" spans="1:27" s="250" customFormat="1" ht="16.5">
      <c r="A866" s="238" t="str">
        <f>IFERROR(IF(J866&lt;&gt;"",MAX($A$1:A865)+1,""),"")</f>
        <v/>
      </c>
      <c r="B866" s="239" t="str">
        <f>IFERROR(IF(J866="","",_xlfn.CONCAT($Y$2,_xlfn.CONCAT(IF(LEN(ドッグキャリー!$K$2)=1,0,""),ドッグキャリー!$K$2,_xlfn.CONCAT(IF(LEN(ドッグキャリー!$N$2)=1,0,""),ドッグキャリー!$N$2)))),"")</f>
        <v/>
      </c>
      <c r="C866" s="252"/>
      <c r="D866" s="252"/>
      <c r="E866" s="252"/>
      <c r="F866" s="253"/>
      <c r="G866" s="253"/>
      <c r="H866" s="253"/>
      <c r="I866" s="254" t="str">
        <f>IF(リード・アクセサリー!N7=0,"",リード・アクセサリー!E7)</f>
        <v/>
      </c>
      <c r="J866" s="252" t="str">
        <f>IFERROR(IF(リード・アクセサリー!N7=0,"",リード・アクセサリー!N7),"")</f>
        <v/>
      </c>
      <c r="K866" s="253"/>
      <c r="L866" s="253"/>
      <c r="M866" s="253"/>
      <c r="N866" s="253"/>
      <c r="O866" s="253"/>
      <c r="P866" s="253"/>
      <c r="Q866" s="253"/>
      <c r="R866" s="253"/>
      <c r="S866" s="237">
        <f t="shared" si="26"/>
        <v>865</v>
      </c>
      <c r="U866" s="250">
        <f>SUM(J866:J951)</f>
        <v>0</v>
      </c>
      <c r="AA866" s="238" t="e">
        <f t="shared" si="27"/>
        <v>#VALUE!</v>
      </c>
    </row>
    <row r="867" spans="1:27" s="250" customFormat="1" ht="16.5">
      <c r="A867" s="238" t="str">
        <f>IFERROR(IF(J867&lt;&gt;"",MAX($A$1:A866)+1,""),"")</f>
        <v/>
      </c>
      <c r="B867" s="239" t="str">
        <f>IFERROR(IF(J867="","",_xlfn.CONCAT($Y$2,_xlfn.CONCAT(IF(LEN(ドッグキャリー!$K$2)=1,0,""),ドッグキャリー!$K$2,_xlfn.CONCAT(IF(LEN(ドッグキャリー!$N$2)=1,0,""),ドッグキャリー!$N$2)))),"")</f>
        <v/>
      </c>
      <c r="C867" s="252"/>
      <c r="D867" s="252"/>
      <c r="E867" s="252"/>
      <c r="F867" s="253"/>
      <c r="G867" s="253"/>
      <c r="H867" s="253"/>
      <c r="I867" s="254" t="str">
        <f>IF(リード・アクセサリー!N8=0,"",リード・アクセサリー!E8)</f>
        <v/>
      </c>
      <c r="J867" s="252" t="str">
        <f>IFERROR(IF(リード・アクセサリー!N8=0,"",リード・アクセサリー!N8),"")</f>
        <v/>
      </c>
      <c r="K867" s="253"/>
      <c r="L867" s="253"/>
      <c r="M867" s="253"/>
      <c r="N867" s="253"/>
      <c r="O867" s="253"/>
      <c r="P867" s="253"/>
      <c r="Q867" s="253"/>
      <c r="R867" s="253"/>
      <c r="S867" s="237">
        <f t="shared" si="26"/>
        <v>866</v>
      </c>
      <c r="AA867" s="238" t="e">
        <f t="shared" si="27"/>
        <v>#VALUE!</v>
      </c>
    </row>
    <row r="868" spans="1:27" s="250" customFormat="1" ht="16.5">
      <c r="A868" s="238" t="str">
        <f>IFERROR(IF(J868&lt;&gt;"",MAX($A$1:A867)+1,""),"")</f>
        <v/>
      </c>
      <c r="B868" s="239" t="str">
        <f>IFERROR(IF(J868="","",_xlfn.CONCAT($Y$2,_xlfn.CONCAT(IF(LEN(ドッグキャリー!$K$2)=1,0,""),ドッグキャリー!$K$2,_xlfn.CONCAT(IF(LEN(ドッグキャリー!$N$2)=1,0,""),ドッグキャリー!$N$2)))),"")</f>
        <v/>
      </c>
      <c r="C868" s="252"/>
      <c r="D868" s="252"/>
      <c r="E868" s="252"/>
      <c r="F868" s="253"/>
      <c r="G868" s="253"/>
      <c r="H868" s="253"/>
      <c r="I868" s="254" t="str">
        <f>IF(リード・アクセサリー!N9=0,"",リード・アクセサリー!E9)</f>
        <v/>
      </c>
      <c r="J868" s="252" t="str">
        <f>IFERROR(IF(リード・アクセサリー!N9=0,"",リード・アクセサリー!N9),"")</f>
        <v/>
      </c>
      <c r="K868" s="253"/>
      <c r="L868" s="253"/>
      <c r="M868" s="253"/>
      <c r="N868" s="253"/>
      <c r="O868" s="253"/>
      <c r="P868" s="253"/>
      <c r="Q868" s="253"/>
      <c r="R868" s="253"/>
      <c r="S868" s="237">
        <f t="shared" si="26"/>
        <v>867</v>
      </c>
      <c r="AA868" s="238" t="e">
        <f t="shared" si="27"/>
        <v>#VALUE!</v>
      </c>
    </row>
    <row r="869" spans="1:27" s="250" customFormat="1" ht="16.5">
      <c r="A869" s="238" t="str">
        <f>IFERROR(IF(J869&lt;&gt;"",MAX($A$1:A868)+1,""),"")</f>
        <v/>
      </c>
      <c r="B869" s="239" t="str">
        <f>IFERROR(IF(J869="","",_xlfn.CONCAT($Y$2,_xlfn.CONCAT(IF(LEN(ドッグキャリー!$K$2)=1,0,""),ドッグキャリー!$K$2,_xlfn.CONCAT(IF(LEN(ドッグキャリー!$N$2)=1,0,""),ドッグキャリー!$N$2)))),"")</f>
        <v/>
      </c>
      <c r="C869" s="252"/>
      <c r="D869" s="252"/>
      <c r="E869" s="252"/>
      <c r="F869" s="253"/>
      <c r="G869" s="253"/>
      <c r="H869" s="253"/>
      <c r="I869" s="254" t="str">
        <f>IF(リード・アクセサリー!N10=0,"",リード・アクセサリー!E10)</f>
        <v/>
      </c>
      <c r="J869" s="252" t="str">
        <f>IFERROR(IF(リード・アクセサリー!N10=0,"",リード・アクセサリー!N10),"")</f>
        <v/>
      </c>
      <c r="K869" s="253"/>
      <c r="L869" s="253"/>
      <c r="M869" s="253"/>
      <c r="N869" s="253"/>
      <c r="O869" s="253"/>
      <c r="P869" s="253"/>
      <c r="Q869" s="253"/>
      <c r="R869" s="253"/>
      <c r="S869" s="237">
        <f t="shared" si="26"/>
        <v>868</v>
      </c>
      <c r="AA869" s="238" t="e">
        <f t="shared" si="27"/>
        <v>#VALUE!</v>
      </c>
    </row>
    <row r="870" spans="1:27" s="250" customFormat="1" ht="16.5">
      <c r="A870" s="238" t="str">
        <f>IFERROR(IF(J870&lt;&gt;"",MAX($A$1:A869)+1,""),"")</f>
        <v/>
      </c>
      <c r="B870" s="239" t="str">
        <f>IFERROR(IF(J870="","",_xlfn.CONCAT($Y$2,_xlfn.CONCAT(IF(LEN(ドッグキャリー!$K$2)=1,0,""),ドッグキャリー!$K$2,_xlfn.CONCAT(IF(LEN(ドッグキャリー!$N$2)=1,0,""),ドッグキャリー!$N$2)))),"")</f>
        <v/>
      </c>
      <c r="C870" s="252"/>
      <c r="D870" s="252"/>
      <c r="E870" s="252"/>
      <c r="F870" s="253"/>
      <c r="G870" s="253"/>
      <c r="H870" s="253"/>
      <c r="I870" s="254" t="str">
        <f>IF(リード・アクセサリー!N11=0,"",リード・アクセサリー!E11)</f>
        <v/>
      </c>
      <c r="J870" s="252" t="str">
        <f>IFERROR(IF(リード・アクセサリー!N11=0,"",リード・アクセサリー!N11),"")</f>
        <v/>
      </c>
      <c r="K870" s="253"/>
      <c r="L870" s="253"/>
      <c r="M870" s="253"/>
      <c r="N870" s="253"/>
      <c r="O870" s="253"/>
      <c r="P870" s="253"/>
      <c r="Q870" s="253"/>
      <c r="R870" s="253"/>
      <c r="S870" s="237">
        <f t="shared" si="26"/>
        <v>869</v>
      </c>
      <c r="AA870" s="238" t="e">
        <f t="shared" si="27"/>
        <v>#VALUE!</v>
      </c>
    </row>
    <row r="871" spans="1:27" s="250" customFormat="1" ht="16.5">
      <c r="A871" s="238" t="str">
        <f>IFERROR(IF(J871&lt;&gt;"",MAX($A$1:A870)+1,""),"")</f>
        <v/>
      </c>
      <c r="B871" s="239" t="str">
        <f>IFERROR(IF(J871="","",_xlfn.CONCAT($Y$2,_xlfn.CONCAT(IF(LEN(ドッグキャリー!$K$2)=1,0,""),ドッグキャリー!$K$2,_xlfn.CONCAT(IF(LEN(ドッグキャリー!$N$2)=1,0,""),ドッグキャリー!$N$2)))),"")</f>
        <v/>
      </c>
      <c r="C871" s="252"/>
      <c r="D871" s="252"/>
      <c r="E871" s="252"/>
      <c r="F871" s="253"/>
      <c r="G871" s="253"/>
      <c r="H871" s="253"/>
      <c r="I871" s="254" t="str">
        <f>IF(リード・アクセサリー!N12=0,"",リード・アクセサリー!E12)</f>
        <v/>
      </c>
      <c r="J871" s="252" t="str">
        <f>IFERROR(IF(リード・アクセサリー!N12=0,"",リード・アクセサリー!N12),"")</f>
        <v/>
      </c>
      <c r="K871" s="253"/>
      <c r="L871" s="253"/>
      <c r="M871" s="253"/>
      <c r="N871" s="253"/>
      <c r="O871" s="253"/>
      <c r="P871" s="253"/>
      <c r="Q871" s="253"/>
      <c r="R871" s="253"/>
      <c r="S871" s="237">
        <f t="shared" si="26"/>
        <v>870</v>
      </c>
      <c r="AA871" s="238" t="e">
        <f t="shared" si="27"/>
        <v>#VALUE!</v>
      </c>
    </row>
    <row r="872" spans="1:27" s="250" customFormat="1" ht="16.5">
      <c r="A872" s="238" t="str">
        <f>IFERROR(IF(J872&lt;&gt;"",MAX($A$1:A871)+1,""),"")</f>
        <v/>
      </c>
      <c r="B872" s="239" t="str">
        <f>IFERROR(IF(J872="","",_xlfn.CONCAT($Y$2,_xlfn.CONCAT(IF(LEN(ドッグキャリー!$K$2)=1,0,""),ドッグキャリー!$K$2,_xlfn.CONCAT(IF(LEN(ドッグキャリー!$N$2)=1,0,""),ドッグキャリー!$N$2)))),"")</f>
        <v/>
      </c>
      <c r="C872" s="252"/>
      <c r="D872" s="252"/>
      <c r="E872" s="252"/>
      <c r="F872" s="253"/>
      <c r="G872" s="253"/>
      <c r="H872" s="253"/>
      <c r="I872" s="254" t="str">
        <f>IF(リード・アクセサリー!N13=0,"",リード・アクセサリー!E13)</f>
        <v/>
      </c>
      <c r="J872" s="252" t="str">
        <f>IFERROR(IF(リード・アクセサリー!N13=0,"",リード・アクセサリー!N13),"")</f>
        <v/>
      </c>
      <c r="K872" s="253"/>
      <c r="L872" s="253"/>
      <c r="M872" s="253"/>
      <c r="N872" s="253"/>
      <c r="O872" s="253"/>
      <c r="P872" s="253"/>
      <c r="Q872" s="253"/>
      <c r="R872" s="253"/>
      <c r="S872" s="237">
        <f t="shared" si="26"/>
        <v>871</v>
      </c>
      <c r="AA872" s="238" t="e">
        <f t="shared" si="27"/>
        <v>#VALUE!</v>
      </c>
    </row>
    <row r="873" spans="1:27" s="250" customFormat="1" ht="16.5">
      <c r="A873" s="238" t="str">
        <f>IFERROR(IF(J873&lt;&gt;"",MAX($A$1:A872)+1,""),"")</f>
        <v/>
      </c>
      <c r="B873" s="239" t="str">
        <f>IFERROR(IF(J873="","",_xlfn.CONCAT($Y$2,_xlfn.CONCAT(IF(LEN(ドッグキャリー!$K$2)=1,0,""),ドッグキャリー!$K$2,_xlfn.CONCAT(IF(LEN(ドッグキャリー!$N$2)=1,0,""),ドッグキャリー!$N$2)))),"")</f>
        <v/>
      </c>
      <c r="C873" s="252"/>
      <c r="D873" s="252"/>
      <c r="E873" s="252"/>
      <c r="F873" s="253"/>
      <c r="G873" s="253"/>
      <c r="H873" s="253"/>
      <c r="I873" s="254" t="str">
        <f>IF(リード・アクセサリー!N14=0,"",リード・アクセサリー!E14)</f>
        <v/>
      </c>
      <c r="J873" s="252" t="str">
        <f>IFERROR(IF(リード・アクセサリー!N14=0,"",リード・アクセサリー!N14),"")</f>
        <v/>
      </c>
      <c r="K873" s="253"/>
      <c r="L873" s="253"/>
      <c r="M873" s="253"/>
      <c r="N873" s="253"/>
      <c r="O873" s="253"/>
      <c r="P873" s="253"/>
      <c r="Q873" s="253"/>
      <c r="R873" s="253"/>
      <c r="S873" s="237">
        <f t="shared" si="26"/>
        <v>872</v>
      </c>
      <c r="AA873" s="238" t="e">
        <f t="shared" si="27"/>
        <v>#VALUE!</v>
      </c>
    </row>
    <row r="874" spans="1:27" s="250" customFormat="1" ht="16.5">
      <c r="A874" s="238" t="str">
        <f>IFERROR(IF(J874&lt;&gt;"",MAX($A$1:A873)+1,""),"")</f>
        <v/>
      </c>
      <c r="B874" s="239" t="str">
        <f>IFERROR(IF(J874="","",_xlfn.CONCAT($Y$2,_xlfn.CONCAT(IF(LEN(ドッグキャリー!$K$2)=1,0,""),ドッグキャリー!$K$2,_xlfn.CONCAT(IF(LEN(ドッグキャリー!$N$2)=1,0,""),ドッグキャリー!$N$2)))),"")</f>
        <v/>
      </c>
      <c r="C874" s="252"/>
      <c r="D874" s="252"/>
      <c r="E874" s="252"/>
      <c r="F874" s="253"/>
      <c r="G874" s="253"/>
      <c r="H874" s="253"/>
      <c r="I874" s="254" t="str">
        <f>IF(リード・アクセサリー!N15=0,"",リード・アクセサリー!E15)</f>
        <v/>
      </c>
      <c r="J874" s="252" t="str">
        <f>IFERROR(IF(リード・アクセサリー!N15=0,"",リード・アクセサリー!N15),"")</f>
        <v/>
      </c>
      <c r="K874" s="253"/>
      <c r="L874" s="253"/>
      <c r="M874" s="253"/>
      <c r="N874" s="253"/>
      <c r="O874" s="253"/>
      <c r="P874" s="253"/>
      <c r="Q874" s="253"/>
      <c r="R874" s="253"/>
      <c r="S874" s="237">
        <f t="shared" si="26"/>
        <v>873</v>
      </c>
      <c r="AA874" s="238" t="e">
        <f t="shared" si="27"/>
        <v>#VALUE!</v>
      </c>
    </row>
    <row r="875" spans="1:27" s="250" customFormat="1" ht="16.5">
      <c r="A875" s="238" t="str">
        <f>IFERROR(IF(J875&lt;&gt;"",MAX($A$1:A874)+1,""),"")</f>
        <v/>
      </c>
      <c r="B875" s="239" t="str">
        <f>IFERROR(IF(J875="","",_xlfn.CONCAT($Y$2,_xlfn.CONCAT(IF(LEN(ドッグキャリー!$K$2)=1,0,""),ドッグキャリー!$K$2,_xlfn.CONCAT(IF(LEN(ドッグキャリー!$N$2)=1,0,""),ドッグキャリー!$N$2)))),"")</f>
        <v/>
      </c>
      <c r="C875" s="252"/>
      <c r="D875" s="252"/>
      <c r="E875" s="252"/>
      <c r="F875" s="253"/>
      <c r="G875" s="253"/>
      <c r="H875" s="253"/>
      <c r="I875" s="254" t="str">
        <f>IF(リード・アクセサリー!N16=0,"",リード・アクセサリー!E16)</f>
        <v/>
      </c>
      <c r="J875" s="252" t="str">
        <f>IFERROR(IF(リード・アクセサリー!N16=0,"",リード・アクセサリー!N16),"")</f>
        <v/>
      </c>
      <c r="K875" s="253"/>
      <c r="L875" s="253"/>
      <c r="M875" s="253"/>
      <c r="N875" s="253"/>
      <c r="O875" s="253"/>
      <c r="P875" s="253"/>
      <c r="Q875" s="253"/>
      <c r="R875" s="253"/>
      <c r="S875" s="237">
        <f t="shared" si="26"/>
        <v>874</v>
      </c>
      <c r="AA875" s="238" t="e">
        <f t="shared" si="27"/>
        <v>#VALUE!</v>
      </c>
    </row>
    <row r="876" spans="1:27" s="250" customFormat="1" ht="16.5">
      <c r="A876" s="238" t="str">
        <f>IFERROR(IF(J876&lt;&gt;"",MAX($A$1:A875)+1,""),"")</f>
        <v/>
      </c>
      <c r="B876" s="239" t="str">
        <f>IFERROR(IF(J876="","",_xlfn.CONCAT($Y$2,_xlfn.CONCAT(IF(LEN(ドッグキャリー!$K$2)=1,0,""),ドッグキャリー!$K$2,_xlfn.CONCAT(IF(LEN(ドッグキャリー!$N$2)=1,0,""),ドッグキャリー!$N$2)))),"")</f>
        <v/>
      </c>
      <c r="C876" s="252"/>
      <c r="D876" s="252"/>
      <c r="E876" s="252"/>
      <c r="F876" s="253"/>
      <c r="G876" s="253"/>
      <c r="H876" s="253"/>
      <c r="I876" s="254" t="str">
        <f>IF(リード・アクセサリー!N17=0,"",リード・アクセサリー!E17)</f>
        <v/>
      </c>
      <c r="J876" s="252" t="str">
        <f>IFERROR(IF(リード・アクセサリー!N17=0,"",リード・アクセサリー!N17),"")</f>
        <v/>
      </c>
      <c r="K876" s="253"/>
      <c r="L876" s="253"/>
      <c r="M876" s="253"/>
      <c r="N876" s="253"/>
      <c r="O876" s="253"/>
      <c r="P876" s="253"/>
      <c r="Q876" s="253"/>
      <c r="R876" s="253"/>
      <c r="S876" s="237">
        <f t="shared" si="26"/>
        <v>875</v>
      </c>
      <c r="AA876" s="238" t="e">
        <f t="shared" si="27"/>
        <v>#VALUE!</v>
      </c>
    </row>
    <row r="877" spans="1:27" s="250" customFormat="1" ht="16.5">
      <c r="A877" s="238" t="str">
        <f>IFERROR(IF(J877&lt;&gt;"",MAX($A$1:A876)+1,""),"")</f>
        <v/>
      </c>
      <c r="B877" s="239" t="str">
        <f>IFERROR(IF(J877="","",_xlfn.CONCAT($Y$2,_xlfn.CONCAT(IF(LEN(ドッグキャリー!$K$2)=1,0,""),ドッグキャリー!$K$2,_xlfn.CONCAT(IF(LEN(ドッグキャリー!$N$2)=1,0,""),ドッグキャリー!$N$2)))),"")</f>
        <v/>
      </c>
      <c r="C877" s="252"/>
      <c r="D877" s="252"/>
      <c r="E877" s="252"/>
      <c r="F877" s="253"/>
      <c r="G877" s="253"/>
      <c r="H877" s="253"/>
      <c r="I877" s="254" t="str">
        <f>IF(リード・アクセサリー!N18=0,"",リード・アクセサリー!E18)</f>
        <v/>
      </c>
      <c r="J877" s="252" t="str">
        <f>IFERROR(IF(リード・アクセサリー!N18=0,"",リード・アクセサリー!N18),"")</f>
        <v/>
      </c>
      <c r="K877" s="253"/>
      <c r="L877" s="253"/>
      <c r="M877" s="253"/>
      <c r="N877" s="253"/>
      <c r="O877" s="253"/>
      <c r="P877" s="253"/>
      <c r="Q877" s="253"/>
      <c r="R877" s="253"/>
      <c r="S877" s="237">
        <f t="shared" si="26"/>
        <v>876</v>
      </c>
      <c r="AA877" s="238" t="e">
        <f t="shared" si="27"/>
        <v>#VALUE!</v>
      </c>
    </row>
    <row r="878" spans="1:27" s="250" customFormat="1" ht="16.5">
      <c r="A878" s="238" t="str">
        <f>IFERROR(IF(J878&lt;&gt;"",MAX($A$1:A877)+1,""),"")</f>
        <v/>
      </c>
      <c r="B878" s="239" t="str">
        <f>IFERROR(IF(J878="","",_xlfn.CONCAT($Y$2,_xlfn.CONCAT(IF(LEN(ドッグキャリー!$K$2)=1,0,""),ドッグキャリー!$K$2,_xlfn.CONCAT(IF(LEN(ドッグキャリー!$N$2)=1,0,""),ドッグキャリー!$N$2)))),"")</f>
        <v/>
      </c>
      <c r="C878" s="252"/>
      <c r="D878" s="252"/>
      <c r="E878" s="252"/>
      <c r="F878" s="253"/>
      <c r="G878" s="253"/>
      <c r="H878" s="253"/>
      <c r="I878" s="254" t="str">
        <f>IF(リード・アクセサリー!N19=0,"",リード・アクセサリー!E19)</f>
        <v/>
      </c>
      <c r="J878" s="252" t="str">
        <f>IFERROR(IF(リード・アクセサリー!N19=0,"",リード・アクセサリー!N19),"")</f>
        <v/>
      </c>
      <c r="K878" s="253"/>
      <c r="L878" s="253"/>
      <c r="M878" s="253"/>
      <c r="N878" s="253"/>
      <c r="O878" s="253"/>
      <c r="P878" s="253"/>
      <c r="Q878" s="253"/>
      <c r="R878" s="253"/>
      <c r="S878" s="237">
        <f t="shared" si="26"/>
        <v>877</v>
      </c>
      <c r="AA878" s="238" t="e">
        <f t="shared" si="27"/>
        <v>#VALUE!</v>
      </c>
    </row>
    <row r="879" spans="1:27" s="250" customFormat="1" ht="16.5">
      <c r="A879" s="238" t="str">
        <f>IFERROR(IF(J879&lt;&gt;"",MAX($A$1:A878)+1,""),"")</f>
        <v/>
      </c>
      <c r="B879" s="239" t="str">
        <f>IFERROR(IF(J879="","",_xlfn.CONCAT($Y$2,_xlfn.CONCAT(IF(LEN(ドッグキャリー!$K$2)=1,0,""),ドッグキャリー!$K$2,_xlfn.CONCAT(IF(LEN(ドッグキャリー!$N$2)=1,0,""),ドッグキャリー!$N$2)))),"")</f>
        <v/>
      </c>
      <c r="C879" s="252"/>
      <c r="D879" s="252"/>
      <c r="E879" s="252"/>
      <c r="F879" s="253"/>
      <c r="G879" s="253"/>
      <c r="H879" s="253"/>
      <c r="I879" s="254" t="str">
        <f>IF(リード・アクセサリー!N20=0,"",リード・アクセサリー!E20)</f>
        <v/>
      </c>
      <c r="J879" s="252" t="str">
        <f>IFERROR(IF(リード・アクセサリー!N20=0,"",リード・アクセサリー!N20),"")</f>
        <v/>
      </c>
      <c r="K879" s="253"/>
      <c r="L879" s="253"/>
      <c r="M879" s="253"/>
      <c r="N879" s="253"/>
      <c r="O879" s="253"/>
      <c r="P879" s="253"/>
      <c r="Q879" s="253"/>
      <c r="R879" s="253"/>
      <c r="S879" s="237">
        <f t="shared" si="26"/>
        <v>878</v>
      </c>
      <c r="AA879" s="238" t="e">
        <f t="shared" si="27"/>
        <v>#VALUE!</v>
      </c>
    </row>
    <row r="880" spans="1:27" s="250" customFormat="1" ht="16.5">
      <c r="A880" s="238" t="str">
        <f>IFERROR(IF(J880&lt;&gt;"",MAX($A$1:A879)+1,""),"")</f>
        <v/>
      </c>
      <c r="B880" s="239" t="str">
        <f>IFERROR(IF(J880="","",_xlfn.CONCAT($Y$2,_xlfn.CONCAT(IF(LEN(ドッグキャリー!$K$2)=1,0,""),ドッグキャリー!$K$2,_xlfn.CONCAT(IF(LEN(ドッグキャリー!$N$2)=1,0,""),ドッグキャリー!$N$2)))),"")</f>
        <v/>
      </c>
      <c r="C880" s="252"/>
      <c r="D880" s="252"/>
      <c r="E880" s="252"/>
      <c r="F880" s="253"/>
      <c r="G880" s="253"/>
      <c r="H880" s="253"/>
      <c r="I880" s="254" t="str">
        <f>IF(リード・アクセサリー!N21=0,"",リード・アクセサリー!E21)</f>
        <v/>
      </c>
      <c r="J880" s="252" t="str">
        <f>IFERROR(IF(リード・アクセサリー!N21=0,"",リード・アクセサリー!N21),"")</f>
        <v/>
      </c>
      <c r="K880" s="253"/>
      <c r="L880" s="253"/>
      <c r="M880" s="253"/>
      <c r="N880" s="253"/>
      <c r="O880" s="253"/>
      <c r="P880" s="253"/>
      <c r="Q880" s="253"/>
      <c r="R880" s="253"/>
      <c r="S880" s="237">
        <f t="shared" si="26"/>
        <v>879</v>
      </c>
      <c r="AA880" s="238" t="e">
        <f t="shared" si="27"/>
        <v>#VALUE!</v>
      </c>
    </row>
    <row r="881" spans="1:27" s="250" customFormat="1" ht="16.5">
      <c r="A881" s="238" t="str">
        <f>IFERROR(IF(J881&lt;&gt;"",MAX($A$1:A880)+1,""),"")</f>
        <v/>
      </c>
      <c r="B881" s="239" t="str">
        <f>IFERROR(IF(J881="","",_xlfn.CONCAT($Y$2,_xlfn.CONCAT(IF(LEN(ドッグキャリー!$K$2)=1,0,""),ドッグキャリー!$K$2,_xlfn.CONCAT(IF(LEN(ドッグキャリー!$N$2)=1,0,""),ドッグキャリー!$N$2)))),"")</f>
        <v/>
      </c>
      <c r="C881" s="252"/>
      <c r="D881" s="252"/>
      <c r="E881" s="252"/>
      <c r="F881" s="253"/>
      <c r="G881" s="253"/>
      <c r="H881" s="253"/>
      <c r="I881" s="254" t="str">
        <f>IF(リード・アクセサリー!N22=0,"",リード・アクセサリー!E22)</f>
        <v/>
      </c>
      <c r="J881" s="252" t="str">
        <f>IFERROR(IF(リード・アクセサリー!N22=0,"",リード・アクセサリー!N22),"")</f>
        <v/>
      </c>
      <c r="K881" s="253"/>
      <c r="L881" s="253"/>
      <c r="M881" s="253"/>
      <c r="N881" s="253"/>
      <c r="O881" s="253"/>
      <c r="P881" s="253"/>
      <c r="Q881" s="253"/>
      <c r="R881" s="253"/>
      <c r="S881" s="237">
        <f t="shared" si="26"/>
        <v>880</v>
      </c>
      <c r="AA881" s="238" t="e">
        <f t="shared" si="27"/>
        <v>#VALUE!</v>
      </c>
    </row>
    <row r="882" spans="1:27" s="250" customFormat="1" ht="16.5">
      <c r="A882" s="238" t="str">
        <f>IFERROR(IF(J882&lt;&gt;"",MAX($A$1:A881)+1,""),"")</f>
        <v/>
      </c>
      <c r="B882" s="239" t="str">
        <f>IFERROR(IF(J882="","",_xlfn.CONCAT($Y$2,_xlfn.CONCAT(IF(LEN(ドッグキャリー!$K$2)=1,0,""),ドッグキャリー!$K$2,_xlfn.CONCAT(IF(LEN(ドッグキャリー!$N$2)=1,0,""),ドッグキャリー!$N$2)))),"")</f>
        <v/>
      </c>
      <c r="C882" s="252"/>
      <c r="D882" s="252"/>
      <c r="E882" s="252"/>
      <c r="F882" s="253"/>
      <c r="G882" s="253"/>
      <c r="H882" s="253"/>
      <c r="I882" s="254" t="str">
        <f>IF(リード・アクセサリー!N23=0,"",リード・アクセサリー!E23)</f>
        <v/>
      </c>
      <c r="J882" s="252" t="str">
        <f>IFERROR(IF(リード・アクセサリー!N23=0,"",リード・アクセサリー!N23),"")</f>
        <v/>
      </c>
      <c r="K882" s="253"/>
      <c r="L882" s="253"/>
      <c r="M882" s="253"/>
      <c r="N882" s="253"/>
      <c r="O882" s="253"/>
      <c r="P882" s="253"/>
      <c r="Q882" s="253"/>
      <c r="R882" s="253"/>
      <c r="S882" s="237">
        <f t="shared" si="26"/>
        <v>881</v>
      </c>
      <c r="AA882" s="238" t="e">
        <f t="shared" si="27"/>
        <v>#VALUE!</v>
      </c>
    </row>
    <row r="883" spans="1:27" s="250" customFormat="1" ht="16.5">
      <c r="A883" s="238" t="str">
        <f>IFERROR(IF(J883&lt;&gt;"",MAX($A$1:A882)+1,""),"")</f>
        <v/>
      </c>
      <c r="B883" s="239" t="str">
        <f>IFERROR(IF(J883="","",_xlfn.CONCAT($Y$2,_xlfn.CONCAT(IF(LEN(ドッグキャリー!$K$2)=1,0,""),ドッグキャリー!$K$2,_xlfn.CONCAT(IF(LEN(ドッグキャリー!$N$2)=1,0,""),ドッグキャリー!$N$2)))),"")</f>
        <v/>
      </c>
      <c r="C883" s="252"/>
      <c r="D883" s="252"/>
      <c r="E883" s="252"/>
      <c r="F883" s="253"/>
      <c r="G883" s="253"/>
      <c r="H883" s="253"/>
      <c r="I883" s="254" t="str">
        <f>IF(リード・アクセサリー!N24=0,"",リード・アクセサリー!E24)</f>
        <v/>
      </c>
      <c r="J883" s="252" t="str">
        <f>IFERROR(IF(リード・アクセサリー!N24=0,"",リード・アクセサリー!N24),"")</f>
        <v/>
      </c>
      <c r="K883" s="253"/>
      <c r="L883" s="253"/>
      <c r="M883" s="253"/>
      <c r="N883" s="253"/>
      <c r="O883" s="253"/>
      <c r="P883" s="253"/>
      <c r="Q883" s="253"/>
      <c r="R883" s="253"/>
      <c r="S883" s="237">
        <f t="shared" si="26"/>
        <v>882</v>
      </c>
      <c r="AA883" s="238" t="e">
        <f t="shared" si="27"/>
        <v>#VALUE!</v>
      </c>
    </row>
    <row r="884" spans="1:27" s="250" customFormat="1" ht="16.5">
      <c r="A884" s="238" t="str">
        <f>IFERROR(IF(J884&lt;&gt;"",MAX($A$1:A883)+1,""),"")</f>
        <v/>
      </c>
      <c r="B884" s="239" t="str">
        <f>IFERROR(IF(J884="","",_xlfn.CONCAT($Y$2,_xlfn.CONCAT(IF(LEN(ドッグキャリー!$K$2)=1,0,""),ドッグキャリー!$K$2,_xlfn.CONCAT(IF(LEN(ドッグキャリー!$N$2)=1,0,""),ドッグキャリー!$N$2)))),"")</f>
        <v/>
      </c>
      <c r="C884" s="252"/>
      <c r="D884" s="252"/>
      <c r="E884" s="252"/>
      <c r="F884" s="253"/>
      <c r="G884" s="253"/>
      <c r="H884" s="253"/>
      <c r="I884" s="254" t="str">
        <f>IF(リード・アクセサリー!N25=0,"",リード・アクセサリー!E25)</f>
        <v/>
      </c>
      <c r="J884" s="252" t="str">
        <f>IFERROR(IF(リード・アクセサリー!N25=0,"",リード・アクセサリー!N25),"")</f>
        <v/>
      </c>
      <c r="K884" s="253"/>
      <c r="L884" s="253"/>
      <c r="M884" s="253"/>
      <c r="N884" s="253"/>
      <c r="O884" s="253"/>
      <c r="P884" s="253"/>
      <c r="Q884" s="253"/>
      <c r="R884" s="253"/>
      <c r="S884" s="237">
        <f t="shared" si="26"/>
        <v>883</v>
      </c>
      <c r="AA884" s="238" t="e">
        <f t="shared" si="27"/>
        <v>#VALUE!</v>
      </c>
    </row>
    <row r="885" spans="1:27" s="250" customFormat="1" ht="16.5">
      <c r="A885" s="238" t="str">
        <f>IFERROR(IF(J885&lt;&gt;"",MAX($A$1:A884)+1,""),"")</f>
        <v/>
      </c>
      <c r="B885" s="239" t="str">
        <f>IFERROR(IF(J885="","",_xlfn.CONCAT($Y$2,_xlfn.CONCAT(IF(LEN(ドッグキャリー!$K$2)=1,0,""),ドッグキャリー!$K$2,_xlfn.CONCAT(IF(LEN(ドッグキャリー!$N$2)=1,0,""),ドッグキャリー!$N$2)))),"")</f>
        <v/>
      </c>
      <c r="C885" s="252"/>
      <c r="D885" s="252"/>
      <c r="E885" s="252"/>
      <c r="F885" s="253"/>
      <c r="G885" s="253"/>
      <c r="H885" s="253"/>
      <c r="I885" s="254" t="str">
        <f>IF(リード・アクセサリー!N26=0,"",リード・アクセサリー!E26)</f>
        <v/>
      </c>
      <c r="J885" s="252" t="str">
        <f>IFERROR(IF(リード・アクセサリー!N26=0,"",リード・アクセサリー!N26),"")</f>
        <v/>
      </c>
      <c r="K885" s="253"/>
      <c r="L885" s="253"/>
      <c r="M885" s="253"/>
      <c r="N885" s="253"/>
      <c r="O885" s="253"/>
      <c r="P885" s="253"/>
      <c r="Q885" s="253"/>
      <c r="R885" s="253"/>
      <c r="S885" s="237">
        <f t="shared" si="26"/>
        <v>884</v>
      </c>
      <c r="AA885" s="238" t="e">
        <f t="shared" si="27"/>
        <v>#VALUE!</v>
      </c>
    </row>
    <row r="886" spans="1:27" s="250" customFormat="1" ht="16.5">
      <c r="A886" s="238" t="str">
        <f>IFERROR(IF(J886&lt;&gt;"",MAX($A$1:A885)+1,""),"")</f>
        <v/>
      </c>
      <c r="B886" s="239" t="str">
        <f>IFERROR(IF(J886="","",_xlfn.CONCAT($Y$2,_xlfn.CONCAT(IF(LEN(ドッグキャリー!$K$2)=1,0,""),ドッグキャリー!$K$2,_xlfn.CONCAT(IF(LEN(ドッグキャリー!$N$2)=1,0,""),ドッグキャリー!$N$2)))),"")</f>
        <v/>
      </c>
      <c r="C886" s="252"/>
      <c r="D886" s="252"/>
      <c r="E886" s="252"/>
      <c r="F886" s="253"/>
      <c r="G886" s="253"/>
      <c r="H886" s="253"/>
      <c r="I886" s="254" t="str">
        <f>IF(リード・アクセサリー!N27=0,"",リード・アクセサリー!E27)</f>
        <v/>
      </c>
      <c r="J886" s="252" t="str">
        <f>IFERROR(IF(リード・アクセサリー!N27=0,"",リード・アクセサリー!N27),"")</f>
        <v/>
      </c>
      <c r="K886" s="253"/>
      <c r="L886" s="253"/>
      <c r="M886" s="253"/>
      <c r="N886" s="253"/>
      <c r="O886" s="253"/>
      <c r="P886" s="253"/>
      <c r="Q886" s="253"/>
      <c r="R886" s="253"/>
      <c r="S886" s="237">
        <f t="shared" si="26"/>
        <v>885</v>
      </c>
      <c r="AA886" s="238" t="e">
        <f t="shared" si="27"/>
        <v>#VALUE!</v>
      </c>
    </row>
    <row r="887" spans="1:27" s="250" customFormat="1" ht="16.5">
      <c r="A887" s="238" t="str">
        <f>IFERROR(IF(J887&lt;&gt;"",MAX($A$1:A886)+1,""),"")</f>
        <v/>
      </c>
      <c r="B887" s="239" t="str">
        <f>IFERROR(IF(J887="","",_xlfn.CONCAT($Y$2,_xlfn.CONCAT(IF(LEN(ドッグキャリー!$K$2)=1,0,""),ドッグキャリー!$K$2,_xlfn.CONCAT(IF(LEN(ドッグキャリー!$N$2)=1,0,""),ドッグキャリー!$N$2)))),"")</f>
        <v/>
      </c>
      <c r="C887" s="252"/>
      <c r="D887" s="252"/>
      <c r="E887" s="252"/>
      <c r="F887" s="253"/>
      <c r="G887" s="253"/>
      <c r="H887" s="253"/>
      <c r="I887" s="254" t="str">
        <f>IF(リード・アクセサリー!N28=0,"",リード・アクセサリー!E28)</f>
        <v/>
      </c>
      <c r="J887" s="252" t="str">
        <f>IFERROR(IF(リード・アクセサリー!N28=0,"",リード・アクセサリー!N28),"")</f>
        <v/>
      </c>
      <c r="K887" s="253"/>
      <c r="L887" s="253"/>
      <c r="M887" s="253"/>
      <c r="N887" s="253"/>
      <c r="O887" s="253"/>
      <c r="P887" s="253"/>
      <c r="Q887" s="253"/>
      <c r="R887" s="253"/>
      <c r="S887" s="237">
        <f t="shared" si="26"/>
        <v>886</v>
      </c>
      <c r="AA887" s="238" t="e">
        <f t="shared" si="27"/>
        <v>#VALUE!</v>
      </c>
    </row>
    <row r="888" spans="1:27" s="250" customFormat="1" ht="16.5">
      <c r="A888" s="238" t="str">
        <f>IFERROR(IF(J888&lt;&gt;"",MAX($A$1:A887)+1,""),"")</f>
        <v/>
      </c>
      <c r="B888" s="239" t="str">
        <f>IFERROR(IF(J888="","",_xlfn.CONCAT($Y$2,_xlfn.CONCAT(IF(LEN(ドッグキャリー!$K$2)=1,0,""),ドッグキャリー!$K$2,_xlfn.CONCAT(IF(LEN(ドッグキャリー!$N$2)=1,0,""),ドッグキャリー!$N$2)))),"")</f>
        <v/>
      </c>
      <c r="C888" s="252"/>
      <c r="D888" s="252"/>
      <c r="E888" s="252"/>
      <c r="F888" s="253"/>
      <c r="G888" s="253"/>
      <c r="H888" s="253"/>
      <c r="I888" s="254" t="str">
        <f>IF(リード・アクセサリー!N29=0,"",リード・アクセサリー!E29)</f>
        <v/>
      </c>
      <c r="J888" s="252" t="str">
        <f>IFERROR(IF(リード・アクセサリー!N29=0,"",リード・アクセサリー!N29),"")</f>
        <v/>
      </c>
      <c r="K888" s="253"/>
      <c r="L888" s="253"/>
      <c r="M888" s="253"/>
      <c r="N888" s="253"/>
      <c r="O888" s="253"/>
      <c r="P888" s="253"/>
      <c r="Q888" s="253"/>
      <c r="R888" s="253"/>
      <c r="S888" s="237">
        <f t="shared" si="26"/>
        <v>887</v>
      </c>
      <c r="AA888" s="238" t="e">
        <f t="shared" si="27"/>
        <v>#VALUE!</v>
      </c>
    </row>
    <row r="889" spans="1:27" s="250" customFormat="1" ht="16.5">
      <c r="A889" s="238" t="str">
        <f>IFERROR(IF(J889&lt;&gt;"",MAX($A$1:A888)+1,""),"")</f>
        <v/>
      </c>
      <c r="B889" s="239" t="str">
        <f>IFERROR(IF(J889="","",_xlfn.CONCAT($Y$2,_xlfn.CONCAT(IF(LEN(ドッグキャリー!$K$2)=1,0,""),ドッグキャリー!$K$2,_xlfn.CONCAT(IF(LEN(ドッグキャリー!$N$2)=1,0,""),ドッグキャリー!$N$2)))),"")</f>
        <v/>
      </c>
      <c r="C889" s="252"/>
      <c r="D889" s="252"/>
      <c r="E889" s="252"/>
      <c r="F889" s="253"/>
      <c r="G889" s="253"/>
      <c r="H889" s="253"/>
      <c r="I889" s="254" t="str">
        <f>IF(リード・アクセサリー!N30=0,"",リード・アクセサリー!E30)</f>
        <v/>
      </c>
      <c r="J889" s="252" t="str">
        <f>IFERROR(IF(リード・アクセサリー!N30=0,"",リード・アクセサリー!N30),"")</f>
        <v/>
      </c>
      <c r="K889" s="253"/>
      <c r="L889" s="253"/>
      <c r="M889" s="253"/>
      <c r="N889" s="253"/>
      <c r="O889" s="253"/>
      <c r="P889" s="253"/>
      <c r="Q889" s="253"/>
      <c r="R889" s="253"/>
      <c r="S889" s="237">
        <f t="shared" si="26"/>
        <v>888</v>
      </c>
      <c r="AA889" s="238" t="e">
        <f t="shared" si="27"/>
        <v>#VALUE!</v>
      </c>
    </row>
    <row r="890" spans="1:27" s="250" customFormat="1" ht="16.5">
      <c r="A890" s="238" t="str">
        <f>IFERROR(IF(J890&lt;&gt;"",MAX($A$1:A889)+1,""),"")</f>
        <v/>
      </c>
      <c r="B890" s="239" t="str">
        <f>IFERROR(IF(J890="","",_xlfn.CONCAT($Y$2,_xlfn.CONCAT(IF(LEN(ドッグキャリー!$K$2)=1,0,""),ドッグキャリー!$K$2,_xlfn.CONCAT(IF(LEN(ドッグキャリー!$N$2)=1,0,""),ドッグキャリー!$N$2)))),"")</f>
        <v/>
      </c>
      <c r="C890" s="252"/>
      <c r="D890" s="252"/>
      <c r="E890" s="252"/>
      <c r="F890" s="253"/>
      <c r="G890" s="253"/>
      <c r="H890" s="253"/>
      <c r="I890" s="254" t="str">
        <f>IF(リード・アクセサリー!N31=0,"",リード・アクセサリー!E31)</f>
        <v/>
      </c>
      <c r="J890" s="252" t="str">
        <f>IFERROR(IF(リード・アクセサリー!N31=0,"",リード・アクセサリー!N31),"")</f>
        <v/>
      </c>
      <c r="K890" s="253"/>
      <c r="L890" s="253"/>
      <c r="M890" s="253"/>
      <c r="N890" s="253"/>
      <c r="O890" s="253"/>
      <c r="P890" s="253"/>
      <c r="Q890" s="253"/>
      <c r="R890" s="253"/>
      <c r="S890" s="237">
        <f t="shared" si="26"/>
        <v>889</v>
      </c>
      <c r="AA890" s="238" t="e">
        <f t="shared" si="27"/>
        <v>#VALUE!</v>
      </c>
    </row>
    <row r="891" spans="1:27" s="250" customFormat="1" ht="16.5">
      <c r="A891" s="238" t="str">
        <f>IFERROR(IF(J891&lt;&gt;"",MAX($A$1:A890)+1,""),"")</f>
        <v/>
      </c>
      <c r="B891" s="239" t="str">
        <f>IFERROR(IF(J891="","",_xlfn.CONCAT($Y$2,_xlfn.CONCAT(IF(LEN(ドッグキャリー!$K$2)=1,0,""),ドッグキャリー!$K$2,_xlfn.CONCAT(IF(LEN(ドッグキャリー!$N$2)=1,0,""),ドッグキャリー!$N$2)))),"")</f>
        <v/>
      </c>
      <c r="C891" s="252"/>
      <c r="D891" s="252"/>
      <c r="E891" s="252"/>
      <c r="F891" s="253"/>
      <c r="G891" s="253"/>
      <c r="H891" s="253"/>
      <c r="I891" s="254" t="str">
        <f>IF(リード・アクセサリー!N32=0,"",リード・アクセサリー!E32)</f>
        <v/>
      </c>
      <c r="J891" s="252" t="str">
        <f>IFERROR(IF(リード・アクセサリー!N32=0,"",リード・アクセサリー!N32),"")</f>
        <v/>
      </c>
      <c r="K891" s="253"/>
      <c r="L891" s="253"/>
      <c r="M891" s="253"/>
      <c r="N891" s="253"/>
      <c r="O891" s="253"/>
      <c r="P891" s="253"/>
      <c r="Q891" s="253"/>
      <c r="R891" s="253"/>
      <c r="S891" s="237">
        <f t="shared" si="26"/>
        <v>890</v>
      </c>
      <c r="AA891" s="238" t="e">
        <f t="shared" si="27"/>
        <v>#VALUE!</v>
      </c>
    </row>
    <row r="892" spans="1:27" s="250" customFormat="1" ht="16.5">
      <c r="A892" s="238" t="str">
        <f>IFERROR(IF(J892&lt;&gt;"",MAX($A$1:A891)+1,""),"")</f>
        <v/>
      </c>
      <c r="B892" s="239" t="str">
        <f>IFERROR(IF(J892="","",_xlfn.CONCAT($Y$2,_xlfn.CONCAT(IF(LEN(ドッグキャリー!$K$2)=1,0,""),ドッグキャリー!$K$2,_xlfn.CONCAT(IF(LEN(ドッグキャリー!$N$2)=1,0,""),ドッグキャリー!$N$2)))),"")</f>
        <v/>
      </c>
      <c r="C892" s="252"/>
      <c r="D892" s="252"/>
      <c r="E892" s="252"/>
      <c r="F892" s="253"/>
      <c r="G892" s="253"/>
      <c r="H892" s="253"/>
      <c r="I892" s="254" t="str">
        <f>IF(リード・アクセサリー!N33=0,"",リード・アクセサリー!E33)</f>
        <v/>
      </c>
      <c r="J892" s="252" t="str">
        <f>IFERROR(IF(リード・アクセサリー!N33=0,"",リード・アクセサリー!N33),"")</f>
        <v/>
      </c>
      <c r="K892" s="253"/>
      <c r="L892" s="253"/>
      <c r="M892" s="253"/>
      <c r="N892" s="253"/>
      <c r="O892" s="253"/>
      <c r="P892" s="253"/>
      <c r="Q892" s="253"/>
      <c r="R892" s="253"/>
      <c r="S892" s="237">
        <f t="shared" si="26"/>
        <v>891</v>
      </c>
      <c r="AA892" s="238" t="e">
        <f t="shared" si="27"/>
        <v>#VALUE!</v>
      </c>
    </row>
    <row r="893" spans="1:27" s="250" customFormat="1" ht="16.5">
      <c r="A893" s="238" t="str">
        <f>IFERROR(IF(J893&lt;&gt;"",MAX($A$1:A892)+1,""),"")</f>
        <v/>
      </c>
      <c r="B893" s="239" t="str">
        <f>IFERROR(IF(J893="","",_xlfn.CONCAT($Y$2,_xlfn.CONCAT(IF(LEN(ドッグキャリー!$K$2)=1,0,""),ドッグキャリー!$K$2,_xlfn.CONCAT(IF(LEN(ドッグキャリー!$N$2)=1,0,""),ドッグキャリー!$N$2)))),"")</f>
        <v/>
      </c>
      <c r="C893" s="252"/>
      <c r="D893" s="252"/>
      <c r="E893" s="252"/>
      <c r="F893" s="253"/>
      <c r="G893" s="253"/>
      <c r="H893" s="253"/>
      <c r="I893" s="254" t="str">
        <f>IF(リード・アクセサリー!N34=0,"",リード・アクセサリー!E34)</f>
        <v/>
      </c>
      <c r="J893" s="252" t="str">
        <f>IFERROR(IF(リード・アクセサリー!N34=0,"",リード・アクセサリー!N34),"")</f>
        <v/>
      </c>
      <c r="K893" s="253"/>
      <c r="L893" s="253"/>
      <c r="M893" s="253"/>
      <c r="N893" s="253"/>
      <c r="O893" s="253"/>
      <c r="P893" s="253"/>
      <c r="Q893" s="253"/>
      <c r="R893" s="253"/>
      <c r="S893" s="237">
        <f t="shared" si="26"/>
        <v>892</v>
      </c>
      <c r="AA893" s="238" t="e">
        <f t="shared" si="27"/>
        <v>#VALUE!</v>
      </c>
    </row>
    <row r="894" spans="1:27" s="250" customFormat="1" ht="16.5">
      <c r="A894" s="238" t="str">
        <f>IFERROR(IF(J894&lt;&gt;"",MAX($A$1:A893)+1,""),"")</f>
        <v/>
      </c>
      <c r="B894" s="239" t="str">
        <f>IFERROR(IF(J894="","",_xlfn.CONCAT($Y$2,_xlfn.CONCAT(IF(LEN(ドッグキャリー!$K$2)=1,0,""),ドッグキャリー!$K$2,_xlfn.CONCAT(IF(LEN(ドッグキャリー!$N$2)=1,0,""),ドッグキャリー!$N$2)))),"")</f>
        <v/>
      </c>
      <c r="C894" s="252"/>
      <c r="D894" s="252"/>
      <c r="E894" s="252"/>
      <c r="F894" s="253"/>
      <c r="G894" s="253"/>
      <c r="H894" s="253"/>
      <c r="I894" s="254" t="str">
        <f>IF(リード・アクセサリー!N35=0,"",リード・アクセサリー!E35)</f>
        <v/>
      </c>
      <c r="J894" s="252" t="str">
        <f>IFERROR(IF(リード・アクセサリー!N35=0,"",リード・アクセサリー!N35),"")</f>
        <v/>
      </c>
      <c r="K894" s="253"/>
      <c r="L894" s="253"/>
      <c r="M894" s="253"/>
      <c r="N894" s="253"/>
      <c r="O894" s="253"/>
      <c r="P894" s="253"/>
      <c r="Q894" s="253"/>
      <c r="R894" s="253"/>
      <c r="S894" s="237">
        <f t="shared" si="26"/>
        <v>893</v>
      </c>
      <c r="AA894" s="238" t="e">
        <f t="shared" si="27"/>
        <v>#VALUE!</v>
      </c>
    </row>
    <row r="895" spans="1:27" s="250" customFormat="1" ht="16.5">
      <c r="A895" s="238" t="str">
        <f>IFERROR(IF(J895&lt;&gt;"",MAX($A$1:A894)+1,""),"")</f>
        <v/>
      </c>
      <c r="B895" s="239" t="str">
        <f>IFERROR(IF(J895="","",_xlfn.CONCAT($Y$2,_xlfn.CONCAT(IF(LEN(ドッグキャリー!$K$2)=1,0,""),ドッグキャリー!$K$2,_xlfn.CONCAT(IF(LEN(ドッグキャリー!$N$2)=1,0,""),ドッグキャリー!$N$2)))),"")</f>
        <v/>
      </c>
      <c r="C895" s="252"/>
      <c r="D895" s="252"/>
      <c r="E895" s="252"/>
      <c r="F895" s="253"/>
      <c r="G895" s="253"/>
      <c r="H895" s="253"/>
      <c r="I895" s="254" t="str">
        <f>IF(リード・アクセサリー!N36=0,"",リード・アクセサリー!E36)</f>
        <v/>
      </c>
      <c r="J895" s="252" t="str">
        <f>IFERROR(IF(リード・アクセサリー!N36=0,"",リード・アクセサリー!N36),"")</f>
        <v/>
      </c>
      <c r="K895" s="253"/>
      <c r="L895" s="253"/>
      <c r="M895" s="253"/>
      <c r="N895" s="253"/>
      <c r="O895" s="253"/>
      <c r="P895" s="253"/>
      <c r="Q895" s="253"/>
      <c r="R895" s="253"/>
      <c r="S895" s="237">
        <f t="shared" si="26"/>
        <v>894</v>
      </c>
      <c r="AA895" s="238" t="e">
        <f t="shared" si="27"/>
        <v>#VALUE!</v>
      </c>
    </row>
    <row r="896" spans="1:27" s="250" customFormat="1" ht="16.5">
      <c r="A896" s="238" t="str">
        <f>IFERROR(IF(J896&lt;&gt;"",MAX($A$1:A895)+1,""),"")</f>
        <v/>
      </c>
      <c r="B896" s="239" t="str">
        <f>IFERROR(IF(J896="","",_xlfn.CONCAT($Y$2,_xlfn.CONCAT(IF(LEN(ドッグキャリー!$K$2)=1,0,""),ドッグキャリー!$K$2,_xlfn.CONCAT(IF(LEN(ドッグキャリー!$N$2)=1,0,""),ドッグキャリー!$N$2)))),"")</f>
        <v/>
      </c>
      <c r="C896" s="252"/>
      <c r="D896" s="252"/>
      <c r="E896" s="252"/>
      <c r="F896" s="253"/>
      <c r="G896" s="253"/>
      <c r="H896" s="253"/>
      <c r="I896" s="254" t="str">
        <f>IF(リード・アクセサリー!N37=0,"",リード・アクセサリー!E37)</f>
        <v/>
      </c>
      <c r="J896" s="252" t="str">
        <f>IFERROR(IF(リード・アクセサリー!N37=0,"",リード・アクセサリー!N37),"")</f>
        <v/>
      </c>
      <c r="K896" s="253"/>
      <c r="L896" s="253"/>
      <c r="M896" s="253"/>
      <c r="N896" s="253"/>
      <c r="O896" s="253"/>
      <c r="P896" s="253"/>
      <c r="Q896" s="253"/>
      <c r="R896" s="253"/>
      <c r="S896" s="237">
        <f t="shared" si="26"/>
        <v>895</v>
      </c>
      <c r="AA896" s="238" t="e">
        <f t="shared" si="27"/>
        <v>#VALUE!</v>
      </c>
    </row>
    <row r="897" spans="1:27" s="250" customFormat="1" ht="16.5">
      <c r="A897" s="238" t="str">
        <f>IFERROR(IF(J897&lt;&gt;"",MAX($A$1:A896)+1,""),"")</f>
        <v/>
      </c>
      <c r="B897" s="239" t="str">
        <f>IFERROR(IF(J897="","",_xlfn.CONCAT($Y$2,_xlfn.CONCAT(IF(LEN(ドッグキャリー!$K$2)=1,0,""),ドッグキャリー!$K$2,_xlfn.CONCAT(IF(LEN(ドッグキャリー!$N$2)=1,0,""),ドッグキャリー!$N$2)))),"")</f>
        <v/>
      </c>
      <c r="C897" s="252"/>
      <c r="D897" s="252"/>
      <c r="E897" s="252"/>
      <c r="F897" s="253"/>
      <c r="G897" s="253"/>
      <c r="H897" s="253"/>
      <c r="I897" s="254" t="str">
        <f>IF(リード・アクセサリー!N38=0,"",リード・アクセサリー!E38)</f>
        <v/>
      </c>
      <c r="J897" s="252" t="str">
        <f>IFERROR(IF(リード・アクセサリー!N38=0,"",リード・アクセサリー!N38),"")</f>
        <v/>
      </c>
      <c r="K897" s="253"/>
      <c r="L897" s="253"/>
      <c r="M897" s="253"/>
      <c r="N897" s="253"/>
      <c r="O897" s="253"/>
      <c r="P897" s="253"/>
      <c r="Q897" s="253"/>
      <c r="R897" s="253"/>
      <c r="S897" s="237">
        <f t="shared" si="26"/>
        <v>896</v>
      </c>
      <c r="AA897" s="238" t="e">
        <f t="shared" si="27"/>
        <v>#VALUE!</v>
      </c>
    </row>
    <row r="898" spans="1:27" s="250" customFormat="1" ht="16.5">
      <c r="A898" s="238" t="str">
        <f>IFERROR(IF(J898&lt;&gt;"",MAX($A$1:A897)+1,""),"")</f>
        <v/>
      </c>
      <c r="B898" s="239" t="str">
        <f>IFERROR(IF(J898="","",_xlfn.CONCAT($Y$2,_xlfn.CONCAT(IF(LEN(ドッグキャリー!$K$2)=1,0,""),ドッグキャリー!$K$2,_xlfn.CONCAT(IF(LEN(ドッグキャリー!$N$2)=1,0,""),ドッグキャリー!$N$2)))),"")</f>
        <v/>
      </c>
      <c r="C898" s="252"/>
      <c r="D898" s="252"/>
      <c r="E898" s="252"/>
      <c r="F898" s="253"/>
      <c r="G898" s="253"/>
      <c r="H898" s="253"/>
      <c r="I898" s="254" t="str">
        <f>IF(リード・アクセサリー!N39=0,"",リード・アクセサリー!E39)</f>
        <v/>
      </c>
      <c r="J898" s="252" t="str">
        <f>IFERROR(IF(リード・アクセサリー!N39=0,"",リード・アクセサリー!N39),"")</f>
        <v/>
      </c>
      <c r="K898" s="253"/>
      <c r="L898" s="253"/>
      <c r="M898" s="253"/>
      <c r="N898" s="253"/>
      <c r="O898" s="253"/>
      <c r="P898" s="253"/>
      <c r="Q898" s="253"/>
      <c r="R898" s="253"/>
      <c r="S898" s="237">
        <f t="shared" si="26"/>
        <v>897</v>
      </c>
      <c r="AA898" s="238" t="e">
        <f t="shared" si="27"/>
        <v>#VALUE!</v>
      </c>
    </row>
    <row r="899" spans="1:27" s="250" customFormat="1" ht="16.5">
      <c r="A899" s="238" t="str">
        <f>IFERROR(IF(J899&lt;&gt;"",MAX($A$1:A898)+1,""),"")</f>
        <v/>
      </c>
      <c r="B899" s="239" t="str">
        <f>IFERROR(IF(J899="","",_xlfn.CONCAT($Y$2,_xlfn.CONCAT(IF(LEN(ドッグキャリー!$K$2)=1,0,""),ドッグキャリー!$K$2,_xlfn.CONCAT(IF(LEN(ドッグキャリー!$N$2)=1,0,""),ドッグキャリー!$N$2)))),"")</f>
        <v/>
      </c>
      <c r="C899" s="252"/>
      <c r="D899" s="252"/>
      <c r="E899" s="252"/>
      <c r="F899" s="253"/>
      <c r="G899" s="253"/>
      <c r="H899" s="253"/>
      <c r="I899" s="254" t="str">
        <f>IF(リード・アクセサリー!N40=0,"",リード・アクセサリー!E40)</f>
        <v/>
      </c>
      <c r="J899" s="252" t="str">
        <f>IFERROR(IF(リード・アクセサリー!N40=0,"",リード・アクセサリー!N40),"")</f>
        <v/>
      </c>
      <c r="K899" s="253"/>
      <c r="L899" s="253"/>
      <c r="M899" s="253"/>
      <c r="N899" s="253"/>
      <c r="O899" s="253"/>
      <c r="P899" s="253"/>
      <c r="Q899" s="253"/>
      <c r="R899" s="253"/>
      <c r="S899" s="237">
        <f t="shared" ref="S899:S962" si="28">+ROW()-ROW($B$1)</f>
        <v>898</v>
      </c>
      <c r="AA899" s="238" t="e">
        <f t="shared" ref="AA899:AA962" si="29">IF(J899-J898=1,0,1)</f>
        <v>#VALUE!</v>
      </c>
    </row>
    <row r="900" spans="1:27" s="250" customFormat="1" ht="16.5">
      <c r="A900" s="238" t="str">
        <f>IFERROR(IF(J900&lt;&gt;"",MAX($A$1:A899)+1,""),"")</f>
        <v/>
      </c>
      <c r="B900" s="239" t="str">
        <f>IFERROR(IF(J900="","",_xlfn.CONCAT($Y$2,_xlfn.CONCAT(IF(LEN(ドッグキャリー!$K$2)=1,0,""),ドッグキャリー!$K$2,_xlfn.CONCAT(IF(LEN(ドッグキャリー!$N$2)=1,0,""),ドッグキャリー!$N$2)))),"")</f>
        <v/>
      </c>
      <c r="C900" s="252"/>
      <c r="D900" s="252"/>
      <c r="E900" s="252"/>
      <c r="F900" s="253"/>
      <c r="G900" s="253"/>
      <c r="H900" s="253"/>
      <c r="I900" s="254" t="str">
        <f>IF(リード・アクセサリー!N41=0,"",リード・アクセサリー!E41)</f>
        <v/>
      </c>
      <c r="J900" s="252" t="str">
        <f>IFERROR(IF(リード・アクセサリー!N41=0,"",リード・アクセサリー!N41),"")</f>
        <v/>
      </c>
      <c r="K900" s="253"/>
      <c r="L900" s="253"/>
      <c r="M900" s="253"/>
      <c r="N900" s="253"/>
      <c r="O900" s="253"/>
      <c r="P900" s="253"/>
      <c r="Q900" s="253"/>
      <c r="R900" s="253"/>
      <c r="S900" s="237">
        <f t="shared" si="28"/>
        <v>899</v>
      </c>
      <c r="AA900" s="238" t="e">
        <f t="shared" si="29"/>
        <v>#VALUE!</v>
      </c>
    </row>
    <row r="901" spans="1:27" s="250" customFormat="1" ht="16.5">
      <c r="A901" s="238" t="str">
        <f>IFERROR(IF(J901&lt;&gt;"",MAX($A$1:A900)+1,""),"")</f>
        <v/>
      </c>
      <c r="B901" s="239" t="str">
        <f>IFERROR(IF(J901="","",_xlfn.CONCAT($Y$2,_xlfn.CONCAT(IF(LEN(ドッグキャリー!$K$2)=1,0,""),ドッグキャリー!$K$2,_xlfn.CONCAT(IF(LEN(ドッグキャリー!$N$2)=1,0,""),ドッグキャリー!$N$2)))),"")</f>
        <v/>
      </c>
      <c r="C901" s="252"/>
      <c r="D901" s="252"/>
      <c r="E901" s="252"/>
      <c r="F901" s="253"/>
      <c r="G901" s="253"/>
      <c r="H901" s="253"/>
      <c r="I901" s="254" t="str">
        <f>IF(リード・アクセサリー!N42=0,"",リード・アクセサリー!E42)</f>
        <v/>
      </c>
      <c r="J901" s="252" t="str">
        <f>IFERROR(IF(リード・アクセサリー!N42=0,"",リード・アクセサリー!N42),"")</f>
        <v/>
      </c>
      <c r="K901" s="253"/>
      <c r="L901" s="253"/>
      <c r="M901" s="253"/>
      <c r="N901" s="253"/>
      <c r="O901" s="253"/>
      <c r="P901" s="253"/>
      <c r="Q901" s="253"/>
      <c r="R901" s="253"/>
      <c r="S901" s="237">
        <f t="shared" si="28"/>
        <v>900</v>
      </c>
      <c r="AA901" s="238" t="e">
        <f t="shared" si="29"/>
        <v>#VALUE!</v>
      </c>
    </row>
    <row r="902" spans="1:27" s="250" customFormat="1" ht="16.5">
      <c r="A902" s="238" t="str">
        <f>IFERROR(IF(J902&lt;&gt;"",MAX($A$1:A901)+1,""),"")</f>
        <v/>
      </c>
      <c r="B902" s="239" t="str">
        <f>IFERROR(IF(J902="","",_xlfn.CONCAT($Y$2,_xlfn.CONCAT(IF(LEN(ドッグキャリー!$K$2)=1,0,""),ドッグキャリー!$K$2,_xlfn.CONCAT(IF(LEN(ドッグキャリー!$N$2)=1,0,""),ドッグキャリー!$N$2)))),"")</f>
        <v/>
      </c>
      <c r="C902" s="252"/>
      <c r="D902" s="252"/>
      <c r="E902" s="252"/>
      <c r="F902" s="253"/>
      <c r="G902" s="253"/>
      <c r="H902" s="253"/>
      <c r="I902" s="254" t="str">
        <f>IF(リード・アクセサリー!N43=0,"",リード・アクセサリー!E43)</f>
        <v/>
      </c>
      <c r="J902" s="252" t="str">
        <f>IFERROR(IF(リード・アクセサリー!N43=0,"",リード・アクセサリー!N43),"")</f>
        <v/>
      </c>
      <c r="K902" s="253"/>
      <c r="L902" s="253"/>
      <c r="M902" s="253"/>
      <c r="N902" s="253"/>
      <c r="O902" s="253"/>
      <c r="P902" s="253"/>
      <c r="Q902" s="253"/>
      <c r="R902" s="253"/>
      <c r="S902" s="237">
        <f t="shared" si="28"/>
        <v>901</v>
      </c>
      <c r="AA902" s="238" t="e">
        <f t="shared" si="29"/>
        <v>#VALUE!</v>
      </c>
    </row>
    <row r="903" spans="1:27" s="250" customFormat="1" ht="16.5">
      <c r="A903" s="238" t="str">
        <f>IFERROR(IF(J903&lt;&gt;"",MAX($A$1:A902)+1,""),"")</f>
        <v/>
      </c>
      <c r="B903" s="239" t="str">
        <f>IFERROR(IF(J903="","",_xlfn.CONCAT($Y$2,_xlfn.CONCAT(IF(LEN(ドッグキャリー!$K$2)=1,0,""),ドッグキャリー!$K$2,_xlfn.CONCAT(IF(LEN(ドッグキャリー!$N$2)=1,0,""),ドッグキャリー!$N$2)))),"")</f>
        <v/>
      </c>
      <c r="C903" s="252"/>
      <c r="D903" s="252"/>
      <c r="E903" s="252"/>
      <c r="F903" s="253"/>
      <c r="G903" s="253"/>
      <c r="H903" s="253"/>
      <c r="I903" s="254" t="str">
        <f>IF(リード・アクセサリー!N44=0,"",リード・アクセサリー!E44)</f>
        <v/>
      </c>
      <c r="J903" s="252" t="str">
        <f>IFERROR(IF(リード・アクセサリー!N44=0,"",リード・アクセサリー!N44),"")</f>
        <v/>
      </c>
      <c r="K903" s="253"/>
      <c r="L903" s="253"/>
      <c r="M903" s="253"/>
      <c r="N903" s="253"/>
      <c r="O903" s="253"/>
      <c r="P903" s="253"/>
      <c r="Q903" s="253"/>
      <c r="R903" s="253"/>
      <c r="S903" s="237">
        <f t="shared" si="28"/>
        <v>902</v>
      </c>
      <c r="AA903" s="238" t="e">
        <f t="shared" si="29"/>
        <v>#VALUE!</v>
      </c>
    </row>
    <row r="904" spans="1:27" s="250" customFormat="1" ht="16.5">
      <c r="A904" s="238" t="str">
        <f>IFERROR(IF(J904&lt;&gt;"",MAX($A$1:A903)+1,""),"")</f>
        <v/>
      </c>
      <c r="B904" s="239" t="str">
        <f>IFERROR(IF(J904="","",_xlfn.CONCAT($Y$2,_xlfn.CONCAT(IF(LEN(ドッグキャリー!$K$2)=1,0,""),ドッグキャリー!$K$2,_xlfn.CONCAT(IF(LEN(ドッグキャリー!$N$2)=1,0,""),ドッグキャリー!$N$2)))),"")</f>
        <v/>
      </c>
      <c r="C904" s="252"/>
      <c r="D904" s="252"/>
      <c r="E904" s="252"/>
      <c r="F904" s="253"/>
      <c r="G904" s="253"/>
      <c r="H904" s="253"/>
      <c r="I904" s="254" t="str">
        <f>IF(リード・アクセサリー!N45=0,"",リード・アクセサリー!E45)</f>
        <v/>
      </c>
      <c r="J904" s="252" t="str">
        <f>IFERROR(IF(リード・アクセサリー!N45=0,"",リード・アクセサリー!N45),"")</f>
        <v/>
      </c>
      <c r="K904" s="253"/>
      <c r="L904" s="253"/>
      <c r="M904" s="253"/>
      <c r="N904" s="253"/>
      <c r="O904" s="253"/>
      <c r="P904" s="253"/>
      <c r="Q904" s="253"/>
      <c r="R904" s="253"/>
      <c r="S904" s="237">
        <f t="shared" si="28"/>
        <v>903</v>
      </c>
      <c r="AA904" s="238" t="e">
        <f t="shared" si="29"/>
        <v>#VALUE!</v>
      </c>
    </row>
    <row r="905" spans="1:27" s="250" customFormat="1" ht="16.5">
      <c r="A905" s="238" t="str">
        <f>IFERROR(IF(J905&lt;&gt;"",MAX($A$1:A904)+1,""),"")</f>
        <v/>
      </c>
      <c r="B905" s="239" t="str">
        <f>IFERROR(IF(J905="","",_xlfn.CONCAT($Y$2,_xlfn.CONCAT(IF(LEN(ドッグキャリー!$K$2)=1,0,""),ドッグキャリー!$K$2,_xlfn.CONCAT(IF(LEN(ドッグキャリー!$N$2)=1,0,""),ドッグキャリー!$N$2)))),"")</f>
        <v/>
      </c>
      <c r="C905" s="252"/>
      <c r="D905" s="252"/>
      <c r="E905" s="252"/>
      <c r="F905" s="253"/>
      <c r="G905" s="253"/>
      <c r="H905" s="253"/>
      <c r="I905" s="254" t="str">
        <f>IF(リード・アクセサリー!N46=0,"",リード・アクセサリー!E46)</f>
        <v/>
      </c>
      <c r="J905" s="252" t="str">
        <f>IFERROR(IF(リード・アクセサリー!N46=0,"",リード・アクセサリー!N46),"")</f>
        <v/>
      </c>
      <c r="K905" s="253"/>
      <c r="L905" s="253"/>
      <c r="M905" s="253"/>
      <c r="N905" s="253"/>
      <c r="O905" s="253"/>
      <c r="P905" s="253"/>
      <c r="Q905" s="253"/>
      <c r="R905" s="253"/>
      <c r="S905" s="237">
        <f t="shared" si="28"/>
        <v>904</v>
      </c>
      <c r="AA905" s="238" t="e">
        <f t="shared" si="29"/>
        <v>#VALUE!</v>
      </c>
    </row>
    <row r="906" spans="1:27" s="250" customFormat="1" ht="16.5">
      <c r="A906" s="238" t="str">
        <f>IFERROR(IF(J906&lt;&gt;"",MAX($A$1:A905)+1,""),"")</f>
        <v/>
      </c>
      <c r="B906" s="239" t="str">
        <f>IFERROR(IF(J906="","",_xlfn.CONCAT($Y$2,_xlfn.CONCAT(IF(LEN(ドッグキャリー!$K$2)=1,0,""),ドッグキャリー!$K$2,_xlfn.CONCAT(IF(LEN(ドッグキャリー!$N$2)=1,0,""),ドッグキャリー!$N$2)))),"")</f>
        <v/>
      </c>
      <c r="C906" s="252"/>
      <c r="D906" s="252"/>
      <c r="E906" s="252"/>
      <c r="F906" s="253"/>
      <c r="G906" s="253"/>
      <c r="H906" s="253"/>
      <c r="I906" s="254" t="str">
        <f>IF(リード・アクセサリー!N47=0,"",リード・アクセサリー!E47)</f>
        <v/>
      </c>
      <c r="J906" s="252" t="str">
        <f>IFERROR(IF(リード・アクセサリー!N47=0,"",リード・アクセサリー!N47),"")</f>
        <v/>
      </c>
      <c r="K906" s="253"/>
      <c r="L906" s="253"/>
      <c r="M906" s="253"/>
      <c r="N906" s="253"/>
      <c r="O906" s="253"/>
      <c r="P906" s="253"/>
      <c r="Q906" s="253"/>
      <c r="R906" s="253"/>
      <c r="S906" s="237">
        <f t="shared" si="28"/>
        <v>905</v>
      </c>
      <c r="AA906" s="238" t="e">
        <f t="shared" si="29"/>
        <v>#VALUE!</v>
      </c>
    </row>
    <row r="907" spans="1:27" s="250" customFormat="1" ht="16.5">
      <c r="A907" s="238" t="str">
        <f>IFERROR(IF(J907&lt;&gt;"",MAX($A$1:A906)+1,""),"")</f>
        <v/>
      </c>
      <c r="B907" s="239" t="str">
        <f>IFERROR(IF(J907="","",_xlfn.CONCAT($Y$2,_xlfn.CONCAT(IF(LEN(ドッグキャリー!$K$2)=1,0,""),ドッグキャリー!$K$2,_xlfn.CONCAT(IF(LEN(ドッグキャリー!$N$2)=1,0,""),ドッグキャリー!$N$2)))),"")</f>
        <v/>
      </c>
      <c r="C907" s="252"/>
      <c r="D907" s="252"/>
      <c r="E907" s="252"/>
      <c r="F907" s="253"/>
      <c r="G907" s="253"/>
      <c r="H907" s="253"/>
      <c r="I907" s="254" t="str">
        <f>IF(リード・アクセサリー!N48=0,"",リード・アクセサリー!E48)</f>
        <v/>
      </c>
      <c r="J907" s="252" t="str">
        <f>IFERROR(IF(リード・アクセサリー!N48=0,"",リード・アクセサリー!N48),"")</f>
        <v/>
      </c>
      <c r="K907" s="253"/>
      <c r="L907" s="253"/>
      <c r="M907" s="253"/>
      <c r="N907" s="253"/>
      <c r="O907" s="253"/>
      <c r="P907" s="253"/>
      <c r="Q907" s="253"/>
      <c r="R907" s="253"/>
      <c r="S907" s="237">
        <f t="shared" si="28"/>
        <v>906</v>
      </c>
      <c r="AA907" s="238" t="e">
        <f t="shared" si="29"/>
        <v>#VALUE!</v>
      </c>
    </row>
    <row r="908" spans="1:27" s="250" customFormat="1" ht="16.5">
      <c r="A908" s="238" t="str">
        <f>IFERROR(IF(J908&lt;&gt;"",MAX($A$1:A907)+1,""),"")</f>
        <v/>
      </c>
      <c r="B908" s="239" t="str">
        <f>IFERROR(IF(J908="","",_xlfn.CONCAT($Y$2,_xlfn.CONCAT(IF(LEN(ドッグキャリー!$K$2)=1,0,""),ドッグキャリー!$K$2,_xlfn.CONCAT(IF(LEN(ドッグキャリー!$N$2)=1,0,""),ドッグキャリー!$N$2)))),"")</f>
        <v/>
      </c>
      <c r="C908" s="252"/>
      <c r="D908" s="252"/>
      <c r="E908" s="252"/>
      <c r="F908" s="253"/>
      <c r="G908" s="253"/>
      <c r="H908" s="253"/>
      <c r="I908" s="254" t="str">
        <f>IF(リード・アクセサリー!N49=0,"",リード・アクセサリー!E49)</f>
        <v/>
      </c>
      <c r="J908" s="252" t="str">
        <f>IFERROR(IF(リード・アクセサリー!N49=0,"",リード・アクセサリー!N49),"")</f>
        <v/>
      </c>
      <c r="K908" s="253"/>
      <c r="L908" s="253"/>
      <c r="M908" s="253"/>
      <c r="N908" s="253"/>
      <c r="O908" s="253"/>
      <c r="P908" s="253"/>
      <c r="Q908" s="253"/>
      <c r="R908" s="253"/>
      <c r="S908" s="237">
        <f t="shared" si="28"/>
        <v>907</v>
      </c>
      <c r="AA908" s="238" t="e">
        <f t="shared" si="29"/>
        <v>#VALUE!</v>
      </c>
    </row>
    <row r="909" spans="1:27" s="256" customFormat="1" ht="16.5">
      <c r="A909" s="238" t="str">
        <f>IFERROR(IF(J909&lt;&gt;"",MAX($A$1:A908)+1,""),"")</f>
        <v/>
      </c>
      <c r="B909" s="239" t="str">
        <f>IFERROR(IF(J909="","",_xlfn.CONCAT($Y$2,_xlfn.CONCAT(IF(LEN(ドッグキャリー!$K$2)=1,0,""),ドッグキャリー!$K$2,_xlfn.CONCAT(IF(LEN(ドッグキャリー!$N$2)=1,0,""),ドッグキャリー!$N$2)))),"")</f>
        <v/>
      </c>
      <c r="C909" s="252"/>
      <c r="D909" s="252"/>
      <c r="E909" s="252"/>
      <c r="F909" s="253"/>
      <c r="G909" s="253"/>
      <c r="H909" s="253"/>
      <c r="I909" s="254" t="str">
        <f>IF(リード・アクセサリー!N50=0,"",リード・アクセサリー!E50)</f>
        <v/>
      </c>
      <c r="J909" s="252" t="str">
        <f>IFERROR(IF(リード・アクセサリー!N50=0,"",リード・アクセサリー!N50),"")</f>
        <v/>
      </c>
      <c r="K909" s="253"/>
      <c r="L909" s="253"/>
      <c r="M909" s="253"/>
      <c r="N909" s="253"/>
      <c r="O909" s="253"/>
      <c r="P909" s="253"/>
      <c r="Q909" s="253"/>
      <c r="R909" s="253"/>
      <c r="S909" s="237">
        <f t="shared" si="28"/>
        <v>908</v>
      </c>
      <c r="AA909" s="238" t="e">
        <f t="shared" si="29"/>
        <v>#VALUE!</v>
      </c>
    </row>
    <row r="910" spans="1:27" s="256" customFormat="1" ht="16.5">
      <c r="A910" s="238" t="str">
        <f>IFERROR(IF(J910&lt;&gt;"",MAX($A$1:A909)+1,""),"")</f>
        <v/>
      </c>
      <c r="B910" s="239" t="str">
        <f>IFERROR(IF(J910="","",_xlfn.CONCAT($Y$2,_xlfn.CONCAT(IF(LEN(ドッグキャリー!$K$2)=1,0,""),ドッグキャリー!$K$2,_xlfn.CONCAT(IF(LEN(ドッグキャリー!$N$2)=1,0,""),ドッグキャリー!$N$2)))),"")</f>
        <v/>
      </c>
      <c r="C910" s="252"/>
      <c r="D910" s="252"/>
      <c r="E910" s="252"/>
      <c r="F910" s="253"/>
      <c r="G910" s="253"/>
      <c r="H910" s="253"/>
      <c r="I910" s="254" t="str">
        <f>IF(リード・アクセサリー!N51=0,"",リード・アクセサリー!E51)</f>
        <v/>
      </c>
      <c r="J910" s="252" t="str">
        <f>IFERROR(IF(リード・アクセサリー!N51=0,"",リード・アクセサリー!N51),"")</f>
        <v/>
      </c>
      <c r="K910" s="253"/>
      <c r="L910" s="253"/>
      <c r="M910" s="253"/>
      <c r="N910" s="253"/>
      <c r="O910" s="253"/>
      <c r="P910" s="253"/>
      <c r="Q910" s="253"/>
      <c r="R910" s="253"/>
      <c r="S910" s="237">
        <f t="shared" si="28"/>
        <v>909</v>
      </c>
      <c r="AA910" s="238" t="e">
        <f t="shared" si="29"/>
        <v>#VALUE!</v>
      </c>
    </row>
    <row r="911" spans="1:27" s="256" customFormat="1" ht="16.5">
      <c r="A911" s="238" t="str">
        <f>IFERROR(IF(J911&lt;&gt;"",MAX($A$1:A910)+1,""),"")</f>
        <v/>
      </c>
      <c r="B911" s="239" t="str">
        <f>IFERROR(IF(J911="","",_xlfn.CONCAT($Y$2,_xlfn.CONCAT(IF(LEN(ドッグキャリー!$K$2)=1,0,""),ドッグキャリー!$K$2,_xlfn.CONCAT(IF(LEN(ドッグキャリー!$N$2)=1,0,""),ドッグキャリー!$N$2)))),"")</f>
        <v/>
      </c>
      <c r="C911" s="252"/>
      <c r="D911" s="252"/>
      <c r="E911" s="252"/>
      <c r="F911" s="253"/>
      <c r="G911" s="253"/>
      <c r="H911" s="253"/>
      <c r="I911" s="254" t="str">
        <f>IF(リード・アクセサリー!N52=0,"",リード・アクセサリー!E52)</f>
        <v/>
      </c>
      <c r="J911" s="252" t="str">
        <f>IFERROR(IF(リード・アクセサリー!N52=0,"",リード・アクセサリー!N52),"")</f>
        <v/>
      </c>
      <c r="K911" s="253"/>
      <c r="L911" s="253"/>
      <c r="M911" s="253"/>
      <c r="N911" s="253"/>
      <c r="O911" s="253"/>
      <c r="P911" s="253"/>
      <c r="Q911" s="253"/>
      <c r="R911" s="253"/>
      <c r="S911" s="237">
        <f t="shared" si="28"/>
        <v>910</v>
      </c>
      <c r="AA911" s="238" t="e">
        <f t="shared" si="29"/>
        <v>#VALUE!</v>
      </c>
    </row>
    <row r="912" spans="1:27" s="256" customFormat="1" ht="16.5">
      <c r="A912" s="238" t="str">
        <f>IFERROR(IF(J912&lt;&gt;"",MAX($A$1:A911)+1,""),"")</f>
        <v/>
      </c>
      <c r="B912" s="239" t="str">
        <f>IFERROR(IF(J912="","",_xlfn.CONCAT($Y$2,_xlfn.CONCAT(IF(LEN(ドッグキャリー!$K$2)=1,0,""),ドッグキャリー!$K$2,_xlfn.CONCAT(IF(LEN(ドッグキャリー!$N$2)=1,0,""),ドッグキャリー!$N$2)))),"")</f>
        <v/>
      </c>
      <c r="C912" s="252"/>
      <c r="D912" s="252"/>
      <c r="E912" s="252"/>
      <c r="F912" s="253"/>
      <c r="G912" s="253"/>
      <c r="H912" s="253"/>
      <c r="I912" s="254" t="str">
        <f>IF(リード・アクセサリー!N53=0,"",リード・アクセサリー!E53)</f>
        <v/>
      </c>
      <c r="J912" s="252" t="str">
        <f>IFERROR(IF(リード・アクセサリー!N53=0,"",リード・アクセサリー!N53),"")</f>
        <v/>
      </c>
      <c r="K912" s="253"/>
      <c r="L912" s="253"/>
      <c r="M912" s="253"/>
      <c r="N912" s="253"/>
      <c r="O912" s="253"/>
      <c r="P912" s="253"/>
      <c r="Q912" s="253"/>
      <c r="R912" s="253"/>
      <c r="S912" s="237">
        <f t="shared" si="28"/>
        <v>911</v>
      </c>
      <c r="AA912" s="238" t="e">
        <f t="shared" si="29"/>
        <v>#VALUE!</v>
      </c>
    </row>
    <row r="913" spans="1:27" s="256" customFormat="1" ht="16.5">
      <c r="A913" s="238" t="str">
        <f>IFERROR(IF(J913&lt;&gt;"",MAX($A$1:A912)+1,""),"")</f>
        <v/>
      </c>
      <c r="B913" s="239" t="str">
        <f>IFERROR(IF(J913="","",_xlfn.CONCAT($Y$2,_xlfn.CONCAT(IF(LEN(ドッグキャリー!$K$2)=1,0,""),ドッグキャリー!$K$2,_xlfn.CONCAT(IF(LEN(ドッグキャリー!$N$2)=1,0,""),ドッグキャリー!$N$2)))),"")</f>
        <v/>
      </c>
      <c r="C913" s="252"/>
      <c r="D913" s="252"/>
      <c r="E913" s="252"/>
      <c r="F913" s="253"/>
      <c r="G913" s="253"/>
      <c r="H913" s="253"/>
      <c r="I913" s="254" t="str">
        <f>IF(リード・アクセサリー!N54=0,"",リード・アクセサリー!E54)</f>
        <v/>
      </c>
      <c r="J913" s="252" t="str">
        <f>IFERROR(IF(リード・アクセサリー!N54=0,"",リード・アクセサリー!N54),"")</f>
        <v/>
      </c>
      <c r="K913" s="253"/>
      <c r="L913" s="253"/>
      <c r="M913" s="253"/>
      <c r="N913" s="253"/>
      <c r="O913" s="253"/>
      <c r="P913" s="253"/>
      <c r="Q913" s="253"/>
      <c r="R913" s="253"/>
      <c r="S913" s="237">
        <f t="shared" si="28"/>
        <v>912</v>
      </c>
      <c r="AA913" s="238" t="e">
        <f t="shared" si="29"/>
        <v>#VALUE!</v>
      </c>
    </row>
    <row r="914" spans="1:27" s="256" customFormat="1" ht="16.5">
      <c r="A914" s="238" t="str">
        <f>IFERROR(IF(J914&lt;&gt;"",MAX($A$1:A913)+1,""),"")</f>
        <v/>
      </c>
      <c r="B914" s="239" t="str">
        <f>IFERROR(IF(J914="","",_xlfn.CONCAT($Y$2,_xlfn.CONCAT(IF(LEN(ドッグキャリー!$K$2)=1,0,""),ドッグキャリー!$K$2,_xlfn.CONCAT(IF(LEN(ドッグキャリー!$N$2)=1,0,""),ドッグキャリー!$N$2)))),"")</f>
        <v/>
      </c>
      <c r="C914" s="252"/>
      <c r="D914" s="252"/>
      <c r="E914" s="252"/>
      <c r="F914" s="253"/>
      <c r="G914" s="253"/>
      <c r="H914" s="253"/>
      <c r="I914" s="254" t="str">
        <f>IF(リード・アクセサリー!N55=0,"",リード・アクセサリー!E55)</f>
        <v/>
      </c>
      <c r="J914" s="252" t="str">
        <f>IFERROR(IF(リード・アクセサリー!N55=0,"",リード・アクセサリー!N55),"")</f>
        <v/>
      </c>
      <c r="K914" s="253"/>
      <c r="L914" s="253"/>
      <c r="M914" s="253"/>
      <c r="N914" s="253"/>
      <c r="O914" s="253"/>
      <c r="P914" s="253"/>
      <c r="Q914" s="253"/>
      <c r="R914" s="253"/>
      <c r="S914" s="237">
        <f t="shared" si="28"/>
        <v>913</v>
      </c>
      <c r="AA914" s="238" t="e">
        <f t="shared" si="29"/>
        <v>#VALUE!</v>
      </c>
    </row>
    <row r="915" spans="1:27" s="256" customFormat="1" ht="16.5">
      <c r="A915" s="238" t="str">
        <f>IFERROR(IF(J915&lt;&gt;"",MAX($A$1:A914)+1,""),"")</f>
        <v/>
      </c>
      <c r="B915" s="239" t="str">
        <f>IFERROR(IF(J915="","",_xlfn.CONCAT($Y$2,_xlfn.CONCAT(IF(LEN(ドッグキャリー!$K$2)=1,0,""),ドッグキャリー!$K$2,_xlfn.CONCAT(IF(LEN(ドッグキャリー!$N$2)=1,0,""),ドッグキャリー!$N$2)))),"")</f>
        <v/>
      </c>
      <c r="C915" s="252"/>
      <c r="D915" s="252"/>
      <c r="E915" s="252"/>
      <c r="F915" s="253"/>
      <c r="G915" s="253"/>
      <c r="H915" s="253"/>
      <c r="I915" s="254" t="str">
        <f>IF(リード・アクセサリー!N56=0,"",リード・アクセサリー!E56)</f>
        <v/>
      </c>
      <c r="J915" s="252" t="str">
        <f>IFERROR(IF(リード・アクセサリー!N56=0,"",リード・アクセサリー!N56),"")</f>
        <v/>
      </c>
      <c r="K915" s="253"/>
      <c r="L915" s="253"/>
      <c r="M915" s="253"/>
      <c r="N915" s="253"/>
      <c r="O915" s="253"/>
      <c r="P915" s="253"/>
      <c r="Q915" s="253"/>
      <c r="R915" s="253"/>
      <c r="S915" s="237">
        <f t="shared" si="28"/>
        <v>914</v>
      </c>
      <c r="AA915" s="238" t="e">
        <f t="shared" si="29"/>
        <v>#VALUE!</v>
      </c>
    </row>
    <row r="916" spans="1:27" s="256" customFormat="1" ht="16.5">
      <c r="A916" s="238" t="str">
        <f>IFERROR(IF(J916&lt;&gt;"",MAX($A$1:A915)+1,""),"")</f>
        <v/>
      </c>
      <c r="B916" s="239" t="str">
        <f>IFERROR(IF(J916="","",_xlfn.CONCAT($Y$2,_xlfn.CONCAT(IF(LEN(ドッグキャリー!$K$2)=1,0,""),ドッグキャリー!$K$2,_xlfn.CONCAT(IF(LEN(ドッグキャリー!$N$2)=1,0,""),ドッグキャリー!$N$2)))),"")</f>
        <v/>
      </c>
      <c r="C916" s="252"/>
      <c r="D916" s="252"/>
      <c r="E916" s="252"/>
      <c r="F916" s="253"/>
      <c r="G916" s="253"/>
      <c r="H916" s="253"/>
      <c r="I916" s="254" t="str">
        <f>IF(リード・アクセサリー!N57=0,"",リード・アクセサリー!E57)</f>
        <v/>
      </c>
      <c r="J916" s="252" t="str">
        <f>IFERROR(IF(リード・アクセサリー!N57=0,"",リード・アクセサリー!N57),"")</f>
        <v/>
      </c>
      <c r="K916" s="253"/>
      <c r="L916" s="253"/>
      <c r="M916" s="253"/>
      <c r="N916" s="253"/>
      <c r="O916" s="253"/>
      <c r="P916" s="253"/>
      <c r="Q916" s="253"/>
      <c r="R916" s="253"/>
      <c r="S916" s="237">
        <f t="shared" si="28"/>
        <v>915</v>
      </c>
      <c r="AA916" s="238" t="e">
        <f t="shared" si="29"/>
        <v>#VALUE!</v>
      </c>
    </row>
    <row r="917" spans="1:27" s="256" customFormat="1" ht="16.5">
      <c r="A917" s="238" t="str">
        <f>IFERROR(IF(J917&lt;&gt;"",MAX($A$1:A916)+1,""),"")</f>
        <v/>
      </c>
      <c r="B917" s="239" t="str">
        <f>IFERROR(IF(J917="","",_xlfn.CONCAT($Y$2,_xlfn.CONCAT(IF(LEN(ドッグキャリー!$K$2)=1,0,""),ドッグキャリー!$K$2,_xlfn.CONCAT(IF(LEN(ドッグキャリー!$N$2)=1,0,""),ドッグキャリー!$N$2)))),"")</f>
        <v/>
      </c>
      <c r="C917" s="252"/>
      <c r="D917" s="252"/>
      <c r="E917" s="252"/>
      <c r="F917" s="253"/>
      <c r="G917" s="253"/>
      <c r="H917" s="253"/>
      <c r="I917" s="254" t="str">
        <f>IF(リード・アクセサリー!N58=0,"",リード・アクセサリー!E58)</f>
        <v/>
      </c>
      <c r="J917" s="252" t="str">
        <f>IFERROR(IF(リード・アクセサリー!N58=0,"",リード・アクセサリー!N58),"")</f>
        <v/>
      </c>
      <c r="K917" s="253"/>
      <c r="L917" s="253"/>
      <c r="M917" s="253"/>
      <c r="N917" s="253"/>
      <c r="O917" s="253"/>
      <c r="P917" s="253"/>
      <c r="Q917" s="253"/>
      <c r="R917" s="253"/>
      <c r="S917" s="237">
        <f t="shared" si="28"/>
        <v>916</v>
      </c>
      <c r="AA917" s="238" t="e">
        <f t="shared" si="29"/>
        <v>#VALUE!</v>
      </c>
    </row>
    <row r="918" spans="1:27" s="256" customFormat="1" ht="16.5">
      <c r="A918" s="238" t="str">
        <f>IFERROR(IF(J918&lt;&gt;"",MAX($A$1:A917)+1,""),"")</f>
        <v/>
      </c>
      <c r="B918" s="239" t="str">
        <f>IFERROR(IF(J918="","",_xlfn.CONCAT($Y$2,_xlfn.CONCAT(IF(LEN(ドッグキャリー!$K$2)=1,0,""),ドッグキャリー!$K$2,_xlfn.CONCAT(IF(LEN(ドッグキャリー!$N$2)=1,0,""),ドッグキャリー!$N$2)))),"")</f>
        <v/>
      </c>
      <c r="C918" s="252"/>
      <c r="D918" s="252"/>
      <c r="E918" s="252"/>
      <c r="F918" s="253"/>
      <c r="G918" s="253"/>
      <c r="H918" s="253"/>
      <c r="I918" s="254" t="str">
        <f>IF(リード・アクセサリー!N59=0,"",リード・アクセサリー!E59)</f>
        <v/>
      </c>
      <c r="J918" s="252" t="str">
        <f>IFERROR(IF(リード・アクセサリー!N59=0,"",リード・アクセサリー!N59),"")</f>
        <v/>
      </c>
      <c r="K918" s="253"/>
      <c r="L918" s="253"/>
      <c r="M918" s="253"/>
      <c r="N918" s="253"/>
      <c r="O918" s="253"/>
      <c r="P918" s="253"/>
      <c r="Q918" s="253"/>
      <c r="R918" s="253"/>
      <c r="S918" s="237">
        <f t="shared" si="28"/>
        <v>917</v>
      </c>
      <c r="AA918" s="238" t="e">
        <f t="shared" si="29"/>
        <v>#VALUE!</v>
      </c>
    </row>
    <row r="919" spans="1:27" s="256" customFormat="1" ht="16.5">
      <c r="A919" s="238" t="str">
        <f>IFERROR(IF(J919&lt;&gt;"",MAX($A$1:A918)+1,""),"")</f>
        <v/>
      </c>
      <c r="B919" s="239" t="str">
        <f>IFERROR(IF(J919="","",_xlfn.CONCAT($Y$2,_xlfn.CONCAT(IF(LEN(ドッグキャリー!$K$2)=1,0,""),ドッグキャリー!$K$2,_xlfn.CONCAT(IF(LEN(ドッグキャリー!$N$2)=1,0,""),ドッグキャリー!$N$2)))),"")</f>
        <v/>
      </c>
      <c r="C919" s="252"/>
      <c r="D919" s="252"/>
      <c r="E919" s="252"/>
      <c r="F919" s="253"/>
      <c r="G919" s="253"/>
      <c r="H919" s="253"/>
      <c r="I919" s="254" t="str">
        <f>IF(リード・アクセサリー!N60=0,"",リード・アクセサリー!E60)</f>
        <v/>
      </c>
      <c r="J919" s="252" t="str">
        <f>IFERROR(IF(リード・アクセサリー!N60=0,"",リード・アクセサリー!N60),"")</f>
        <v/>
      </c>
      <c r="K919" s="253"/>
      <c r="L919" s="253"/>
      <c r="M919" s="253"/>
      <c r="N919" s="253"/>
      <c r="O919" s="253"/>
      <c r="P919" s="253"/>
      <c r="Q919" s="253"/>
      <c r="R919" s="253"/>
      <c r="S919" s="237">
        <f t="shared" si="28"/>
        <v>918</v>
      </c>
      <c r="AA919" s="238" t="e">
        <f t="shared" si="29"/>
        <v>#VALUE!</v>
      </c>
    </row>
    <row r="920" spans="1:27" s="256" customFormat="1" ht="16.5">
      <c r="A920" s="238" t="str">
        <f>IFERROR(IF(J920&lt;&gt;"",MAX($A$1:A919)+1,""),"")</f>
        <v/>
      </c>
      <c r="B920" s="239" t="str">
        <f>IFERROR(IF(J920="","",_xlfn.CONCAT($Y$2,_xlfn.CONCAT(IF(LEN(ドッグキャリー!$K$2)=1,0,""),ドッグキャリー!$K$2,_xlfn.CONCAT(IF(LEN(ドッグキャリー!$N$2)=1,0,""),ドッグキャリー!$N$2)))),"")</f>
        <v/>
      </c>
      <c r="C920" s="252"/>
      <c r="D920" s="252"/>
      <c r="E920" s="252"/>
      <c r="F920" s="253"/>
      <c r="G920" s="253"/>
      <c r="H920" s="253"/>
      <c r="I920" s="254" t="str">
        <f>IF(リード・アクセサリー!N61=0,"",リード・アクセサリー!E61)</f>
        <v/>
      </c>
      <c r="J920" s="252" t="str">
        <f>IFERROR(IF(リード・アクセサリー!N61=0,"",リード・アクセサリー!N61),"")</f>
        <v/>
      </c>
      <c r="K920" s="253"/>
      <c r="L920" s="253"/>
      <c r="M920" s="253"/>
      <c r="N920" s="253"/>
      <c r="O920" s="253"/>
      <c r="P920" s="253"/>
      <c r="Q920" s="253"/>
      <c r="R920" s="253"/>
      <c r="S920" s="237">
        <f t="shared" si="28"/>
        <v>919</v>
      </c>
      <c r="AA920" s="238" t="e">
        <f t="shared" si="29"/>
        <v>#VALUE!</v>
      </c>
    </row>
    <row r="921" spans="1:27" s="256" customFormat="1" ht="16.5">
      <c r="A921" s="238" t="str">
        <f>IFERROR(IF(J921&lt;&gt;"",MAX($A$1:A920)+1,""),"")</f>
        <v/>
      </c>
      <c r="B921" s="239" t="str">
        <f>IFERROR(IF(J921="","",_xlfn.CONCAT($Y$2,_xlfn.CONCAT(IF(LEN(ドッグキャリー!$K$2)=1,0,""),ドッグキャリー!$K$2,_xlfn.CONCAT(IF(LEN(ドッグキャリー!$N$2)=1,0,""),ドッグキャリー!$N$2)))),"")</f>
        <v/>
      </c>
      <c r="C921" s="252"/>
      <c r="D921" s="252"/>
      <c r="E921" s="252"/>
      <c r="F921" s="253"/>
      <c r="G921" s="253"/>
      <c r="H921" s="253"/>
      <c r="I921" s="254" t="str">
        <f>IF(リード・アクセサリー!N62=0,"",リード・アクセサリー!E62)</f>
        <v/>
      </c>
      <c r="J921" s="252" t="str">
        <f>IFERROR(IF(リード・アクセサリー!N62=0,"",リード・アクセサリー!N62),"")</f>
        <v/>
      </c>
      <c r="K921" s="253"/>
      <c r="L921" s="253"/>
      <c r="M921" s="253"/>
      <c r="N921" s="253"/>
      <c r="O921" s="253"/>
      <c r="P921" s="253"/>
      <c r="Q921" s="253"/>
      <c r="R921" s="253"/>
      <c r="S921" s="237">
        <f t="shared" si="28"/>
        <v>920</v>
      </c>
      <c r="AA921" s="238" t="e">
        <f t="shared" si="29"/>
        <v>#VALUE!</v>
      </c>
    </row>
    <row r="922" spans="1:27" s="256" customFormat="1" ht="16.5">
      <c r="A922" s="238" t="str">
        <f>IFERROR(IF(J922&lt;&gt;"",MAX($A$1:A921)+1,""),"")</f>
        <v/>
      </c>
      <c r="B922" s="239" t="str">
        <f>IFERROR(IF(J922="","",_xlfn.CONCAT($Y$2,_xlfn.CONCAT(IF(LEN(ドッグキャリー!$K$2)=1,0,""),ドッグキャリー!$K$2,_xlfn.CONCAT(IF(LEN(ドッグキャリー!$N$2)=1,0,""),ドッグキャリー!$N$2)))),"")</f>
        <v/>
      </c>
      <c r="C922" s="252"/>
      <c r="D922" s="252"/>
      <c r="E922" s="252"/>
      <c r="F922" s="253"/>
      <c r="G922" s="253"/>
      <c r="H922" s="253"/>
      <c r="I922" s="254" t="str">
        <f>IF(リード・アクセサリー!N63=0,"",リード・アクセサリー!E63)</f>
        <v/>
      </c>
      <c r="J922" s="252" t="str">
        <f>IFERROR(IF(リード・アクセサリー!N63=0,"",リード・アクセサリー!N63),"")</f>
        <v/>
      </c>
      <c r="K922" s="253"/>
      <c r="L922" s="253"/>
      <c r="M922" s="253"/>
      <c r="N922" s="253"/>
      <c r="O922" s="253"/>
      <c r="P922" s="253"/>
      <c r="Q922" s="253"/>
      <c r="R922" s="253"/>
      <c r="S922" s="237">
        <f t="shared" si="28"/>
        <v>921</v>
      </c>
      <c r="AA922" s="238" t="e">
        <f t="shared" si="29"/>
        <v>#VALUE!</v>
      </c>
    </row>
    <row r="923" spans="1:27" s="256" customFormat="1" ht="16.5">
      <c r="A923" s="238" t="str">
        <f>IFERROR(IF(J923&lt;&gt;"",MAX($A$1:A922)+1,""),"")</f>
        <v/>
      </c>
      <c r="B923" s="239" t="str">
        <f>IFERROR(IF(J923="","",_xlfn.CONCAT($Y$2,_xlfn.CONCAT(IF(LEN(ドッグキャリー!$K$2)=1,0,""),ドッグキャリー!$K$2,_xlfn.CONCAT(IF(LEN(ドッグキャリー!$N$2)=1,0,""),ドッグキャリー!$N$2)))),"")</f>
        <v/>
      </c>
      <c r="C923" s="252"/>
      <c r="D923" s="252"/>
      <c r="E923" s="252"/>
      <c r="F923" s="253"/>
      <c r="G923" s="253"/>
      <c r="H923" s="253"/>
      <c r="I923" s="254" t="str">
        <f>IF(リード・アクセサリー!N64=0,"",リード・アクセサリー!E64)</f>
        <v/>
      </c>
      <c r="J923" s="252" t="str">
        <f>IFERROR(IF(リード・アクセサリー!N64=0,"",リード・アクセサリー!N64),"")</f>
        <v/>
      </c>
      <c r="K923" s="253"/>
      <c r="L923" s="253"/>
      <c r="M923" s="253"/>
      <c r="N923" s="253"/>
      <c r="O923" s="253"/>
      <c r="P923" s="253"/>
      <c r="Q923" s="253"/>
      <c r="R923" s="253"/>
      <c r="S923" s="237">
        <f t="shared" si="28"/>
        <v>922</v>
      </c>
      <c r="AA923" s="238" t="e">
        <f t="shared" si="29"/>
        <v>#VALUE!</v>
      </c>
    </row>
    <row r="924" spans="1:27" s="256" customFormat="1" ht="16.5">
      <c r="A924" s="238" t="str">
        <f>IFERROR(IF(J924&lt;&gt;"",MAX($A$1:A923)+1,""),"")</f>
        <v/>
      </c>
      <c r="B924" s="239" t="str">
        <f>IFERROR(IF(J924="","",_xlfn.CONCAT($Y$2,_xlfn.CONCAT(IF(LEN(ドッグキャリー!$K$2)=1,0,""),ドッグキャリー!$K$2,_xlfn.CONCAT(IF(LEN(ドッグキャリー!$N$2)=1,0,""),ドッグキャリー!$N$2)))),"")</f>
        <v/>
      </c>
      <c r="C924" s="252"/>
      <c r="D924" s="252"/>
      <c r="E924" s="252"/>
      <c r="F924" s="253"/>
      <c r="G924" s="253"/>
      <c r="H924" s="253"/>
      <c r="I924" s="254" t="str">
        <f>IF(リード・アクセサリー!N65=0,"",リード・アクセサリー!E65)</f>
        <v/>
      </c>
      <c r="J924" s="252" t="str">
        <f>IFERROR(IF(リード・アクセサリー!N65=0,"",リード・アクセサリー!N65),"")</f>
        <v/>
      </c>
      <c r="K924" s="253"/>
      <c r="L924" s="253"/>
      <c r="M924" s="253"/>
      <c r="N924" s="253"/>
      <c r="O924" s="253"/>
      <c r="P924" s="253"/>
      <c r="Q924" s="253"/>
      <c r="R924" s="253"/>
      <c r="S924" s="237">
        <f t="shared" si="28"/>
        <v>923</v>
      </c>
      <c r="AA924" s="238" t="e">
        <f t="shared" si="29"/>
        <v>#VALUE!</v>
      </c>
    </row>
    <row r="925" spans="1:27" s="256" customFormat="1" ht="16.5">
      <c r="A925" s="238" t="str">
        <f>IFERROR(IF(J925&lt;&gt;"",MAX($A$1:A924)+1,""),"")</f>
        <v/>
      </c>
      <c r="B925" s="239" t="str">
        <f>IFERROR(IF(J925="","",_xlfn.CONCAT($Y$2,_xlfn.CONCAT(IF(LEN(ドッグキャリー!$K$2)=1,0,""),ドッグキャリー!$K$2,_xlfn.CONCAT(IF(LEN(ドッグキャリー!$N$2)=1,0,""),ドッグキャリー!$N$2)))),"")</f>
        <v/>
      </c>
      <c r="C925" s="252"/>
      <c r="D925" s="252"/>
      <c r="E925" s="252"/>
      <c r="F925" s="253"/>
      <c r="G925" s="253"/>
      <c r="H925" s="253"/>
      <c r="I925" s="254" t="str">
        <f>IF(リード・アクセサリー!N66=0,"",リード・アクセサリー!E66)</f>
        <v/>
      </c>
      <c r="J925" s="252" t="str">
        <f>IFERROR(IF(リード・アクセサリー!N66=0,"",リード・アクセサリー!N66),"")</f>
        <v/>
      </c>
      <c r="K925" s="253"/>
      <c r="L925" s="253"/>
      <c r="M925" s="253"/>
      <c r="N925" s="253"/>
      <c r="O925" s="253"/>
      <c r="P925" s="253"/>
      <c r="Q925" s="253"/>
      <c r="R925" s="253"/>
      <c r="S925" s="237">
        <f t="shared" si="28"/>
        <v>924</v>
      </c>
      <c r="AA925" s="238" t="e">
        <f t="shared" si="29"/>
        <v>#VALUE!</v>
      </c>
    </row>
    <row r="926" spans="1:27" s="256" customFormat="1" ht="16.5">
      <c r="A926" s="238" t="str">
        <f>IFERROR(IF(J926&lt;&gt;"",MAX($A$1:A925)+1,""),"")</f>
        <v/>
      </c>
      <c r="B926" s="239" t="str">
        <f>IFERROR(IF(J926="","",_xlfn.CONCAT($Y$2,_xlfn.CONCAT(IF(LEN(ドッグキャリー!$K$2)=1,0,""),ドッグキャリー!$K$2,_xlfn.CONCAT(IF(LEN(ドッグキャリー!$N$2)=1,0,""),ドッグキャリー!$N$2)))),"")</f>
        <v/>
      </c>
      <c r="C926" s="252"/>
      <c r="D926" s="252"/>
      <c r="E926" s="252"/>
      <c r="F926" s="253"/>
      <c r="G926" s="253"/>
      <c r="H926" s="253"/>
      <c r="I926" s="254" t="str">
        <f>IF(リード・アクセサリー!N67=0,"",リード・アクセサリー!E67)</f>
        <v/>
      </c>
      <c r="J926" s="252" t="str">
        <f>IFERROR(IF(リード・アクセサリー!N67=0,"",リード・アクセサリー!N67),"")</f>
        <v/>
      </c>
      <c r="K926" s="253"/>
      <c r="L926" s="253"/>
      <c r="M926" s="253"/>
      <c r="N926" s="253"/>
      <c r="O926" s="253"/>
      <c r="P926" s="253"/>
      <c r="Q926" s="253"/>
      <c r="R926" s="253"/>
      <c r="S926" s="237">
        <f t="shared" si="28"/>
        <v>925</v>
      </c>
      <c r="AA926" s="238" t="e">
        <f t="shared" si="29"/>
        <v>#VALUE!</v>
      </c>
    </row>
    <row r="927" spans="1:27" s="256" customFormat="1" ht="16.5">
      <c r="A927" s="238" t="str">
        <f>IFERROR(IF(J927&lt;&gt;"",MAX($A$1:A926)+1,""),"")</f>
        <v/>
      </c>
      <c r="B927" s="239" t="str">
        <f>IFERROR(IF(J927="","",_xlfn.CONCAT($Y$2,_xlfn.CONCAT(IF(LEN(ドッグキャリー!$K$2)=1,0,""),ドッグキャリー!$K$2,_xlfn.CONCAT(IF(LEN(ドッグキャリー!$N$2)=1,0,""),ドッグキャリー!$N$2)))),"")</f>
        <v/>
      </c>
      <c r="C927" s="252"/>
      <c r="D927" s="252"/>
      <c r="E927" s="252"/>
      <c r="F927" s="253"/>
      <c r="G927" s="253"/>
      <c r="H927" s="253"/>
      <c r="I927" s="254" t="str">
        <f>IF(リード・アクセサリー!N68=0,"",リード・アクセサリー!E68)</f>
        <v/>
      </c>
      <c r="J927" s="252" t="str">
        <f>IFERROR(IF(リード・アクセサリー!N68=0,"",リード・アクセサリー!N68),"")</f>
        <v/>
      </c>
      <c r="K927" s="253"/>
      <c r="L927" s="253"/>
      <c r="M927" s="253"/>
      <c r="N927" s="253"/>
      <c r="O927" s="253"/>
      <c r="P927" s="253"/>
      <c r="Q927" s="253"/>
      <c r="R927" s="253"/>
      <c r="S927" s="237">
        <f t="shared" si="28"/>
        <v>926</v>
      </c>
      <c r="AA927" s="238" t="e">
        <f t="shared" si="29"/>
        <v>#VALUE!</v>
      </c>
    </row>
    <row r="928" spans="1:27" s="256" customFormat="1" ht="16.5">
      <c r="A928" s="238" t="str">
        <f>IFERROR(IF(J928&lt;&gt;"",MAX($A$1:A927)+1,""),"")</f>
        <v/>
      </c>
      <c r="B928" s="239" t="str">
        <f>IFERROR(IF(J928="","",_xlfn.CONCAT($Y$2,_xlfn.CONCAT(IF(LEN(ドッグキャリー!$K$2)=1,0,""),ドッグキャリー!$K$2,_xlfn.CONCAT(IF(LEN(ドッグキャリー!$N$2)=1,0,""),ドッグキャリー!$N$2)))),"")</f>
        <v/>
      </c>
      <c r="C928" s="252"/>
      <c r="D928" s="252"/>
      <c r="E928" s="252"/>
      <c r="F928" s="253"/>
      <c r="G928" s="253"/>
      <c r="H928" s="253"/>
      <c r="I928" s="254" t="str">
        <f>IF(リード・アクセサリー!N69=0,"",リード・アクセサリー!E69)</f>
        <v/>
      </c>
      <c r="J928" s="252" t="str">
        <f>IFERROR(IF(リード・アクセサリー!N69=0,"",リード・アクセサリー!N69),"")</f>
        <v/>
      </c>
      <c r="K928" s="253"/>
      <c r="L928" s="253"/>
      <c r="M928" s="253"/>
      <c r="N928" s="253"/>
      <c r="O928" s="253"/>
      <c r="P928" s="253"/>
      <c r="Q928" s="253"/>
      <c r="R928" s="253"/>
      <c r="S928" s="237">
        <f t="shared" si="28"/>
        <v>927</v>
      </c>
      <c r="AA928" s="238" t="e">
        <f t="shared" si="29"/>
        <v>#VALUE!</v>
      </c>
    </row>
    <row r="929" spans="1:27" s="256" customFormat="1" ht="16.5">
      <c r="A929" s="238" t="str">
        <f>IFERROR(IF(J929&lt;&gt;"",MAX($A$1:A928)+1,""),"")</f>
        <v/>
      </c>
      <c r="B929" s="239" t="str">
        <f>IFERROR(IF(J929="","",_xlfn.CONCAT($Y$2,_xlfn.CONCAT(IF(LEN(ドッグキャリー!$K$2)=1,0,""),ドッグキャリー!$K$2,_xlfn.CONCAT(IF(LEN(ドッグキャリー!$N$2)=1,0,""),ドッグキャリー!$N$2)))),"")</f>
        <v/>
      </c>
      <c r="C929" s="252"/>
      <c r="D929" s="252"/>
      <c r="E929" s="252"/>
      <c r="F929" s="253"/>
      <c r="G929" s="253"/>
      <c r="H929" s="253"/>
      <c r="I929" s="254" t="str">
        <f>IF(リード・アクセサリー!N70=0,"",リード・アクセサリー!E70)</f>
        <v/>
      </c>
      <c r="J929" s="252" t="str">
        <f>IFERROR(IF(リード・アクセサリー!N70=0,"",リード・アクセサリー!N70),"")</f>
        <v/>
      </c>
      <c r="K929" s="253"/>
      <c r="L929" s="253"/>
      <c r="M929" s="253"/>
      <c r="N929" s="253"/>
      <c r="O929" s="253"/>
      <c r="P929" s="253"/>
      <c r="Q929" s="253"/>
      <c r="R929" s="253"/>
      <c r="S929" s="237">
        <f t="shared" si="28"/>
        <v>928</v>
      </c>
      <c r="AA929" s="238" t="e">
        <f t="shared" si="29"/>
        <v>#VALUE!</v>
      </c>
    </row>
    <row r="930" spans="1:27" s="256" customFormat="1" ht="16.5">
      <c r="A930" s="238" t="str">
        <f>IFERROR(IF(J930&lt;&gt;"",MAX($A$1:A929)+1,""),"")</f>
        <v/>
      </c>
      <c r="B930" s="239" t="str">
        <f>IFERROR(IF(J930="","",_xlfn.CONCAT($Y$2,_xlfn.CONCAT(IF(LEN(ドッグキャリー!$K$2)=1,0,""),ドッグキャリー!$K$2,_xlfn.CONCAT(IF(LEN(ドッグキャリー!$N$2)=1,0,""),ドッグキャリー!$N$2)))),"")</f>
        <v/>
      </c>
      <c r="C930" s="252"/>
      <c r="D930" s="252"/>
      <c r="E930" s="252"/>
      <c r="F930" s="253"/>
      <c r="G930" s="253"/>
      <c r="H930" s="253"/>
      <c r="I930" s="254" t="str">
        <f>IF(リード・アクセサリー!N71=0,"",リード・アクセサリー!E71)</f>
        <v/>
      </c>
      <c r="J930" s="252" t="str">
        <f>IFERROR(IF(リード・アクセサリー!N71=0,"",リード・アクセサリー!N71),"")</f>
        <v/>
      </c>
      <c r="K930" s="253"/>
      <c r="L930" s="253"/>
      <c r="M930" s="253"/>
      <c r="N930" s="253"/>
      <c r="O930" s="253"/>
      <c r="P930" s="253"/>
      <c r="Q930" s="253"/>
      <c r="R930" s="253"/>
      <c r="S930" s="237">
        <f t="shared" si="28"/>
        <v>929</v>
      </c>
      <c r="AA930" s="238" t="e">
        <f t="shared" si="29"/>
        <v>#VALUE!</v>
      </c>
    </row>
    <row r="931" spans="1:27" s="256" customFormat="1" ht="16.5">
      <c r="A931" s="238" t="str">
        <f>IFERROR(IF(J931&lt;&gt;"",MAX($A$1:A930)+1,""),"")</f>
        <v/>
      </c>
      <c r="B931" s="239" t="str">
        <f>IFERROR(IF(J931="","",_xlfn.CONCAT($Y$2,_xlfn.CONCAT(IF(LEN(ドッグキャリー!$K$2)=1,0,""),ドッグキャリー!$K$2,_xlfn.CONCAT(IF(LEN(ドッグキャリー!$N$2)=1,0,""),ドッグキャリー!$N$2)))),"")</f>
        <v/>
      </c>
      <c r="C931" s="252"/>
      <c r="D931" s="252"/>
      <c r="E931" s="252"/>
      <c r="F931" s="253"/>
      <c r="G931" s="253"/>
      <c r="H931" s="253"/>
      <c r="I931" s="254" t="str">
        <f>IF(リード・アクセサリー!N72=0,"",リード・アクセサリー!E72)</f>
        <v/>
      </c>
      <c r="J931" s="252" t="str">
        <f>IFERROR(IF(リード・アクセサリー!N72=0,"",リード・アクセサリー!N72),"")</f>
        <v/>
      </c>
      <c r="K931" s="253"/>
      <c r="L931" s="253"/>
      <c r="M931" s="253"/>
      <c r="N931" s="253"/>
      <c r="O931" s="253"/>
      <c r="P931" s="253"/>
      <c r="Q931" s="253"/>
      <c r="R931" s="253"/>
      <c r="S931" s="237">
        <f t="shared" si="28"/>
        <v>930</v>
      </c>
      <c r="AA931" s="238" t="e">
        <f t="shared" si="29"/>
        <v>#VALUE!</v>
      </c>
    </row>
    <row r="932" spans="1:27" s="256" customFormat="1" ht="16.5">
      <c r="A932" s="238" t="str">
        <f>IFERROR(IF(J932&lt;&gt;"",MAX($A$1:A931)+1,""),"")</f>
        <v/>
      </c>
      <c r="B932" s="239" t="str">
        <f>IFERROR(IF(J932="","",_xlfn.CONCAT($Y$2,_xlfn.CONCAT(IF(LEN(ドッグキャリー!$K$2)=1,0,""),ドッグキャリー!$K$2,_xlfn.CONCAT(IF(LEN(ドッグキャリー!$N$2)=1,0,""),ドッグキャリー!$N$2)))),"")</f>
        <v/>
      </c>
      <c r="C932" s="252"/>
      <c r="D932" s="252"/>
      <c r="E932" s="252"/>
      <c r="F932" s="253"/>
      <c r="G932" s="253"/>
      <c r="H932" s="253"/>
      <c r="I932" s="254" t="str">
        <f>IF(リード・アクセサリー!N73=0,"",リード・アクセサリー!E73)</f>
        <v/>
      </c>
      <c r="J932" s="252" t="str">
        <f>IFERROR(IF(リード・アクセサリー!N73=0,"",リード・アクセサリー!N73),"")</f>
        <v/>
      </c>
      <c r="K932" s="253"/>
      <c r="L932" s="253"/>
      <c r="M932" s="253"/>
      <c r="N932" s="253"/>
      <c r="O932" s="253"/>
      <c r="P932" s="253"/>
      <c r="Q932" s="253"/>
      <c r="R932" s="253"/>
      <c r="S932" s="237">
        <f t="shared" si="28"/>
        <v>931</v>
      </c>
      <c r="AA932" s="238" t="e">
        <f t="shared" si="29"/>
        <v>#VALUE!</v>
      </c>
    </row>
    <row r="933" spans="1:27" s="256" customFormat="1" ht="16.5">
      <c r="A933" s="238" t="str">
        <f>IFERROR(IF(J933&lt;&gt;"",MAX($A$1:A932)+1,""),"")</f>
        <v/>
      </c>
      <c r="B933" s="239" t="str">
        <f>IFERROR(IF(J933="","",_xlfn.CONCAT($Y$2,_xlfn.CONCAT(IF(LEN(ドッグキャリー!$K$2)=1,0,""),ドッグキャリー!$K$2,_xlfn.CONCAT(IF(LEN(ドッグキャリー!$N$2)=1,0,""),ドッグキャリー!$N$2)))),"")</f>
        <v/>
      </c>
      <c r="C933" s="252"/>
      <c r="D933" s="252"/>
      <c r="E933" s="252"/>
      <c r="F933" s="253"/>
      <c r="G933" s="253"/>
      <c r="H933" s="253"/>
      <c r="I933" s="254" t="str">
        <f>IF(リード・アクセサリー!N74=0,"",リード・アクセサリー!E74)</f>
        <v/>
      </c>
      <c r="J933" s="252" t="str">
        <f>IFERROR(IF(リード・アクセサリー!N74=0,"",リード・アクセサリー!N74),"")</f>
        <v/>
      </c>
      <c r="K933" s="253"/>
      <c r="L933" s="253"/>
      <c r="M933" s="253"/>
      <c r="N933" s="253"/>
      <c r="O933" s="253"/>
      <c r="P933" s="253"/>
      <c r="Q933" s="253"/>
      <c r="R933" s="253"/>
      <c r="S933" s="237">
        <f t="shared" si="28"/>
        <v>932</v>
      </c>
      <c r="AA933" s="238" t="e">
        <f t="shared" si="29"/>
        <v>#VALUE!</v>
      </c>
    </row>
    <row r="934" spans="1:27" s="256" customFormat="1" ht="16.5">
      <c r="A934" s="238" t="str">
        <f>IFERROR(IF(J934&lt;&gt;"",MAX($A$1:A933)+1,""),"")</f>
        <v/>
      </c>
      <c r="B934" s="239" t="str">
        <f>IFERROR(IF(J934="","",_xlfn.CONCAT($Y$2,_xlfn.CONCAT(IF(LEN(ドッグキャリー!$K$2)=1,0,""),ドッグキャリー!$K$2,_xlfn.CONCAT(IF(LEN(ドッグキャリー!$N$2)=1,0,""),ドッグキャリー!$N$2)))),"")</f>
        <v/>
      </c>
      <c r="C934" s="252"/>
      <c r="D934" s="252"/>
      <c r="E934" s="252"/>
      <c r="F934" s="253"/>
      <c r="G934" s="253"/>
      <c r="H934" s="253"/>
      <c r="I934" s="254" t="str">
        <f>IF(リード・アクセサリー!N75=0,"",リード・アクセサリー!E75)</f>
        <v/>
      </c>
      <c r="J934" s="252" t="str">
        <f>IFERROR(IF(リード・アクセサリー!N75=0,"",リード・アクセサリー!N75),"")</f>
        <v/>
      </c>
      <c r="K934" s="253"/>
      <c r="L934" s="253"/>
      <c r="M934" s="253"/>
      <c r="N934" s="253"/>
      <c r="O934" s="253"/>
      <c r="P934" s="253"/>
      <c r="Q934" s="253"/>
      <c r="R934" s="253"/>
      <c r="S934" s="237">
        <f t="shared" si="28"/>
        <v>933</v>
      </c>
      <c r="AA934" s="238" t="e">
        <f t="shared" si="29"/>
        <v>#VALUE!</v>
      </c>
    </row>
    <row r="935" spans="1:27" s="256" customFormat="1" ht="16.5">
      <c r="A935" s="238" t="str">
        <f>IFERROR(IF(J935&lt;&gt;"",MAX($A$1:A934)+1,""),"")</f>
        <v/>
      </c>
      <c r="B935" s="239" t="str">
        <f>IFERROR(IF(J935="","",_xlfn.CONCAT($Y$2,_xlfn.CONCAT(IF(LEN(ドッグキャリー!$K$2)=1,0,""),ドッグキャリー!$K$2,_xlfn.CONCAT(IF(LEN(ドッグキャリー!$N$2)=1,0,""),ドッグキャリー!$N$2)))),"")</f>
        <v/>
      </c>
      <c r="C935" s="252"/>
      <c r="D935" s="252"/>
      <c r="E935" s="252"/>
      <c r="F935" s="253"/>
      <c r="G935" s="253"/>
      <c r="H935" s="253"/>
      <c r="I935" s="254" t="str">
        <f>IF(リード・アクセサリー!N76=0,"",リード・アクセサリー!E76)</f>
        <v/>
      </c>
      <c r="J935" s="252" t="str">
        <f>IFERROR(IF(リード・アクセサリー!N76=0,"",リード・アクセサリー!N76),"")</f>
        <v/>
      </c>
      <c r="K935" s="253"/>
      <c r="L935" s="253"/>
      <c r="M935" s="253"/>
      <c r="N935" s="253"/>
      <c r="O935" s="253"/>
      <c r="P935" s="253"/>
      <c r="Q935" s="253"/>
      <c r="R935" s="253"/>
      <c r="S935" s="237">
        <f t="shared" si="28"/>
        <v>934</v>
      </c>
      <c r="AA935" s="238" t="e">
        <f t="shared" si="29"/>
        <v>#VALUE!</v>
      </c>
    </row>
    <row r="936" spans="1:27" s="256" customFormat="1" ht="16.5">
      <c r="A936" s="238" t="str">
        <f>IFERROR(IF(J936&lt;&gt;"",MAX($A$1:A935)+1,""),"")</f>
        <v/>
      </c>
      <c r="B936" s="239" t="str">
        <f>IFERROR(IF(J936="","",_xlfn.CONCAT($Y$2,_xlfn.CONCAT(IF(LEN(ドッグキャリー!$K$2)=1,0,""),ドッグキャリー!$K$2,_xlfn.CONCAT(IF(LEN(ドッグキャリー!$N$2)=1,0,""),ドッグキャリー!$N$2)))),"")</f>
        <v/>
      </c>
      <c r="C936" s="252"/>
      <c r="D936" s="252"/>
      <c r="E936" s="252"/>
      <c r="F936" s="253"/>
      <c r="G936" s="253"/>
      <c r="H936" s="253"/>
      <c r="I936" s="254" t="str">
        <f>IF(リード・アクセサリー!N77=0,"",リード・アクセサリー!E77)</f>
        <v/>
      </c>
      <c r="J936" s="252" t="str">
        <f>IFERROR(IF(リード・アクセサリー!N77=0,"",リード・アクセサリー!N77),"")</f>
        <v/>
      </c>
      <c r="K936" s="253"/>
      <c r="L936" s="253"/>
      <c r="M936" s="253"/>
      <c r="N936" s="253"/>
      <c r="O936" s="253"/>
      <c r="P936" s="253"/>
      <c r="Q936" s="253"/>
      <c r="R936" s="253"/>
      <c r="S936" s="237">
        <f t="shared" si="28"/>
        <v>935</v>
      </c>
      <c r="AA936" s="238" t="e">
        <f t="shared" si="29"/>
        <v>#VALUE!</v>
      </c>
    </row>
    <row r="937" spans="1:27" s="256" customFormat="1" ht="16.5">
      <c r="A937" s="238" t="str">
        <f>IFERROR(IF(J937&lt;&gt;"",MAX($A$1:A936)+1,""),"")</f>
        <v/>
      </c>
      <c r="B937" s="239" t="str">
        <f>IFERROR(IF(J937="","",_xlfn.CONCAT($Y$2,_xlfn.CONCAT(IF(LEN(ドッグキャリー!$K$2)=1,0,""),ドッグキャリー!$K$2,_xlfn.CONCAT(IF(LEN(ドッグキャリー!$N$2)=1,0,""),ドッグキャリー!$N$2)))),"")</f>
        <v/>
      </c>
      <c r="C937" s="252"/>
      <c r="D937" s="252"/>
      <c r="E937" s="252"/>
      <c r="F937" s="253"/>
      <c r="G937" s="253"/>
      <c r="H937" s="253"/>
      <c r="I937" s="254" t="str">
        <f>IF(リード・アクセサリー!N78=0,"",リード・アクセサリー!E78)</f>
        <v/>
      </c>
      <c r="J937" s="252" t="str">
        <f>IFERROR(IF(リード・アクセサリー!N78=0,"",リード・アクセサリー!N78),"")</f>
        <v/>
      </c>
      <c r="K937" s="253"/>
      <c r="L937" s="253"/>
      <c r="M937" s="253"/>
      <c r="N937" s="253"/>
      <c r="O937" s="253"/>
      <c r="P937" s="253"/>
      <c r="Q937" s="253"/>
      <c r="R937" s="253"/>
      <c r="S937" s="237">
        <f t="shared" si="28"/>
        <v>936</v>
      </c>
      <c r="AA937" s="238" t="e">
        <f t="shared" si="29"/>
        <v>#VALUE!</v>
      </c>
    </row>
    <row r="938" spans="1:27" s="256" customFormat="1" ht="16.5">
      <c r="A938" s="238" t="str">
        <f>IFERROR(IF(J938&lt;&gt;"",MAX($A$1:A937)+1,""),"")</f>
        <v/>
      </c>
      <c r="B938" s="239" t="str">
        <f>IFERROR(IF(J938="","",_xlfn.CONCAT($Y$2,_xlfn.CONCAT(IF(LEN(ドッグキャリー!$K$2)=1,0,""),ドッグキャリー!$K$2,_xlfn.CONCAT(IF(LEN(ドッグキャリー!$N$2)=1,0,""),ドッグキャリー!$N$2)))),"")</f>
        <v/>
      </c>
      <c r="C938" s="252"/>
      <c r="D938" s="252"/>
      <c r="E938" s="252"/>
      <c r="F938" s="253"/>
      <c r="G938" s="253"/>
      <c r="H938" s="253"/>
      <c r="I938" s="254" t="str">
        <f>IF(リード・アクセサリー!N79=0,"",リード・アクセサリー!E79)</f>
        <v/>
      </c>
      <c r="J938" s="252" t="str">
        <f>IFERROR(IF(リード・アクセサリー!N79=0,"",リード・アクセサリー!N79),"")</f>
        <v/>
      </c>
      <c r="K938" s="253"/>
      <c r="L938" s="253"/>
      <c r="M938" s="253"/>
      <c r="N938" s="253"/>
      <c r="O938" s="253"/>
      <c r="P938" s="253"/>
      <c r="Q938" s="253"/>
      <c r="R938" s="253"/>
      <c r="S938" s="237">
        <f t="shared" si="28"/>
        <v>937</v>
      </c>
      <c r="AA938" s="238" t="e">
        <f t="shared" si="29"/>
        <v>#VALUE!</v>
      </c>
    </row>
    <row r="939" spans="1:27" s="256" customFormat="1" ht="16.5">
      <c r="A939" s="238" t="str">
        <f>IFERROR(IF(J939&lt;&gt;"",MAX($A$1:A938)+1,""),"")</f>
        <v/>
      </c>
      <c r="B939" s="239" t="str">
        <f>IFERROR(IF(J939="","",_xlfn.CONCAT($Y$2,_xlfn.CONCAT(IF(LEN(ドッグキャリー!$K$2)=1,0,""),ドッグキャリー!$K$2,_xlfn.CONCAT(IF(LEN(ドッグキャリー!$N$2)=1,0,""),ドッグキャリー!$N$2)))),"")</f>
        <v/>
      </c>
      <c r="C939" s="252"/>
      <c r="D939" s="252"/>
      <c r="E939" s="252"/>
      <c r="F939" s="253"/>
      <c r="G939" s="253"/>
      <c r="H939" s="253"/>
      <c r="I939" s="254" t="str">
        <f>IF(リード・アクセサリー!N80=0,"",リード・アクセサリー!E80)</f>
        <v/>
      </c>
      <c r="J939" s="252" t="str">
        <f>IFERROR(IF(リード・アクセサリー!N80=0,"",リード・アクセサリー!N80),"")</f>
        <v/>
      </c>
      <c r="K939" s="253"/>
      <c r="L939" s="253"/>
      <c r="M939" s="253"/>
      <c r="N939" s="253"/>
      <c r="O939" s="253"/>
      <c r="P939" s="253"/>
      <c r="Q939" s="253"/>
      <c r="R939" s="253"/>
      <c r="S939" s="237">
        <f t="shared" si="28"/>
        <v>938</v>
      </c>
      <c r="AA939" s="238" t="e">
        <f t="shared" si="29"/>
        <v>#VALUE!</v>
      </c>
    </row>
    <row r="940" spans="1:27" s="256" customFormat="1" ht="16.5">
      <c r="A940" s="238" t="str">
        <f>IFERROR(IF(J940&lt;&gt;"",MAX($A$1:A939)+1,""),"")</f>
        <v/>
      </c>
      <c r="B940" s="239" t="str">
        <f>IFERROR(IF(J940="","",_xlfn.CONCAT($Y$2,_xlfn.CONCAT(IF(LEN(ドッグキャリー!$K$2)=1,0,""),ドッグキャリー!$K$2,_xlfn.CONCAT(IF(LEN(ドッグキャリー!$N$2)=1,0,""),ドッグキャリー!$N$2)))),"")</f>
        <v/>
      </c>
      <c r="C940" s="252"/>
      <c r="D940" s="252"/>
      <c r="E940" s="252"/>
      <c r="F940" s="253"/>
      <c r="G940" s="253"/>
      <c r="H940" s="253"/>
      <c r="I940" s="254" t="str">
        <f>IF(リード・アクセサリー!N81=0,"",リード・アクセサリー!E81)</f>
        <v/>
      </c>
      <c r="J940" s="252" t="str">
        <f>IFERROR(IF(リード・アクセサリー!N81=0,"",リード・アクセサリー!N81),"")</f>
        <v/>
      </c>
      <c r="K940" s="253"/>
      <c r="L940" s="253"/>
      <c r="M940" s="253"/>
      <c r="N940" s="253"/>
      <c r="O940" s="253"/>
      <c r="P940" s="253"/>
      <c r="Q940" s="253"/>
      <c r="R940" s="253"/>
      <c r="S940" s="237">
        <f t="shared" si="28"/>
        <v>939</v>
      </c>
      <c r="AA940" s="238" t="e">
        <f t="shared" si="29"/>
        <v>#VALUE!</v>
      </c>
    </row>
    <row r="941" spans="1:27" s="256" customFormat="1" ht="16.5">
      <c r="A941" s="238" t="str">
        <f>IFERROR(IF(J941&lt;&gt;"",MAX($A$1:A940)+1,""),"")</f>
        <v/>
      </c>
      <c r="B941" s="239" t="str">
        <f>IFERROR(IF(J941="","",_xlfn.CONCAT($Y$2,_xlfn.CONCAT(IF(LEN(ドッグキャリー!$K$2)=1,0,""),ドッグキャリー!$K$2,_xlfn.CONCAT(IF(LEN(ドッグキャリー!$N$2)=1,0,""),ドッグキャリー!$N$2)))),"")</f>
        <v/>
      </c>
      <c r="C941" s="252"/>
      <c r="D941" s="252"/>
      <c r="E941" s="252"/>
      <c r="F941" s="253"/>
      <c r="G941" s="253"/>
      <c r="H941" s="253"/>
      <c r="I941" s="254" t="str">
        <f>IF(リード・アクセサリー!N82=0,"",リード・アクセサリー!E82)</f>
        <v/>
      </c>
      <c r="J941" s="252" t="str">
        <f>IFERROR(IF(リード・アクセサリー!N82=0,"",リード・アクセサリー!N82),"")</f>
        <v/>
      </c>
      <c r="K941" s="253"/>
      <c r="L941" s="253"/>
      <c r="M941" s="253"/>
      <c r="N941" s="253"/>
      <c r="O941" s="253"/>
      <c r="P941" s="253"/>
      <c r="Q941" s="253"/>
      <c r="R941" s="253"/>
      <c r="S941" s="237">
        <f t="shared" si="28"/>
        <v>940</v>
      </c>
      <c r="AA941" s="238" t="e">
        <f t="shared" si="29"/>
        <v>#VALUE!</v>
      </c>
    </row>
    <row r="942" spans="1:27" s="256" customFormat="1" ht="16.5">
      <c r="A942" s="238" t="str">
        <f>IFERROR(IF(J942&lt;&gt;"",MAX($A$1:A941)+1,""),"")</f>
        <v/>
      </c>
      <c r="B942" s="239" t="str">
        <f>IFERROR(IF(J942="","",_xlfn.CONCAT($Y$2,_xlfn.CONCAT(IF(LEN(ドッグキャリー!$K$2)=1,0,""),ドッグキャリー!$K$2,_xlfn.CONCAT(IF(LEN(ドッグキャリー!$N$2)=1,0,""),ドッグキャリー!$N$2)))),"")</f>
        <v/>
      </c>
      <c r="C942" s="252"/>
      <c r="D942" s="252"/>
      <c r="E942" s="252"/>
      <c r="F942" s="253"/>
      <c r="G942" s="253"/>
      <c r="H942" s="253"/>
      <c r="I942" s="254" t="str">
        <f>IF(リード・アクセサリー!N83=0,"",リード・アクセサリー!E83)</f>
        <v/>
      </c>
      <c r="J942" s="252" t="str">
        <f>IFERROR(IF(リード・アクセサリー!N83=0,"",リード・アクセサリー!N83),"")</f>
        <v/>
      </c>
      <c r="K942" s="253"/>
      <c r="L942" s="253"/>
      <c r="M942" s="253"/>
      <c r="N942" s="253"/>
      <c r="O942" s="253"/>
      <c r="P942" s="253"/>
      <c r="Q942" s="253"/>
      <c r="R942" s="253"/>
      <c r="S942" s="237">
        <f t="shared" si="28"/>
        <v>941</v>
      </c>
      <c r="AA942" s="238" t="e">
        <f t="shared" si="29"/>
        <v>#VALUE!</v>
      </c>
    </row>
    <row r="943" spans="1:27" s="256" customFormat="1" ht="16.5">
      <c r="A943" s="238" t="str">
        <f>IFERROR(IF(J943&lt;&gt;"",MAX($A$1:A942)+1,""),"")</f>
        <v/>
      </c>
      <c r="B943" s="239" t="str">
        <f>IFERROR(IF(J943="","",_xlfn.CONCAT($Y$2,_xlfn.CONCAT(IF(LEN(ドッグキャリー!$K$2)=1,0,""),ドッグキャリー!$K$2,_xlfn.CONCAT(IF(LEN(ドッグキャリー!$N$2)=1,0,""),ドッグキャリー!$N$2)))),"")</f>
        <v/>
      </c>
      <c r="C943" s="252"/>
      <c r="D943" s="252"/>
      <c r="E943" s="252"/>
      <c r="F943" s="253"/>
      <c r="G943" s="253"/>
      <c r="H943" s="253"/>
      <c r="I943" s="254" t="str">
        <f>IF(リード・アクセサリー!N84=0,"",リード・アクセサリー!E84)</f>
        <v/>
      </c>
      <c r="J943" s="252" t="str">
        <f>IFERROR(IF(リード・アクセサリー!N84=0,"",リード・アクセサリー!N84),"")</f>
        <v/>
      </c>
      <c r="K943" s="253"/>
      <c r="L943" s="253"/>
      <c r="M943" s="253"/>
      <c r="N943" s="253"/>
      <c r="O943" s="253"/>
      <c r="P943" s="253"/>
      <c r="Q943" s="253"/>
      <c r="R943" s="253"/>
      <c r="S943" s="237">
        <f t="shared" si="28"/>
        <v>942</v>
      </c>
      <c r="AA943" s="238" t="e">
        <f t="shared" si="29"/>
        <v>#VALUE!</v>
      </c>
    </row>
    <row r="944" spans="1:27" s="256" customFormat="1" ht="16.5">
      <c r="A944" s="238" t="str">
        <f>IFERROR(IF(J944&lt;&gt;"",MAX($A$1:A943)+1,""),"")</f>
        <v/>
      </c>
      <c r="B944" s="239" t="str">
        <f>IFERROR(IF(J944="","",_xlfn.CONCAT($Y$2,_xlfn.CONCAT(IF(LEN(ドッグキャリー!$K$2)=1,0,""),ドッグキャリー!$K$2,_xlfn.CONCAT(IF(LEN(ドッグキャリー!$N$2)=1,0,""),ドッグキャリー!$N$2)))),"")</f>
        <v/>
      </c>
      <c r="C944" s="252"/>
      <c r="D944" s="252"/>
      <c r="E944" s="252"/>
      <c r="F944" s="253"/>
      <c r="G944" s="253"/>
      <c r="H944" s="253"/>
      <c r="I944" s="254" t="str">
        <f>IF(リード・アクセサリー!N85=0,"",リード・アクセサリー!E85)</f>
        <v/>
      </c>
      <c r="J944" s="252" t="str">
        <f>IFERROR(IF(リード・アクセサリー!N85=0,"",リード・アクセサリー!N85),"")</f>
        <v/>
      </c>
      <c r="K944" s="253"/>
      <c r="L944" s="253"/>
      <c r="M944" s="253"/>
      <c r="N944" s="253"/>
      <c r="O944" s="253"/>
      <c r="P944" s="253"/>
      <c r="Q944" s="253"/>
      <c r="R944" s="253"/>
      <c r="S944" s="237">
        <f t="shared" si="28"/>
        <v>943</v>
      </c>
      <c r="AA944" s="238" t="e">
        <f t="shared" si="29"/>
        <v>#VALUE!</v>
      </c>
    </row>
    <row r="945" spans="1:27" s="256" customFormat="1" ht="16.5">
      <c r="A945" s="238" t="str">
        <f>IFERROR(IF(J945&lt;&gt;"",MAX($A$1:A944)+1,""),"")</f>
        <v/>
      </c>
      <c r="B945" s="239" t="str">
        <f>IFERROR(IF(J945="","",_xlfn.CONCAT($Y$2,_xlfn.CONCAT(IF(LEN(ドッグキャリー!$K$2)=1,0,""),ドッグキャリー!$K$2,_xlfn.CONCAT(IF(LEN(ドッグキャリー!$N$2)=1,0,""),ドッグキャリー!$N$2)))),"")</f>
        <v/>
      </c>
      <c r="C945" s="252"/>
      <c r="D945" s="252"/>
      <c r="E945" s="252"/>
      <c r="F945" s="253"/>
      <c r="G945" s="253"/>
      <c r="H945" s="253"/>
      <c r="I945" s="254" t="str">
        <f>IF(リード・アクセサリー!N86=0,"",リード・アクセサリー!E86)</f>
        <v/>
      </c>
      <c r="J945" s="252" t="str">
        <f>IFERROR(IF(リード・アクセサリー!N86=0,"",リード・アクセサリー!N86),"")</f>
        <v/>
      </c>
      <c r="K945" s="253"/>
      <c r="L945" s="253"/>
      <c r="M945" s="253"/>
      <c r="N945" s="253"/>
      <c r="O945" s="253"/>
      <c r="P945" s="253"/>
      <c r="Q945" s="253"/>
      <c r="R945" s="253"/>
      <c r="S945" s="237">
        <f t="shared" si="28"/>
        <v>944</v>
      </c>
      <c r="AA945" s="238" t="e">
        <f t="shared" si="29"/>
        <v>#VALUE!</v>
      </c>
    </row>
    <row r="946" spans="1:27" s="256" customFormat="1" ht="16.5">
      <c r="A946" s="238" t="str">
        <f>IFERROR(IF(J946&lt;&gt;"",MAX($A$1:A945)+1,""),"")</f>
        <v/>
      </c>
      <c r="B946" s="239" t="str">
        <f>IFERROR(IF(J946="","",_xlfn.CONCAT($Y$2,_xlfn.CONCAT(IF(LEN(ドッグキャリー!$K$2)=1,0,""),ドッグキャリー!$K$2,_xlfn.CONCAT(IF(LEN(ドッグキャリー!$N$2)=1,0,""),ドッグキャリー!$N$2)))),"")</f>
        <v/>
      </c>
      <c r="C946" s="252"/>
      <c r="D946" s="252"/>
      <c r="E946" s="252"/>
      <c r="F946" s="253"/>
      <c r="G946" s="253"/>
      <c r="H946" s="253"/>
      <c r="I946" s="254" t="str">
        <f>IF(リード・アクセサリー!N87=0,"",リード・アクセサリー!E87)</f>
        <v/>
      </c>
      <c r="J946" s="252" t="str">
        <f>IFERROR(IF(リード・アクセサリー!N87=0,"",リード・アクセサリー!N87),"")</f>
        <v/>
      </c>
      <c r="K946" s="253"/>
      <c r="L946" s="253"/>
      <c r="M946" s="253"/>
      <c r="N946" s="253"/>
      <c r="O946" s="253"/>
      <c r="P946" s="253"/>
      <c r="Q946" s="253"/>
      <c r="R946" s="253"/>
      <c r="S946" s="237">
        <f t="shared" si="28"/>
        <v>945</v>
      </c>
      <c r="AA946" s="238" t="e">
        <f t="shared" si="29"/>
        <v>#VALUE!</v>
      </c>
    </row>
    <row r="947" spans="1:27" s="256" customFormat="1" ht="16.5">
      <c r="A947" s="238" t="str">
        <f>IFERROR(IF(J947&lt;&gt;"",MAX($A$1:A946)+1,""),"")</f>
        <v/>
      </c>
      <c r="B947" s="239" t="str">
        <f>IFERROR(IF(J947="","",_xlfn.CONCAT($Y$2,_xlfn.CONCAT(IF(LEN(ドッグキャリー!$K$2)=1,0,""),ドッグキャリー!$K$2,_xlfn.CONCAT(IF(LEN(ドッグキャリー!$N$2)=1,0,""),ドッグキャリー!$N$2)))),"")</f>
        <v/>
      </c>
      <c r="C947" s="252"/>
      <c r="D947" s="252"/>
      <c r="E947" s="252"/>
      <c r="F947" s="253"/>
      <c r="G947" s="253"/>
      <c r="H947" s="253"/>
      <c r="I947" s="254" t="str">
        <f>IF(リード・アクセサリー!N88=0,"",リード・アクセサリー!E88)</f>
        <v/>
      </c>
      <c r="J947" s="252" t="str">
        <f>IFERROR(IF(リード・アクセサリー!N88=0,"",リード・アクセサリー!N88),"")</f>
        <v/>
      </c>
      <c r="K947" s="253"/>
      <c r="L947" s="253"/>
      <c r="M947" s="253"/>
      <c r="N947" s="253"/>
      <c r="O947" s="253"/>
      <c r="P947" s="253"/>
      <c r="Q947" s="253"/>
      <c r="R947" s="253"/>
      <c r="S947" s="237">
        <f t="shared" si="28"/>
        <v>946</v>
      </c>
      <c r="AA947" s="238" t="e">
        <f t="shared" si="29"/>
        <v>#VALUE!</v>
      </c>
    </row>
    <row r="948" spans="1:27" s="256" customFormat="1" ht="16.5">
      <c r="A948" s="238" t="str">
        <f>IFERROR(IF(J948&lt;&gt;"",MAX($A$1:A947)+1,""),"")</f>
        <v/>
      </c>
      <c r="B948" s="239" t="str">
        <f>IFERROR(IF(J948="","",_xlfn.CONCAT($Y$2,_xlfn.CONCAT(IF(LEN(ドッグキャリー!$K$2)=1,0,""),ドッグキャリー!$K$2,_xlfn.CONCAT(IF(LEN(ドッグキャリー!$N$2)=1,0,""),ドッグキャリー!$N$2)))),"")</f>
        <v/>
      </c>
      <c r="C948" s="252"/>
      <c r="D948" s="252"/>
      <c r="E948" s="252"/>
      <c r="F948" s="253"/>
      <c r="G948" s="253"/>
      <c r="H948" s="253"/>
      <c r="I948" s="254" t="str">
        <f>IF(リード・アクセサリー!N89=0,"",リード・アクセサリー!E89)</f>
        <v/>
      </c>
      <c r="J948" s="252" t="str">
        <f>IFERROR(IF(リード・アクセサリー!N89=0,"",リード・アクセサリー!N89),"")</f>
        <v/>
      </c>
      <c r="K948" s="253"/>
      <c r="L948" s="253"/>
      <c r="M948" s="253"/>
      <c r="N948" s="253"/>
      <c r="O948" s="253"/>
      <c r="P948" s="253"/>
      <c r="Q948" s="253"/>
      <c r="R948" s="253"/>
      <c r="S948" s="237">
        <f t="shared" si="28"/>
        <v>947</v>
      </c>
      <c r="AA948" s="238" t="e">
        <f t="shared" si="29"/>
        <v>#VALUE!</v>
      </c>
    </row>
    <row r="949" spans="1:27" s="256" customFormat="1" ht="16.5">
      <c r="A949" s="238" t="str">
        <f>IFERROR(IF(J949&lt;&gt;"",MAX($A$1:A948)+1,""),"")</f>
        <v/>
      </c>
      <c r="B949" s="239" t="str">
        <f>IFERROR(IF(J949="","",_xlfn.CONCAT($Y$2,_xlfn.CONCAT(IF(LEN(ドッグキャリー!$K$2)=1,0,""),ドッグキャリー!$K$2,_xlfn.CONCAT(IF(LEN(ドッグキャリー!$N$2)=1,0,""),ドッグキャリー!$N$2)))),"")</f>
        <v/>
      </c>
      <c r="C949" s="252"/>
      <c r="D949" s="252"/>
      <c r="E949" s="252"/>
      <c r="F949" s="253"/>
      <c r="G949" s="253"/>
      <c r="H949" s="253"/>
      <c r="I949" s="254" t="str">
        <f>IF(リード・アクセサリー!N90=0,"",リード・アクセサリー!E90)</f>
        <v/>
      </c>
      <c r="J949" s="252" t="str">
        <f>IFERROR(IF(リード・アクセサリー!N90=0,"",リード・アクセサリー!N90),"")</f>
        <v/>
      </c>
      <c r="K949" s="253"/>
      <c r="L949" s="253"/>
      <c r="M949" s="253"/>
      <c r="N949" s="253"/>
      <c r="O949" s="253"/>
      <c r="P949" s="253"/>
      <c r="Q949" s="253"/>
      <c r="R949" s="253"/>
      <c r="S949" s="237">
        <f t="shared" si="28"/>
        <v>948</v>
      </c>
      <c r="AA949" s="238" t="e">
        <f t="shared" si="29"/>
        <v>#VALUE!</v>
      </c>
    </row>
    <row r="950" spans="1:27" s="256" customFormat="1" ht="16.5">
      <c r="A950" s="238" t="str">
        <f>IFERROR(IF(J950&lt;&gt;"",MAX($A$1:A949)+1,""),"")</f>
        <v/>
      </c>
      <c r="B950" s="239" t="str">
        <f>IFERROR(IF(J950="","",_xlfn.CONCAT($Y$2,_xlfn.CONCAT(IF(LEN(ドッグキャリー!$K$2)=1,0,""),ドッグキャリー!$K$2,_xlfn.CONCAT(IF(LEN(ドッグキャリー!$N$2)=1,0,""),ドッグキャリー!$N$2)))),"")</f>
        <v/>
      </c>
      <c r="C950" s="252"/>
      <c r="D950" s="252"/>
      <c r="E950" s="252"/>
      <c r="F950" s="253"/>
      <c r="G950" s="253"/>
      <c r="H950" s="253"/>
      <c r="I950" s="254" t="str">
        <f>IF(リード・アクセサリー!N91=0,"",リード・アクセサリー!E91)</f>
        <v/>
      </c>
      <c r="J950" s="252" t="str">
        <f>IFERROR(IF(リード・アクセサリー!N91=0,"",リード・アクセサリー!N91),"")</f>
        <v/>
      </c>
      <c r="K950" s="253"/>
      <c r="L950" s="253"/>
      <c r="M950" s="253"/>
      <c r="N950" s="253"/>
      <c r="O950" s="253"/>
      <c r="P950" s="253"/>
      <c r="Q950" s="253"/>
      <c r="R950" s="253"/>
      <c r="S950" s="237">
        <f t="shared" si="28"/>
        <v>949</v>
      </c>
      <c r="AA950" s="238" t="e">
        <f t="shared" si="29"/>
        <v>#VALUE!</v>
      </c>
    </row>
    <row r="951" spans="1:27" s="256" customFormat="1" ht="16.5">
      <c r="A951" s="238" t="str">
        <f>IFERROR(IF(J951&lt;&gt;"",MAX($A$1:A950)+1,""),"")</f>
        <v/>
      </c>
      <c r="B951" s="239" t="str">
        <f>IFERROR(IF(J951="","",_xlfn.CONCAT($Y$2,_xlfn.CONCAT(IF(LEN(ドッグキャリー!$K$2)=1,0,""),ドッグキャリー!$K$2,_xlfn.CONCAT(IF(LEN(ドッグキャリー!$N$2)=1,0,""),ドッグキャリー!$N$2)))),"")</f>
        <v/>
      </c>
      <c r="C951" s="252"/>
      <c r="D951" s="252"/>
      <c r="E951" s="252"/>
      <c r="F951" s="253"/>
      <c r="G951" s="253"/>
      <c r="H951" s="253"/>
      <c r="I951" s="254" t="str">
        <f>IF(リード・アクセサリー!N92=0,"",リード・アクセサリー!E92)</f>
        <v/>
      </c>
      <c r="J951" s="252" t="str">
        <f>IFERROR(IF(リード・アクセサリー!N92=0,"",リード・アクセサリー!N92),"")</f>
        <v/>
      </c>
      <c r="K951" s="253"/>
      <c r="L951" s="253"/>
      <c r="M951" s="253"/>
      <c r="N951" s="253"/>
      <c r="O951" s="253"/>
      <c r="P951" s="253"/>
      <c r="Q951" s="253"/>
      <c r="R951" s="253"/>
      <c r="S951" s="237">
        <f t="shared" si="28"/>
        <v>950</v>
      </c>
      <c r="AA951" s="238" t="e">
        <f t="shared" si="29"/>
        <v>#VALUE!</v>
      </c>
    </row>
    <row r="952" spans="1:27" s="256" customFormat="1" ht="16.5">
      <c r="A952" s="238" t="str">
        <f>IFERROR(IF(J952&lt;&gt;"",MAX($A$1:A951)+1,""),"")</f>
        <v/>
      </c>
      <c r="B952" s="239" t="str">
        <f>IFERROR(IF(J952="","",_xlfn.CONCAT($Y$2,_xlfn.CONCAT(IF(LEN(ドッグキャリー!$K$2)=1,0,""),ドッグキャリー!$K$2,_xlfn.CONCAT(IF(LEN(ドッグキャリー!$N$2)=1,0,""),ドッグキャリー!$N$2)))),"")</f>
        <v/>
      </c>
      <c r="C952" s="252"/>
      <c r="D952" s="252"/>
      <c r="E952" s="252"/>
      <c r="F952" s="253"/>
      <c r="G952" s="253"/>
      <c r="H952" s="253"/>
      <c r="I952" s="254"/>
      <c r="J952" s="252"/>
      <c r="K952" s="253"/>
      <c r="L952" s="253"/>
      <c r="M952" s="253"/>
      <c r="N952" s="253"/>
      <c r="O952" s="253"/>
      <c r="P952" s="253"/>
      <c r="Q952" s="253"/>
      <c r="R952" s="253"/>
      <c r="S952" s="237">
        <f t="shared" si="28"/>
        <v>951</v>
      </c>
      <c r="AA952" s="238" t="e">
        <f t="shared" si="29"/>
        <v>#VALUE!</v>
      </c>
    </row>
    <row r="953" spans="1:27" s="256" customFormat="1" ht="16.5">
      <c r="A953" s="238" t="str">
        <f>IFERROR(IF(J953&lt;&gt;"",MAX($A$1:A952)+1,""),"")</f>
        <v/>
      </c>
      <c r="B953" s="239" t="str">
        <f>IFERROR(IF(J953="","",_xlfn.CONCAT($Y$2,_xlfn.CONCAT(IF(LEN(ドッグキャリー!$K$2)=1,0,""),ドッグキャリー!$K$2,_xlfn.CONCAT(IF(LEN(ドッグキャリー!$N$2)=1,0,""),ドッグキャリー!$N$2)))),"")</f>
        <v/>
      </c>
      <c r="C953" s="252"/>
      <c r="D953" s="252"/>
      <c r="E953" s="252"/>
      <c r="F953" s="253"/>
      <c r="G953" s="253"/>
      <c r="H953" s="253"/>
      <c r="I953" s="254"/>
      <c r="J953" s="252"/>
      <c r="K953" s="253"/>
      <c r="L953" s="253"/>
      <c r="M953" s="253"/>
      <c r="N953" s="253"/>
      <c r="O953" s="253"/>
      <c r="P953" s="253"/>
      <c r="Q953" s="253"/>
      <c r="R953" s="253"/>
      <c r="S953" s="237">
        <f t="shared" si="28"/>
        <v>952</v>
      </c>
      <c r="AA953" s="238">
        <f t="shared" si="29"/>
        <v>1</v>
      </c>
    </row>
    <row r="954" spans="1:27" s="256" customFormat="1" ht="16.5">
      <c r="A954" s="238" t="str">
        <f>IFERROR(IF(J954&lt;&gt;"",MAX($A$1:A953)+1,""),"")</f>
        <v/>
      </c>
      <c r="B954" s="239" t="str">
        <f>IFERROR(IF(J954="","",_xlfn.CONCAT($Y$2,_xlfn.CONCAT(IF(LEN(ドッグキャリー!$K$2)=1,0,""),ドッグキャリー!$K$2,_xlfn.CONCAT(IF(LEN(ドッグキャリー!$N$2)=1,0,""),ドッグキャリー!$N$2)))),"")</f>
        <v/>
      </c>
      <c r="C954" s="252"/>
      <c r="D954" s="252"/>
      <c r="E954" s="252"/>
      <c r="F954" s="253"/>
      <c r="G954" s="253"/>
      <c r="H954" s="253"/>
      <c r="I954" s="254"/>
      <c r="J954" s="252"/>
      <c r="K954" s="253"/>
      <c r="L954" s="253"/>
      <c r="M954" s="253"/>
      <c r="N954" s="253"/>
      <c r="O954" s="253"/>
      <c r="P954" s="253"/>
      <c r="Q954" s="253"/>
      <c r="R954" s="253"/>
      <c r="S954" s="237">
        <f t="shared" si="28"/>
        <v>953</v>
      </c>
      <c r="AA954" s="238">
        <f t="shared" si="29"/>
        <v>1</v>
      </c>
    </row>
    <row r="955" spans="1:27" s="256" customFormat="1" ht="16.5">
      <c r="A955" s="238" t="str">
        <f>IFERROR(IF(J955&lt;&gt;"",MAX($A$1:A954)+1,""),"")</f>
        <v/>
      </c>
      <c r="B955" s="239" t="str">
        <f>IFERROR(IF(J955="","",_xlfn.CONCAT($Y$2,_xlfn.CONCAT(IF(LEN(ドッグキャリー!$K$2)=1,0,""),ドッグキャリー!$K$2,_xlfn.CONCAT(IF(LEN(ドッグキャリー!$N$2)=1,0,""),ドッグキャリー!$N$2)))),"")</f>
        <v/>
      </c>
      <c r="C955" s="252"/>
      <c r="D955" s="252"/>
      <c r="E955" s="252"/>
      <c r="F955" s="253"/>
      <c r="G955" s="253"/>
      <c r="H955" s="253"/>
      <c r="I955" s="254"/>
      <c r="J955" s="252"/>
      <c r="K955" s="253"/>
      <c r="L955" s="253"/>
      <c r="M955" s="253"/>
      <c r="N955" s="253"/>
      <c r="O955" s="253"/>
      <c r="P955" s="253"/>
      <c r="Q955" s="253"/>
      <c r="R955" s="253"/>
      <c r="S955" s="237">
        <f t="shared" si="28"/>
        <v>954</v>
      </c>
      <c r="AA955" s="238">
        <f t="shared" si="29"/>
        <v>1</v>
      </c>
    </row>
    <row r="956" spans="1:27" s="256" customFormat="1" ht="16.5">
      <c r="A956" s="238" t="str">
        <f>IFERROR(IF(J956&lt;&gt;"",MAX($A$1:A955)+1,""),"")</f>
        <v/>
      </c>
      <c r="B956" s="239" t="str">
        <f>IFERROR(IF(J956="","",_xlfn.CONCAT($Y$2,_xlfn.CONCAT(IF(LEN(ドッグキャリー!$K$2)=1,0,""),ドッグキャリー!$K$2,_xlfn.CONCAT(IF(LEN(ドッグキャリー!$N$2)=1,0,""),ドッグキャリー!$N$2)))),"")</f>
        <v/>
      </c>
      <c r="C956" s="252"/>
      <c r="D956" s="252"/>
      <c r="E956" s="252"/>
      <c r="F956" s="253"/>
      <c r="G956" s="253"/>
      <c r="H956" s="253"/>
      <c r="I956" s="254"/>
      <c r="J956" s="252"/>
      <c r="K956" s="253"/>
      <c r="L956" s="253"/>
      <c r="M956" s="253"/>
      <c r="N956" s="253"/>
      <c r="O956" s="253"/>
      <c r="P956" s="253"/>
      <c r="Q956" s="253"/>
      <c r="R956" s="253"/>
      <c r="S956" s="237">
        <f t="shared" si="28"/>
        <v>955</v>
      </c>
      <c r="AA956" s="238">
        <f t="shared" si="29"/>
        <v>1</v>
      </c>
    </row>
    <row r="957" spans="1:27" s="256" customFormat="1" ht="16.5">
      <c r="A957" s="238" t="str">
        <f>IFERROR(IF(J957&lt;&gt;"",MAX($A$1:A956)+1,""),"")</f>
        <v/>
      </c>
      <c r="B957" s="239" t="str">
        <f>IFERROR(IF(J957="","",_xlfn.CONCAT($Y$2,_xlfn.CONCAT(IF(LEN(ドッグキャリー!$K$2)=1,0,""),ドッグキャリー!$K$2,_xlfn.CONCAT(IF(LEN(ドッグキャリー!$N$2)=1,0,""),ドッグキャリー!$N$2)))),"")</f>
        <v/>
      </c>
      <c r="C957" s="252"/>
      <c r="D957" s="252"/>
      <c r="E957" s="252"/>
      <c r="F957" s="253"/>
      <c r="G957" s="253"/>
      <c r="H957" s="253"/>
      <c r="I957" s="254"/>
      <c r="J957" s="252"/>
      <c r="K957" s="253"/>
      <c r="L957" s="253"/>
      <c r="M957" s="253"/>
      <c r="N957" s="253"/>
      <c r="O957" s="253"/>
      <c r="P957" s="253"/>
      <c r="Q957" s="253"/>
      <c r="R957" s="253"/>
      <c r="S957" s="237">
        <f t="shared" si="28"/>
        <v>956</v>
      </c>
      <c r="AA957" s="238">
        <f t="shared" si="29"/>
        <v>1</v>
      </c>
    </row>
    <row r="958" spans="1:27" s="256" customFormat="1" ht="16.5">
      <c r="A958" s="238" t="str">
        <f>IFERROR(IF(J958&lt;&gt;"",MAX($A$1:A957)+1,""),"")</f>
        <v/>
      </c>
      <c r="B958" s="239" t="str">
        <f>IFERROR(IF(J958="","",_xlfn.CONCAT($Y$2,_xlfn.CONCAT(IF(LEN(ドッグキャリー!$K$2)=1,0,""),ドッグキャリー!$K$2,_xlfn.CONCAT(IF(LEN(ドッグキャリー!$N$2)=1,0,""),ドッグキャリー!$N$2)))),"")</f>
        <v/>
      </c>
      <c r="C958" s="252"/>
      <c r="D958" s="252"/>
      <c r="E958" s="252"/>
      <c r="F958" s="253"/>
      <c r="G958" s="253"/>
      <c r="H958" s="253"/>
      <c r="I958" s="254"/>
      <c r="J958" s="252"/>
      <c r="K958" s="253"/>
      <c r="L958" s="253"/>
      <c r="M958" s="253"/>
      <c r="N958" s="253"/>
      <c r="O958" s="253"/>
      <c r="P958" s="253"/>
      <c r="Q958" s="253"/>
      <c r="R958" s="253"/>
      <c r="S958" s="237">
        <f t="shared" si="28"/>
        <v>957</v>
      </c>
      <c r="AA958" s="238">
        <f t="shared" si="29"/>
        <v>1</v>
      </c>
    </row>
    <row r="959" spans="1:27" s="256" customFormat="1" ht="16.5">
      <c r="A959" s="238" t="str">
        <f>IFERROR(IF(J959&lt;&gt;"",MAX($A$1:A958)+1,""),"")</f>
        <v/>
      </c>
      <c r="B959" s="239" t="str">
        <f>IFERROR(IF(J959="","",_xlfn.CONCAT($Y$2,_xlfn.CONCAT(IF(LEN(ドッグキャリー!$K$2)=1,0,""),ドッグキャリー!$K$2,_xlfn.CONCAT(IF(LEN(ドッグキャリー!$N$2)=1,0,""),ドッグキャリー!$N$2)))),"")</f>
        <v/>
      </c>
      <c r="C959" s="252"/>
      <c r="D959" s="252"/>
      <c r="E959" s="252"/>
      <c r="F959" s="253"/>
      <c r="G959" s="253"/>
      <c r="H959" s="253"/>
      <c r="I959" s="254"/>
      <c r="J959" s="252"/>
      <c r="K959" s="253"/>
      <c r="L959" s="253"/>
      <c r="M959" s="253"/>
      <c r="N959" s="253"/>
      <c r="O959" s="253"/>
      <c r="P959" s="253"/>
      <c r="Q959" s="253"/>
      <c r="R959" s="253"/>
      <c r="S959" s="237">
        <f t="shared" si="28"/>
        <v>958</v>
      </c>
      <c r="AA959" s="238">
        <f t="shared" si="29"/>
        <v>1</v>
      </c>
    </row>
    <row r="960" spans="1:27" s="256" customFormat="1" ht="16.5">
      <c r="A960" s="238" t="str">
        <f>IFERROR(IF(J960&lt;&gt;"",MAX($A$1:A959)+1,""),"")</f>
        <v/>
      </c>
      <c r="B960" s="239" t="str">
        <f>IFERROR(IF(J960="","",_xlfn.CONCAT($Y$2,_xlfn.CONCAT(IF(LEN(ドッグキャリー!$K$2)=1,0,""),ドッグキャリー!$K$2,_xlfn.CONCAT(IF(LEN(ドッグキャリー!$N$2)=1,0,""),ドッグキャリー!$N$2)))),"")</f>
        <v/>
      </c>
      <c r="C960" s="252"/>
      <c r="D960" s="252"/>
      <c r="E960" s="252"/>
      <c r="F960" s="253"/>
      <c r="G960" s="253"/>
      <c r="H960" s="253"/>
      <c r="I960" s="254"/>
      <c r="J960" s="252"/>
      <c r="K960" s="253"/>
      <c r="L960" s="253"/>
      <c r="M960" s="253"/>
      <c r="N960" s="253"/>
      <c r="O960" s="253"/>
      <c r="P960" s="253"/>
      <c r="Q960" s="253"/>
      <c r="R960" s="253"/>
      <c r="S960" s="237">
        <f t="shared" si="28"/>
        <v>959</v>
      </c>
      <c r="AA960" s="238">
        <f t="shared" si="29"/>
        <v>1</v>
      </c>
    </row>
    <row r="961" spans="1:27" s="256" customFormat="1" ht="16.5">
      <c r="A961" s="238" t="str">
        <f>IFERROR(IF(J961&lt;&gt;"",MAX($A$1:A960)+1,""),"")</f>
        <v/>
      </c>
      <c r="B961" s="239" t="str">
        <f>IFERROR(IF(J961="","",_xlfn.CONCAT($Y$2,_xlfn.CONCAT(IF(LEN(ドッグキャリー!$K$2)=1,0,""),ドッグキャリー!$K$2,_xlfn.CONCAT(IF(LEN(ドッグキャリー!$N$2)=1,0,""),ドッグキャリー!$N$2)))),"")</f>
        <v/>
      </c>
      <c r="C961" s="252"/>
      <c r="D961" s="252"/>
      <c r="E961" s="252"/>
      <c r="F961" s="253"/>
      <c r="G961" s="253"/>
      <c r="H961" s="253"/>
      <c r="I961" s="254"/>
      <c r="J961" s="252"/>
      <c r="K961" s="253"/>
      <c r="L961" s="253"/>
      <c r="M961" s="253"/>
      <c r="N961" s="253"/>
      <c r="O961" s="253"/>
      <c r="P961" s="253"/>
      <c r="Q961" s="253"/>
      <c r="R961" s="253"/>
      <c r="S961" s="237">
        <f t="shared" si="28"/>
        <v>960</v>
      </c>
      <c r="AA961" s="238">
        <f t="shared" si="29"/>
        <v>1</v>
      </c>
    </row>
    <row r="962" spans="1:27" s="256" customFormat="1" ht="16.5">
      <c r="A962" s="238" t="str">
        <f>IFERROR(IF(J962&lt;&gt;"",MAX($A$1:A961)+1,""),"")</f>
        <v/>
      </c>
      <c r="B962" s="239" t="str">
        <f>IFERROR(IF(J962="","",_xlfn.CONCAT($Y$2,_xlfn.CONCAT(IF(LEN(ドッグキャリー!$K$2)=1,0,""),ドッグキャリー!$K$2,_xlfn.CONCAT(IF(LEN(ドッグキャリー!$N$2)=1,0,""),ドッグキャリー!$N$2)))),"")</f>
        <v/>
      </c>
      <c r="C962" s="252"/>
      <c r="D962" s="252"/>
      <c r="E962" s="252"/>
      <c r="F962" s="253"/>
      <c r="G962" s="253"/>
      <c r="H962" s="253"/>
      <c r="I962" s="254"/>
      <c r="J962" s="252"/>
      <c r="K962" s="253"/>
      <c r="L962" s="253"/>
      <c r="M962" s="253"/>
      <c r="N962" s="253"/>
      <c r="O962" s="253"/>
      <c r="P962" s="253"/>
      <c r="Q962" s="253"/>
      <c r="R962" s="253"/>
      <c r="S962" s="237">
        <f t="shared" si="28"/>
        <v>961</v>
      </c>
      <c r="AA962" s="238">
        <f t="shared" si="29"/>
        <v>1</v>
      </c>
    </row>
    <row r="963" spans="1:27" s="256" customFormat="1" ht="16.5">
      <c r="A963" s="238" t="str">
        <f>IFERROR(IF(J963&lt;&gt;"",MAX($A$1:A962)+1,""),"")</f>
        <v/>
      </c>
      <c r="B963" s="239" t="str">
        <f>IFERROR(IF(J963="","",_xlfn.CONCAT($Y$2,_xlfn.CONCAT(IF(LEN(ドッグキャリー!$K$2)=1,0,""),ドッグキャリー!$K$2,_xlfn.CONCAT(IF(LEN(ドッグキャリー!$N$2)=1,0,""),ドッグキャリー!$N$2)))),"")</f>
        <v/>
      </c>
      <c r="C963" s="252"/>
      <c r="D963" s="252"/>
      <c r="E963" s="252"/>
      <c r="F963" s="253"/>
      <c r="G963" s="253"/>
      <c r="H963" s="253"/>
      <c r="I963" s="254"/>
      <c r="J963" s="252"/>
      <c r="K963" s="253"/>
      <c r="L963" s="253"/>
      <c r="M963" s="253"/>
      <c r="N963" s="253"/>
      <c r="O963" s="253"/>
      <c r="P963" s="253"/>
      <c r="Q963" s="253"/>
      <c r="R963" s="253"/>
      <c r="S963" s="237">
        <f t="shared" ref="S963:S1026" si="30">+ROW()-ROW($B$1)</f>
        <v>962</v>
      </c>
      <c r="AA963" s="238">
        <f t="shared" ref="AA963:AA1026" si="31">IF(J963-J962=1,0,1)</f>
        <v>1</v>
      </c>
    </row>
    <row r="964" spans="1:27" s="256" customFormat="1" ht="16.5">
      <c r="A964" s="238" t="str">
        <f>IFERROR(IF(J964&lt;&gt;"",MAX($A$1:A963)+1,""),"")</f>
        <v/>
      </c>
      <c r="B964" s="239" t="str">
        <f>IFERROR(IF(J964="","",_xlfn.CONCAT($Y$2,_xlfn.CONCAT(IF(LEN(ドッグキャリー!$K$2)=1,0,""),ドッグキャリー!$K$2,_xlfn.CONCAT(IF(LEN(ドッグキャリー!$N$2)=1,0,""),ドッグキャリー!$N$2)))),"")</f>
        <v/>
      </c>
      <c r="C964" s="252"/>
      <c r="D964" s="252"/>
      <c r="E964" s="252"/>
      <c r="F964" s="253"/>
      <c r="G964" s="253"/>
      <c r="H964" s="253"/>
      <c r="I964" s="254" t="str">
        <f>IF(リード・アクセサリー!N105=0,"",リード・アクセサリー!E105)</f>
        <v/>
      </c>
      <c r="J964" s="252" t="str">
        <f>IFERROR(IF(リード・アクセサリー!N105=0,"",リード・アクセサリー!N105),"")</f>
        <v/>
      </c>
      <c r="K964" s="253"/>
      <c r="L964" s="253"/>
      <c r="M964" s="253"/>
      <c r="N964" s="253"/>
      <c r="O964" s="253"/>
      <c r="P964" s="253"/>
      <c r="Q964" s="253"/>
      <c r="R964" s="253"/>
      <c r="S964" s="237">
        <f t="shared" si="30"/>
        <v>963</v>
      </c>
      <c r="AA964" s="238" t="e">
        <f t="shared" si="31"/>
        <v>#VALUE!</v>
      </c>
    </row>
    <row r="965" spans="1:27" s="256" customFormat="1" ht="16.5">
      <c r="A965" s="238" t="str">
        <f>IFERROR(IF(J965&lt;&gt;"",MAX($A$1:A964)+1,""),"")</f>
        <v/>
      </c>
      <c r="B965" s="239" t="str">
        <f>IFERROR(IF(J965="","",_xlfn.CONCAT($Y$2,_xlfn.CONCAT(IF(LEN(ドッグキャリー!$K$2)=1,0,""),ドッグキャリー!$K$2,_xlfn.CONCAT(IF(LEN(ドッグキャリー!$N$2)=1,0,""),ドッグキャリー!$N$2)))),"")</f>
        <v/>
      </c>
      <c r="C965" s="252"/>
      <c r="D965" s="252"/>
      <c r="E965" s="252"/>
      <c r="F965" s="253"/>
      <c r="G965" s="253"/>
      <c r="H965" s="253"/>
      <c r="I965" s="254"/>
      <c r="J965" s="252"/>
      <c r="K965" s="253"/>
      <c r="L965" s="253"/>
      <c r="M965" s="253"/>
      <c r="N965" s="253"/>
      <c r="O965" s="253"/>
      <c r="P965" s="253"/>
      <c r="Q965" s="253"/>
      <c r="R965" s="253"/>
      <c r="S965" s="237">
        <f t="shared" si="30"/>
        <v>964</v>
      </c>
      <c r="AA965" s="238" t="e">
        <f t="shared" si="31"/>
        <v>#VALUE!</v>
      </c>
    </row>
    <row r="966" spans="1:27" s="256" customFormat="1">
      <c r="A966" s="238" t="str">
        <f>IFERROR(IF(J966&lt;&gt;"",MAX($A$1:A965)+1,""),"")</f>
        <v/>
      </c>
      <c r="B966" s="239" t="str">
        <f>IFERROR(IF(J966="","",_xlfn.CONCAT($Y$2,_xlfn.CONCAT(IF(LEN(ドッグキャリー!$K$2)=1,0,""),ドッグキャリー!$K$2,_xlfn.CONCAT(IF(LEN(ドッグキャリー!$N$2)=1,0,""),ドッグキャリー!$N$2)))),"")</f>
        <v/>
      </c>
      <c r="C966" s="255"/>
      <c r="D966" s="255"/>
      <c r="E966" s="255"/>
      <c r="I966" s="257" t="str">
        <f>IF(アイテム!N7=0,"",アイテム!E7)</f>
        <v/>
      </c>
      <c r="J966" s="258" t="str">
        <f>IFERROR(IF(アイテム!N7=0,"",アイテム!N7),"")</f>
        <v/>
      </c>
      <c r="S966" s="237">
        <f t="shared" si="30"/>
        <v>965</v>
      </c>
      <c r="U966" s="973">
        <f>SUM(J966:J1024)</f>
        <v>0</v>
      </c>
      <c r="AA966" s="238" t="e">
        <f t="shared" si="31"/>
        <v>#VALUE!</v>
      </c>
    </row>
    <row r="967" spans="1:27" s="256" customFormat="1">
      <c r="A967" s="238" t="str">
        <f>IFERROR(IF(J967&lt;&gt;"",MAX($A$1:A966)+1,""),"")</f>
        <v/>
      </c>
      <c r="B967" s="239" t="str">
        <f>IFERROR(IF(J967="","",_xlfn.CONCAT($Y$2,_xlfn.CONCAT(IF(LEN(ドッグキャリー!$K$2)=1,0,""),ドッグキャリー!$K$2,_xlfn.CONCAT(IF(LEN(ドッグキャリー!$N$2)=1,0,""),ドッグキャリー!$N$2)))),"")</f>
        <v/>
      </c>
      <c r="C967" s="255"/>
      <c r="D967" s="255"/>
      <c r="E967" s="255"/>
      <c r="I967" s="257" t="str">
        <f>IF(アイテム!N8=0,"",アイテム!E8)</f>
        <v/>
      </c>
      <c r="J967" s="258" t="str">
        <f>IFERROR(IF(アイテム!N8=0,"",アイテム!N8),"")</f>
        <v/>
      </c>
      <c r="S967" s="237">
        <f t="shared" si="30"/>
        <v>966</v>
      </c>
      <c r="AA967" s="238" t="e">
        <f t="shared" si="31"/>
        <v>#VALUE!</v>
      </c>
    </row>
    <row r="968" spans="1:27" s="256" customFormat="1">
      <c r="A968" s="238" t="str">
        <f>IFERROR(IF(J968&lt;&gt;"",MAX($A$1:A967)+1,""),"")</f>
        <v/>
      </c>
      <c r="B968" s="239" t="str">
        <f>IFERROR(IF(J968="","",_xlfn.CONCAT($Y$2,_xlfn.CONCAT(IF(LEN(ドッグキャリー!$K$2)=1,0,""),ドッグキャリー!$K$2,_xlfn.CONCAT(IF(LEN(ドッグキャリー!$N$2)=1,0,""),ドッグキャリー!$N$2)))),"")</f>
        <v/>
      </c>
      <c r="C968" s="255"/>
      <c r="D968" s="255"/>
      <c r="E968" s="255"/>
      <c r="I968" s="257" t="str">
        <f>IF(アイテム!N9=0,"",アイテム!E9)</f>
        <v/>
      </c>
      <c r="J968" s="258" t="str">
        <f>IFERROR(IF(アイテム!N9=0,"",アイテム!N9),"")</f>
        <v/>
      </c>
      <c r="S968" s="237">
        <f t="shared" si="30"/>
        <v>967</v>
      </c>
      <c r="AA968" s="238" t="e">
        <f t="shared" si="31"/>
        <v>#VALUE!</v>
      </c>
    </row>
    <row r="969" spans="1:27" s="256" customFormat="1">
      <c r="A969" s="238" t="str">
        <f>IFERROR(IF(J969&lt;&gt;"",MAX($A$1:A968)+1,""),"")</f>
        <v/>
      </c>
      <c r="B969" s="239" t="str">
        <f>IFERROR(IF(J969="","",_xlfn.CONCAT($Y$2,_xlfn.CONCAT(IF(LEN(ドッグキャリー!$K$2)=1,0,""),ドッグキャリー!$K$2,_xlfn.CONCAT(IF(LEN(ドッグキャリー!$N$2)=1,0,""),ドッグキャリー!$N$2)))),"")</f>
        <v/>
      </c>
      <c r="C969" s="255"/>
      <c r="D969" s="255"/>
      <c r="E969" s="255"/>
      <c r="I969" s="257" t="str">
        <f>IF(アイテム!N10=0,"",アイテム!E10)</f>
        <v/>
      </c>
      <c r="J969" s="258" t="str">
        <f>IFERROR(IF(アイテム!N10=0,"",アイテム!N10),"")</f>
        <v/>
      </c>
      <c r="S969" s="237">
        <f t="shared" si="30"/>
        <v>968</v>
      </c>
      <c r="AA969" s="238" t="e">
        <f t="shared" si="31"/>
        <v>#VALUE!</v>
      </c>
    </row>
    <row r="970" spans="1:27" s="256" customFormat="1">
      <c r="A970" s="238" t="str">
        <f>IFERROR(IF(J970&lt;&gt;"",MAX($A$1:A969)+1,""),"")</f>
        <v/>
      </c>
      <c r="B970" s="239" t="str">
        <f>IFERROR(IF(J970="","",_xlfn.CONCAT($Y$2,_xlfn.CONCAT(IF(LEN(ドッグキャリー!$K$2)=1,0,""),ドッグキャリー!$K$2,_xlfn.CONCAT(IF(LEN(ドッグキャリー!$N$2)=1,0,""),ドッグキャリー!$N$2)))),"")</f>
        <v/>
      </c>
      <c r="C970" s="255"/>
      <c r="D970" s="255"/>
      <c r="E970" s="255"/>
      <c r="I970" s="257" t="str">
        <f>IF(アイテム!N11=0,"",アイテム!E11)</f>
        <v/>
      </c>
      <c r="J970" s="258" t="str">
        <f>IFERROR(IF(アイテム!N11=0,"",アイテム!N11),"")</f>
        <v/>
      </c>
      <c r="S970" s="237">
        <f t="shared" si="30"/>
        <v>969</v>
      </c>
      <c r="AA970" s="238" t="e">
        <f t="shared" si="31"/>
        <v>#VALUE!</v>
      </c>
    </row>
    <row r="971" spans="1:27" s="256" customFormat="1">
      <c r="A971" s="238" t="str">
        <f>IFERROR(IF(J971&lt;&gt;"",MAX($A$1:A970)+1,""),"")</f>
        <v/>
      </c>
      <c r="B971" s="239" t="str">
        <f>IFERROR(IF(J971="","",_xlfn.CONCAT($Y$2,_xlfn.CONCAT(IF(LEN(ドッグキャリー!$K$2)=1,0,""),ドッグキャリー!$K$2,_xlfn.CONCAT(IF(LEN(ドッグキャリー!$N$2)=1,0,""),ドッグキャリー!$N$2)))),"")</f>
        <v/>
      </c>
      <c r="C971" s="255"/>
      <c r="D971" s="255"/>
      <c r="E971" s="255"/>
      <c r="I971" s="257" t="str">
        <f>IF(アイテム!N12=0,"",アイテム!E12)</f>
        <v/>
      </c>
      <c r="J971" s="258" t="str">
        <f>IFERROR(IF(アイテム!N12=0,"",アイテム!N12),"")</f>
        <v/>
      </c>
      <c r="S971" s="237">
        <f t="shared" si="30"/>
        <v>970</v>
      </c>
      <c r="AA971" s="238" t="e">
        <f t="shared" si="31"/>
        <v>#VALUE!</v>
      </c>
    </row>
    <row r="972" spans="1:27" s="256" customFormat="1">
      <c r="A972" s="238" t="str">
        <f>IFERROR(IF(J972&lt;&gt;"",MAX($A$1:A971)+1,""),"")</f>
        <v/>
      </c>
      <c r="B972" s="239" t="str">
        <f>IFERROR(IF(J972="","",_xlfn.CONCAT($Y$2,_xlfn.CONCAT(IF(LEN(ドッグキャリー!$K$2)=1,0,""),ドッグキャリー!$K$2,_xlfn.CONCAT(IF(LEN(ドッグキャリー!$N$2)=1,0,""),ドッグキャリー!$N$2)))),"")</f>
        <v/>
      </c>
      <c r="C972" s="255"/>
      <c r="D972" s="255"/>
      <c r="E972" s="255"/>
      <c r="I972" s="257" t="str">
        <f>IF(アイテム!N13=0,"",アイテム!E13)</f>
        <v/>
      </c>
      <c r="J972" s="258" t="str">
        <f>IFERROR(IF(アイテム!N13=0,"",アイテム!N13),"")</f>
        <v/>
      </c>
      <c r="S972" s="237">
        <f t="shared" si="30"/>
        <v>971</v>
      </c>
      <c r="AA972" s="238" t="e">
        <f t="shared" si="31"/>
        <v>#VALUE!</v>
      </c>
    </row>
    <row r="973" spans="1:27" s="256" customFormat="1">
      <c r="A973" s="238" t="str">
        <f>IFERROR(IF(J973&lt;&gt;"",MAX($A$1:A972)+1,""),"")</f>
        <v/>
      </c>
      <c r="B973" s="239" t="str">
        <f>IFERROR(IF(J973="","",_xlfn.CONCAT($Y$2,_xlfn.CONCAT(IF(LEN(ドッグキャリー!$K$2)=1,0,""),ドッグキャリー!$K$2,_xlfn.CONCAT(IF(LEN(ドッグキャリー!$N$2)=1,0,""),ドッグキャリー!$N$2)))),"")</f>
        <v/>
      </c>
      <c r="C973" s="255"/>
      <c r="D973" s="255"/>
      <c r="E973" s="255"/>
      <c r="I973" s="257" t="str">
        <f>IF(アイテム!N14=0,"",アイテム!E14)</f>
        <v/>
      </c>
      <c r="J973" s="258" t="str">
        <f>IFERROR(IF(アイテム!N14=0,"",アイテム!N14),"")</f>
        <v/>
      </c>
      <c r="S973" s="237">
        <f t="shared" si="30"/>
        <v>972</v>
      </c>
      <c r="AA973" s="238" t="e">
        <f t="shared" si="31"/>
        <v>#VALUE!</v>
      </c>
    </row>
    <row r="974" spans="1:27" s="256" customFormat="1">
      <c r="A974" s="238" t="str">
        <f>IFERROR(IF(J974&lt;&gt;"",MAX($A$1:A973)+1,""),"")</f>
        <v/>
      </c>
      <c r="B974" s="239" t="str">
        <f>IFERROR(IF(J974="","",_xlfn.CONCAT($Y$2,_xlfn.CONCAT(IF(LEN(ドッグキャリー!$K$2)=1,0,""),ドッグキャリー!$K$2,_xlfn.CONCAT(IF(LEN(ドッグキャリー!$N$2)=1,0,""),ドッグキャリー!$N$2)))),"")</f>
        <v/>
      </c>
      <c r="C974" s="255"/>
      <c r="D974" s="255"/>
      <c r="E974" s="255"/>
      <c r="I974" s="257" t="str">
        <f>IF(アイテム!N15=0,"",アイテム!E15)</f>
        <v/>
      </c>
      <c r="J974" s="258" t="str">
        <f>IFERROR(IF(アイテム!N15=0,"",アイテム!N15),"")</f>
        <v/>
      </c>
      <c r="S974" s="237">
        <f t="shared" si="30"/>
        <v>973</v>
      </c>
      <c r="AA974" s="238" t="e">
        <f t="shared" si="31"/>
        <v>#VALUE!</v>
      </c>
    </row>
    <row r="975" spans="1:27" s="256" customFormat="1">
      <c r="A975" s="238" t="str">
        <f>IFERROR(IF(J975&lt;&gt;"",MAX($A$1:A974)+1,""),"")</f>
        <v/>
      </c>
      <c r="B975" s="239" t="str">
        <f>IFERROR(IF(J975="","",_xlfn.CONCAT($Y$2,_xlfn.CONCAT(IF(LEN(ドッグキャリー!$K$2)=1,0,""),ドッグキャリー!$K$2,_xlfn.CONCAT(IF(LEN(ドッグキャリー!$N$2)=1,0,""),ドッグキャリー!$N$2)))),"")</f>
        <v/>
      </c>
      <c r="C975" s="255"/>
      <c r="D975" s="255"/>
      <c r="E975" s="255"/>
      <c r="I975" s="257" t="str">
        <f>IF(アイテム!N16=0,"",アイテム!E16)</f>
        <v/>
      </c>
      <c r="J975" s="258" t="str">
        <f>IFERROR(IF(アイテム!N16=0,"",アイテム!N16),"")</f>
        <v/>
      </c>
      <c r="S975" s="237">
        <f t="shared" si="30"/>
        <v>974</v>
      </c>
      <c r="AA975" s="238" t="e">
        <f t="shared" si="31"/>
        <v>#VALUE!</v>
      </c>
    </row>
    <row r="976" spans="1:27" s="256" customFormat="1">
      <c r="A976" s="238" t="str">
        <f>IFERROR(IF(J976&lt;&gt;"",MAX($A$1:A975)+1,""),"")</f>
        <v/>
      </c>
      <c r="B976" s="239" t="str">
        <f>IFERROR(IF(J976="","",_xlfn.CONCAT($Y$2,_xlfn.CONCAT(IF(LEN(ドッグキャリー!$K$2)=1,0,""),ドッグキャリー!$K$2,_xlfn.CONCAT(IF(LEN(ドッグキャリー!$N$2)=1,0,""),ドッグキャリー!$N$2)))),"")</f>
        <v/>
      </c>
      <c r="C976" s="255"/>
      <c r="D976" s="255"/>
      <c r="E976" s="255"/>
      <c r="I976" s="257" t="str">
        <f>IF(アイテム!N17=0,"",アイテム!E17)</f>
        <v/>
      </c>
      <c r="J976" s="258" t="str">
        <f>IFERROR(IF(アイテム!N17=0,"",アイテム!N17),"")</f>
        <v/>
      </c>
      <c r="S976" s="237">
        <f t="shared" si="30"/>
        <v>975</v>
      </c>
      <c r="AA976" s="238" t="e">
        <f t="shared" si="31"/>
        <v>#VALUE!</v>
      </c>
    </row>
    <row r="977" spans="1:27" s="256" customFormat="1">
      <c r="A977" s="238" t="str">
        <f>IFERROR(IF(J977&lt;&gt;"",MAX($A$1:A976)+1,""),"")</f>
        <v/>
      </c>
      <c r="B977" s="239" t="str">
        <f>IFERROR(IF(J977="","",_xlfn.CONCAT($Y$2,_xlfn.CONCAT(IF(LEN(ドッグキャリー!$K$2)=1,0,""),ドッグキャリー!$K$2,_xlfn.CONCAT(IF(LEN(ドッグキャリー!$N$2)=1,0,""),ドッグキャリー!$N$2)))),"")</f>
        <v/>
      </c>
      <c r="C977" s="255"/>
      <c r="D977" s="255"/>
      <c r="E977" s="255"/>
      <c r="I977" s="257" t="str">
        <f>IF(アイテム!N18=0,"",アイテム!E18)</f>
        <v/>
      </c>
      <c r="J977" s="258" t="str">
        <f>IFERROR(IF(アイテム!N18=0,"",アイテム!N18),"")</f>
        <v/>
      </c>
      <c r="S977" s="237">
        <f t="shared" si="30"/>
        <v>976</v>
      </c>
      <c r="AA977" s="238" t="e">
        <f t="shared" si="31"/>
        <v>#VALUE!</v>
      </c>
    </row>
    <row r="978" spans="1:27" s="256" customFormat="1">
      <c r="A978" s="238" t="str">
        <f>IFERROR(IF(J978&lt;&gt;"",MAX($A$1:A977)+1,""),"")</f>
        <v/>
      </c>
      <c r="B978" s="239" t="str">
        <f>IFERROR(IF(J978="","",_xlfn.CONCAT($Y$2,_xlfn.CONCAT(IF(LEN(ドッグキャリー!$K$2)=1,0,""),ドッグキャリー!$K$2,_xlfn.CONCAT(IF(LEN(ドッグキャリー!$N$2)=1,0,""),ドッグキャリー!$N$2)))),"")</f>
        <v/>
      </c>
      <c r="C978" s="255"/>
      <c r="D978" s="255"/>
      <c r="E978" s="255"/>
      <c r="I978" s="257" t="str">
        <f>IF(アイテム!N19=0,"",アイテム!E19)</f>
        <v/>
      </c>
      <c r="J978" s="258" t="str">
        <f>IFERROR(IF(アイテム!N19=0,"",アイテム!N19),"")</f>
        <v/>
      </c>
      <c r="S978" s="237">
        <f t="shared" si="30"/>
        <v>977</v>
      </c>
      <c r="AA978" s="238" t="e">
        <f t="shared" si="31"/>
        <v>#VALUE!</v>
      </c>
    </row>
    <row r="979" spans="1:27" s="256" customFormat="1">
      <c r="A979" s="238" t="str">
        <f>IFERROR(IF(J979&lt;&gt;"",MAX($A$1:A978)+1,""),"")</f>
        <v/>
      </c>
      <c r="B979" s="239" t="str">
        <f>IFERROR(IF(J979="","",_xlfn.CONCAT($Y$2,_xlfn.CONCAT(IF(LEN(ドッグキャリー!$K$2)=1,0,""),ドッグキャリー!$K$2,_xlfn.CONCAT(IF(LEN(ドッグキャリー!$N$2)=1,0,""),ドッグキャリー!$N$2)))),"")</f>
        <v/>
      </c>
      <c r="C979" s="255"/>
      <c r="D979" s="255"/>
      <c r="E979" s="255"/>
      <c r="I979" s="257" t="str">
        <f>IF(アイテム!N20=0,"",アイテム!E20)</f>
        <v/>
      </c>
      <c r="J979" s="258" t="str">
        <f>IFERROR(IF(アイテム!N20=0,"",アイテム!N20),"")</f>
        <v/>
      </c>
      <c r="S979" s="237">
        <f t="shared" si="30"/>
        <v>978</v>
      </c>
      <c r="AA979" s="238" t="e">
        <f t="shared" si="31"/>
        <v>#VALUE!</v>
      </c>
    </row>
    <row r="980" spans="1:27" s="256" customFormat="1">
      <c r="A980" s="238" t="str">
        <f>IFERROR(IF(J980&lt;&gt;"",MAX($A$1:A979)+1,""),"")</f>
        <v/>
      </c>
      <c r="B980" s="239" t="str">
        <f>IFERROR(IF(J980="","",_xlfn.CONCAT($Y$2,_xlfn.CONCAT(IF(LEN(ドッグキャリー!$K$2)=1,0,""),ドッグキャリー!$K$2,_xlfn.CONCAT(IF(LEN(ドッグキャリー!$N$2)=1,0,""),ドッグキャリー!$N$2)))),"")</f>
        <v/>
      </c>
      <c r="C980" s="255"/>
      <c r="D980" s="255"/>
      <c r="E980" s="255"/>
      <c r="I980" s="257" t="str">
        <f>IF(アイテム!N21=0,"",アイテム!E21)</f>
        <v/>
      </c>
      <c r="J980" s="258" t="str">
        <f>IFERROR(IF(アイテム!N21=0,"",アイテム!N21),"")</f>
        <v/>
      </c>
      <c r="S980" s="237">
        <f t="shared" si="30"/>
        <v>979</v>
      </c>
      <c r="AA980" s="238" t="e">
        <f t="shared" si="31"/>
        <v>#VALUE!</v>
      </c>
    </row>
    <row r="981" spans="1:27" s="256" customFormat="1">
      <c r="A981" s="238" t="str">
        <f>IFERROR(IF(J981&lt;&gt;"",MAX($A$1:A980)+1,""),"")</f>
        <v/>
      </c>
      <c r="B981" s="239" t="str">
        <f>IFERROR(IF(J981="","",_xlfn.CONCAT($Y$2,_xlfn.CONCAT(IF(LEN(ドッグキャリー!$K$2)=1,0,""),ドッグキャリー!$K$2,_xlfn.CONCAT(IF(LEN(ドッグキャリー!$N$2)=1,0,""),ドッグキャリー!$N$2)))),"")</f>
        <v/>
      </c>
      <c r="C981" s="255"/>
      <c r="D981" s="255"/>
      <c r="E981" s="255"/>
      <c r="I981" s="257" t="str">
        <f>IF(アイテム!N22=0,"",アイテム!E22)</f>
        <v/>
      </c>
      <c r="J981" s="258" t="str">
        <f>IFERROR(IF(アイテム!N22=0,"",アイテム!N22),"")</f>
        <v/>
      </c>
      <c r="S981" s="237">
        <f t="shared" si="30"/>
        <v>980</v>
      </c>
      <c r="AA981" s="238" t="e">
        <f t="shared" si="31"/>
        <v>#VALUE!</v>
      </c>
    </row>
    <row r="982" spans="1:27" s="256" customFormat="1">
      <c r="A982" s="238" t="str">
        <f>IFERROR(IF(J982&lt;&gt;"",MAX($A$1:A981)+1,""),"")</f>
        <v/>
      </c>
      <c r="B982" s="239" t="str">
        <f>IFERROR(IF(J982="","",_xlfn.CONCAT($Y$2,_xlfn.CONCAT(IF(LEN(ドッグキャリー!$K$2)=1,0,""),ドッグキャリー!$K$2,_xlfn.CONCAT(IF(LEN(ドッグキャリー!$N$2)=1,0,""),ドッグキャリー!$N$2)))),"")</f>
        <v/>
      </c>
      <c r="C982" s="255"/>
      <c r="D982" s="255"/>
      <c r="E982" s="255"/>
      <c r="I982" s="257" t="str">
        <f>IF(アイテム!N23=0,"",アイテム!E23)</f>
        <v/>
      </c>
      <c r="J982" s="258" t="str">
        <f>IFERROR(IF(アイテム!N23=0,"",アイテム!N23),"")</f>
        <v/>
      </c>
      <c r="S982" s="237">
        <f t="shared" si="30"/>
        <v>981</v>
      </c>
      <c r="AA982" s="238" t="e">
        <f t="shared" si="31"/>
        <v>#VALUE!</v>
      </c>
    </row>
    <row r="983" spans="1:27" s="256" customFormat="1">
      <c r="A983" s="238" t="str">
        <f>IFERROR(IF(J983&lt;&gt;"",MAX($A$1:A982)+1,""),"")</f>
        <v/>
      </c>
      <c r="B983" s="239" t="str">
        <f>IFERROR(IF(J983="","",_xlfn.CONCAT($Y$2,_xlfn.CONCAT(IF(LEN(ドッグキャリー!$K$2)=1,0,""),ドッグキャリー!$K$2,_xlfn.CONCAT(IF(LEN(ドッグキャリー!$N$2)=1,0,""),ドッグキャリー!$N$2)))),"")</f>
        <v/>
      </c>
      <c r="C983" s="255"/>
      <c r="D983" s="255"/>
      <c r="E983" s="255"/>
      <c r="I983" s="257" t="str">
        <f>IF(アイテム!N24=0,"",アイテム!E24)</f>
        <v/>
      </c>
      <c r="J983" s="258" t="str">
        <f>IFERROR(IF(アイテム!N24=0,"",アイテム!N24),"")</f>
        <v/>
      </c>
      <c r="S983" s="237">
        <f t="shared" si="30"/>
        <v>982</v>
      </c>
      <c r="AA983" s="238" t="e">
        <f t="shared" si="31"/>
        <v>#VALUE!</v>
      </c>
    </row>
    <row r="984" spans="1:27" s="256" customFormat="1">
      <c r="A984" s="238" t="str">
        <f>IFERROR(IF(J984&lt;&gt;"",MAX($A$1:A983)+1,""),"")</f>
        <v/>
      </c>
      <c r="B984" s="239" t="str">
        <f>IFERROR(IF(J984="","",_xlfn.CONCAT($Y$2,_xlfn.CONCAT(IF(LEN(ドッグキャリー!$K$2)=1,0,""),ドッグキャリー!$K$2,_xlfn.CONCAT(IF(LEN(ドッグキャリー!$N$2)=1,0,""),ドッグキャリー!$N$2)))),"")</f>
        <v/>
      </c>
      <c r="C984" s="255"/>
      <c r="D984" s="255"/>
      <c r="E984" s="255"/>
      <c r="I984" s="257" t="str">
        <f>IF(アイテム!N25=0,"",アイテム!E25)</f>
        <v/>
      </c>
      <c r="J984" s="258" t="str">
        <f>IFERROR(IF(アイテム!N25=0,"",アイテム!N25),"")</f>
        <v/>
      </c>
      <c r="S984" s="237">
        <f t="shared" si="30"/>
        <v>983</v>
      </c>
      <c r="AA984" s="238" t="e">
        <f t="shared" si="31"/>
        <v>#VALUE!</v>
      </c>
    </row>
    <row r="985" spans="1:27" s="256" customFormat="1">
      <c r="A985" s="238" t="str">
        <f>IFERROR(IF(J985&lt;&gt;"",MAX($A$1:A984)+1,""),"")</f>
        <v/>
      </c>
      <c r="B985" s="239" t="str">
        <f>IFERROR(IF(J985="","",_xlfn.CONCAT($Y$2,_xlfn.CONCAT(IF(LEN(ドッグキャリー!$K$2)=1,0,""),ドッグキャリー!$K$2,_xlfn.CONCAT(IF(LEN(ドッグキャリー!$N$2)=1,0,""),ドッグキャリー!$N$2)))),"")</f>
        <v/>
      </c>
      <c r="C985" s="255"/>
      <c r="D985" s="255"/>
      <c r="E985" s="255"/>
      <c r="I985" s="257" t="str">
        <f>IF(アイテム!N26=0,"",アイテム!E26)</f>
        <v/>
      </c>
      <c r="J985" s="258" t="str">
        <f>IFERROR(IF(アイテム!N26=0,"",アイテム!N26),"")</f>
        <v/>
      </c>
      <c r="S985" s="237">
        <f t="shared" si="30"/>
        <v>984</v>
      </c>
      <c r="AA985" s="238" t="e">
        <f t="shared" si="31"/>
        <v>#VALUE!</v>
      </c>
    </row>
    <row r="986" spans="1:27" s="256" customFormat="1">
      <c r="A986" s="238" t="str">
        <f>IFERROR(IF(J986&lt;&gt;"",MAX($A$1:A985)+1,""),"")</f>
        <v/>
      </c>
      <c r="B986" s="239" t="str">
        <f>IFERROR(IF(J986="","",_xlfn.CONCAT($Y$2,_xlfn.CONCAT(IF(LEN(ドッグキャリー!$K$2)=1,0,""),ドッグキャリー!$K$2,_xlfn.CONCAT(IF(LEN(ドッグキャリー!$N$2)=1,0,""),ドッグキャリー!$N$2)))),"")</f>
        <v/>
      </c>
      <c r="C986" s="255"/>
      <c r="D986" s="255"/>
      <c r="E986" s="255"/>
      <c r="I986" s="257" t="str">
        <f>IF(アイテム!N27=0,"",アイテム!E27)</f>
        <v/>
      </c>
      <c r="J986" s="258" t="str">
        <f>IFERROR(IF(アイテム!N27=0,"",アイテム!N27),"")</f>
        <v/>
      </c>
      <c r="S986" s="237">
        <f t="shared" si="30"/>
        <v>985</v>
      </c>
      <c r="AA986" s="238" t="e">
        <f t="shared" si="31"/>
        <v>#VALUE!</v>
      </c>
    </row>
    <row r="987" spans="1:27" s="256" customFormat="1">
      <c r="A987" s="238" t="str">
        <f>IFERROR(IF(J987&lt;&gt;"",MAX($A$1:A986)+1,""),"")</f>
        <v/>
      </c>
      <c r="B987" s="239" t="str">
        <f>IFERROR(IF(J987="","",_xlfn.CONCAT($Y$2,_xlfn.CONCAT(IF(LEN(ドッグキャリー!$K$2)=1,0,""),ドッグキャリー!$K$2,_xlfn.CONCAT(IF(LEN(ドッグキャリー!$N$2)=1,0,""),ドッグキャリー!$N$2)))),"")</f>
        <v/>
      </c>
      <c r="C987" s="255"/>
      <c r="D987" s="255"/>
      <c r="E987" s="255"/>
      <c r="I987" s="257" t="str">
        <f>IF(アイテム!N28=0,"",アイテム!E28)</f>
        <v/>
      </c>
      <c r="J987" s="258" t="str">
        <f>IFERROR(IF(アイテム!N28=0,"",アイテム!N28),"")</f>
        <v/>
      </c>
      <c r="S987" s="237">
        <f t="shared" si="30"/>
        <v>986</v>
      </c>
      <c r="AA987" s="238" t="e">
        <f t="shared" si="31"/>
        <v>#VALUE!</v>
      </c>
    </row>
    <row r="988" spans="1:27" s="256" customFormat="1">
      <c r="A988" s="238" t="str">
        <f>IFERROR(IF(J988&lt;&gt;"",MAX($A$1:A987)+1,""),"")</f>
        <v/>
      </c>
      <c r="B988" s="239" t="str">
        <f>IFERROR(IF(J988="","",_xlfn.CONCAT($Y$2,_xlfn.CONCAT(IF(LEN(ドッグキャリー!$K$2)=1,0,""),ドッグキャリー!$K$2,_xlfn.CONCAT(IF(LEN(ドッグキャリー!$N$2)=1,0,""),ドッグキャリー!$N$2)))),"")</f>
        <v/>
      </c>
      <c r="C988" s="255"/>
      <c r="D988" s="255"/>
      <c r="E988" s="255"/>
      <c r="I988" s="257" t="str">
        <f>IF(アイテム!N29=0,"",アイテム!E29)</f>
        <v/>
      </c>
      <c r="J988" s="258" t="str">
        <f>IFERROR(IF(アイテム!N29=0,"",アイテム!N29),"")</f>
        <v/>
      </c>
      <c r="S988" s="237">
        <f t="shared" si="30"/>
        <v>987</v>
      </c>
      <c r="AA988" s="238" t="e">
        <f t="shared" si="31"/>
        <v>#VALUE!</v>
      </c>
    </row>
    <row r="989" spans="1:27" s="256" customFormat="1">
      <c r="A989" s="238" t="str">
        <f>IFERROR(IF(J989&lt;&gt;"",MAX($A$1:A988)+1,""),"")</f>
        <v/>
      </c>
      <c r="B989" s="239" t="str">
        <f>IFERROR(IF(J989="","",_xlfn.CONCAT($Y$2,_xlfn.CONCAT(IF(LEN(ドッグキャリー!$K$2)=1,0,""),ドッグキャリー!$K$2,_xlfn.CONCAT(IF(LEN(ドッグキャリー!$N$2)=1,0,""),ドッグキャリー!$N$2)))),"")</f>
        <v/>
      </c>
      <c r="C989" s="255"/>
      <c r="D989" s="255"/>
      <c r="E989" s="255"/>
      <c r="I989" s="257" t="str">
        <f>IF(アイテム!N30=0,"",アイテム!E30)</f>
        <v/>
      </c>
      <c r="J989" s="258" t="str">
        <f>IFERROR(IF(アイテム!N30=0,"",アイテム!N30),"")</f>
        <v/>
      </c>
      <c r="S989" s="237">
        <f t="shared" si="30"/>
        <v>988</v>
      </c>
      <c r="AA989" s="238" t="e">
        <f t="shared" si="31"/>
        <v>#VALUE!</v>
      </c>
    </row>
    <row r="990" spans="1:27" s="256" customFormat="1">
      <c r="A990" s="238" t="str">
        <f>IFERROR(IF(J990&lt;&gt;"",MAX($A$1:A989)+1,""),"")</f>
        <v/>
      </c>
      <c r="B990" s="239" t="str">
        <f>IFERROR(IF(J990="","",_xlfn.CONCAT($Y$2,_xlfn.CONCAT(IF(LEN(ドッグキャリー!$K$2)=1,0,""),ドッグキャリー!$K$2,_xlfn.CONCAT(IF(LEN(ドッグキャリー!$N$2)=1,0,""),ドッグキャリー!$N$2)))),"")</f>
        <v/>
      </c>
      <c r="C990" s="255"/>
      <c r="D990" s="255"/>
      <c r="E990" s="255"/>
      <c r="I990" s="257" t="str">
        <f>IF(アイテム!N31=0,"",アイテム!E31)</f>
        <v/>
      </c>
      <c r="J990" s="258" t="str">
        <f>IFERROR(IF(アイテム!N31=0,"",アイテム!N31),"")</f>
        <v/>
      </c>
      <c r="S990" s="237">
        <f t="shared" si="30"/>
        <v>989</v>
      </c>
      <c r="AA990" s="238" t="e">
        <f t="shared" si="31"/>
        <v>#VALUE!</v>
      </c>
    </row>
    <row r="991" spans="1:27" s="256" customFormat="1">
      <c r="A991" s="238" t="str">
        <f>IFERROR(IF(J991&lt;&gt;"",MAX($A$1:A990)+1,""),"")</f>
        <v/>
      </c>
      <c r="B991" s="239" t="str">
        <f>IFERROR(IF(J991="","",_xlfn.CONCAT($Y$2,_xlfn.CONCAT(IF(LEN(ドッグキャリー!$K$2)=1,0,""),ドッグキャリー!$K$2,_xlfn.CONCAT(IF(LEN(ドッグキャリー!$N$2)=1,0,""),ドッグキャリー!$N$2)))),"")</f>
        <v/>
      </c>
      <c r="C991" s="255"/>
      <c r="D991" s="255"/>
      <c r="E991" s="255"/>
      <c r="I991" s="257" t="str">
        <f>IF(アイテム!N32=0,"",アイテム!E32)</f>
        <v/>
      </c>
      <c r="J991" s="258" t="str">
        <f>IFERROR(IF(アイテム!N32=0,"",アイテム!N32),"")</f>
        <v/>
      </c>
      <c r="S991" s="237">
        <f t="shared" si="30"/>
        <v>990</v>
      </c>
      <c r="AA991" s="238" t="e">
        <f t="shared" si="31"/>
        <v>#VALUE!</v>
      </c>
    </row>
    <row r="992" spans="1:27">
      <c r="A992" s="238" t="str">
        <f>IFERROR(IF(J992&lt;&gt;"",MAX($A$1:A991)+1,""),"")</f>
        <v/>
      </c>
      <c r="B992" s="239" t="str">
        <f>IFERROR(IF(J992="","",_xlfn.CONCAT($Y$2,_xlfn.CONCAT(IF(LEN(ドッグキャリー!$K$2)=1,0,""),ドッグキャリー!$K$2,_xlfn.CONCAT(IF(LEN(ドッグキャリー!$N$2)=1,0,""),ドッグキャリー!$N$2)))),"")</f>
        <v/>
      </c>
      <c r="C992" s="255"/>
      <c r="D992" s="255"/>
      <c r="E992" s="255"/>
      <c r="F992" s="256"/>
      <c r="G992" s="256"/>
      <c r="H992" s="256"/>
      <c r="I992" s="257" t="str">
        <f>IF(アイテム!N33=0,"",アイテム!E33)</f>
        <v/>
      </c>
      <c r="J992" s="258" t="str">
        <f>IFERROR(IF(アイテム!N33=0,"",アイテム!N33),"")</f>
        <v/>
      </c>
      <c r="K992" s="256"/>
      <c r="L992" s="256"/>
      <c r="M992" s="256"/>
      <c r="N992" s="256"/>
      <c r="O992" s="256"/>
      <c r="P992" s="256"/>
      <c r="Q992" s="256"/>
      <c r="R992" s="256"/>
      <c r="S992" s="237">
        <f t="shared" si="30"/>
        <v>991</v>
      </c>
      <c r="AA992" s="238" t="e">
        <f t="shared" si="31"/>
        <v>#VALUE!</v>
      </c>
    </row>
    <row r="993" spans="1:27">
      <c r="A993" s="238" t="str">
        <f>IFERROR(IF(J993&lt;&gt;"",MAX($A$1:A992)+1,""),"")</f>
        <v/>
      </c>
      <c r="B993" s="239" t="str">
        <f>IFERROR(IF(J993="","",_xlfn.CONCAT($Y$2,_xlfn.CONCAT(IF(LEN(ドッグキャリー!$K$2)=1,0,""),ドッグキャリー!$K$2,_xlfn.CONCAT(IF(LEN(ドッグキャリー!$N$2)=1,0,""),ドッグキャリー!$N$2)))),"")</f>
        <v/>
      </c>
      <c r="C993" s="255"/>
      <c r="D993" s="255"/>
      <c r="E993" s="255"/>
      <c r="F993" s="256"/>
      <c r="G993" s="256"/>
      <c r="H993" s="256"/>
      <c r="I993" s="257" t="str">
        <f>IF(アイテム!N34=0,"",アイテム!E34)</f>
        <v/>
      </c>
      <c r="J993" s="258" t="str">
        <f>IFERROR(IF(アイテム!N34=0,"",アイテム!N34),"")</f>
        <v/>
      </c>
      <c r="K993" s="256"/>
      <c r="L993" s="256"/>
      <c r="M993" s="256"/>
      <c r="N993" s="256"/>
      <c r="O993" s="256"/>
      <c r="P993" s="256"/>
      <c r="Q993" s="256"/>
      <c r="R993" s="256"/>
      <c r="S993" s="237">
        <f t="shared" si="30"/>
        <v>992</v>
      </c>
      <c r="AA993" s="238" t="e">
        <f t="shared" si="31"/>
        <v>#VALUE!</v>
      </c>
    </row>
    <row r="994" spans="1:27">
      <c r="A994" s="238" t="str">
        <f>IFERROR(IF(J994&lt;&gt;"",MAX($A$1:A993)+1,""),"")</f>
        <v/>
      </c>
      <c r="B994" s="239" t="str">
        <f>IFERROR(IF(J994="","",_xlfn.CONCAT($Y$2,_xlfn.CONCAT(IF(LEN(ドッグキャリー!$K$2)=1,0,""),ドッグキャリー!$K$2,_xlfn.CONCAT(IF(LEN(ドッグキャリー!$N$2)=1,0,""),ドッグキャリー!$N$2)))),"")</f>
        <v/>
      </c>
      <c r="C994" s="255"/>
      <c r="D994" s="255"/>
      <c r="E994" s="255"/>
      <c r="F994" s="256"/>
      <c r="G994" s="256"/>
      <c r="H994" s="256"/>
      <c r="I994" s="257" t="str">
        <f>IF(アイテム!N35=0,"",アイテム!E35)</f>
        <v/>
      </c>
      <c r="J994" s="258" t="str">
        <f>IFERROR(IF(アイテム!N35=0,"",アイテム!N35),"")</f>
        <v/>
      </c>
      <c r="K994" s="256"/>
      <c r="L994" s="256"/>
      <c r="M994" s="256"/>
      <c r="N994" s="256"/>
      <c r="O994" s="256"/>
      <c r="P994" s="256"/>
      <c r="Q994" s="256"/>
      <c r="R994" s="256"/>
      <c r="S994" s="237">
        <f t="shared" si="30"/>
        <v>993</v>
      </c>
      <c r="AA994" s="238" t="e">
        <f t="shared" si="31"/>
        <v>#VALUE!</v>
      </c>
    </row>
    <row r="995" spans="1:27">
      <c r="A995" s="238" t="str">
        <f>IFERROR(IF(J995&lt;&gt;"",MAX($A$1:A994)+1,""),"")</f>
        <v/>
      </c>
      <c r="B995" s="239" t="str">
        <f>IFERROR(IF(J995="","",_xlfn.CONCAT($Y$2,_xlfn.CONCAT(IF(LEN(ドッグキャリー!$K$2)=1,0,""),ドッグキャリー!$K$2,_xlfn.CONCAT(IF(LEN(ドッグキャリー!$N$2)=1,0,""),ドッグキャリー!$N$2)))),"")</f>
        <v/>
      </c>
      <c r="C995" s="255"/>
      <c r="D995" s="255"/>
      <c r="E995" s="255"/>
      <c r="F995" s="256"/>
      <c r="G995" s="256"/>
      <c r="H995" s="256"/>
      <c r="I995" s="257" t="str">
        <f>IF(アイテム!N36=0,"",アイテム!E36)</f>
        <v/>
      </c>
      <c r="J995" s="258" t="str">
        <f>IFERROR(IF(アイテム!N36=0,"",アイテム!N36),"")</f>
        <v/>
      </c>
      <c r="K995" s="256"/>
      <c r="L995" s="256"/>
      <c r="M995" s="256"/>
      <c r="N995" s="256"/>
      <c r="O995" s="256"/>
      <c r="P995" s="256"/>
      <c r="Q995" s="256"/>
      <c r="R995" s="256"/>
      <c r="S995" s="237">
        <f t="shared" si="30"/>
        <v>994</v>
      </c>
      <c r="AA995" s="238" t="e">
        <f t="shared" si="31"/>
        <v>#VALUE!</v>
      </c>
    </row>
    <row r="996" spans="1:27">
      <c r="A996" s="238" t="str">
        <f>IFERROR(IF(J996&lt;&gt;"",MAX($A$1:A995)+1,""),"")</f>
        <v/>
      </c>
      <c r="B996" s="239" t="str">
        <f>IFERROR(IF(J996="","",_xlfn.CONCAT($Y$2,_xlfn.CONCAT(IF(LEN(ドッグキャリー!$K$2)=1,0,""),ドッグキャリー!$K$2,_xlfn.CONCAT(IF(LEN(ドッグキャリー!$N$2)=1,0,""),ドッグキャリー!$N$2)))),"")</f>
        <v/>
      </c>
      <c r="C996" s="255"/>
      <c r="D996" s="255"/>
      <c r="E996" s="255"/>
      <c r="F996" s="256"/>
      <c r="G996" s="256"/>
      <c r="H996" s="256"/>
      <c r="I996" s="257" t="str">
        <f>IF(アイテム!N37=0,"",アイテム!E37)</f>
        <v/>
      </c>
      <c r="J996" s="258" t="str">
        <f>IFERROR(IF(アイテム!N37=0,"",アイテム!N37),"")</f>
        <v/>
      </c>
      <c r="K996" s="256"/>
      <c r="L996" s="256"/>
      <c r="M996" s="256"/>
      <c r="N996" s="256"/>
      <c r="O996" s="256"/>
      <c r="P996" s="256"/>
      <c r="Q996" s="256"/>
      <c r="R996" s="256"/>
      <c r="S996" s="237">
        <f t="shared" si="30"/>
        <v>995</v>
      </c>
      <c r="AA996" s="238" t="e">
        <f t="shared" si="31"/>
        <v>#VALUE!</v>
      </c>
    </row>
    <row r="997" spans="1:27">
      <c r="A997" s="238" t="str">
        <f>IFERROR(IF(J997&lt;&gt;"",MAX($A$1:A996)+1,""),"")</f>
        <v/>
      </c>
      <c r="B997" s="239" t="str">
        <f>IFERROR(IF(J997="","",_xlfn.CONCAT($Y$2,_xlfn.CONCAT(IF(LEN(ドッグキャリー!$K$2)=1,0,""),ドッグキャリー!$K$2,_xlfn.CONCAT(IF(LEN(ドッグキャリー!$N$2)=1,0,""),ドッグキャリー!$N$2)))),"")</f>
        <v/>
      </c>
      <c r="C997" s="255"/>
      <c r="D997" s="255"/>
      <c r="E997" s="255"/>
      <c r="F997" s="256"/>
      <c r="G997" s="256"/>
      <c r="H997" s="256"/>
      <c r="I997" s="257" t="str">
        <f>IF(アイテム!N38=0,"",アイテム!E38)</f>
        <v/>
      </c>
      <c r="J997" s="258" t="str">
        <f>IFERROR(IF(アイテム!N38=0,"",アイテム!N38),"")</f>
        <v/>
      </c>
      <c r="K997" s="256"/>
      <c r="L997" s="256"/>
      <c r="M997" s="256"/>
      <c r="N997" s="256"/>
      <c r="O997" s="256"/>
      <c r="P997" s="256"/>
      <c r="Q997" s="256"/>
      <c r="R997" s="256"/>
      <c r="S997" s="237">
        <f t="shared" si="30"/>
        <v>996</v>
      </c>
      <c r="AA997" s="238" t="e">
        <f t="shared" si="31"/>
        <v>#VALUE!</v>
      </c>
    </row>
    <row r="998" spans="1:27">
      <c r="A998" s="238" t="str">
        <f>IFERROR(IF(J998&lt;&gt;"",MAX($A$1:A997)+1,""),"")</f>
        <v/>
      </c>
      <c r="B998" s="239" t="str">
        <f>IFERROR(IF(J998="","",_xlfn.CONCAT($Y$2,_xlfn.CONCAT(IF(LEN(ドッグキャリー!$K$2)=1,0,""),ドッグキャリー!$K$2,_xlfn.CONCAT(IF(LEN(ドッグキャリー!$N$2)=1,0,""),ドッグキャリー!$N$2)))),"")</f>
        <v/>
      </c>
      <c r="C998" s="255"/>
      <c r="D998" s="255"/>
      <c r="E998" s="255"/>
      <c r="F998" s="256"/>
      <c r="G998" s="256"/>
      <c r="H998" s="256"/>
      <c r="I998" s="257" t="str">
        <f>IF(アイテム!N39=0,"",アイテム!E39)</f>
        <v/>
      </c>
      <c r="J998" s="258" t="str">
        <f>IFERROR(IF(アイテム!N39=0,"",アイテム!N39),"")</f>
        <v/>
      </c>
      <c r="K998" s="256"/>
      <c r="L998" s="256"/>
      <c r="M998" s="256"/>
      <c r="N998" s="256"/>
      <c r="O998" s="256"/>
      <c r="P998" s="256"/>
      <c r="Q998" s="256"/>
      <c r="R998" s="256"/>
      <c r="S998" s="237">
        <f t="shared" si="30"/>
        <v>997</v>
      </c>
      <c r="AA998" s="238" t="e">
        <f t="shared" si="31"/>
        <v>#VALUE!</v>
      </c>
    </row>
    <row r="999" spans="1:27">
      <c r="A999" s="238" t="str">
        <f>IFERROR(IF(J999&lt;&gt;"",MAX($A$1:A998)+1,""),"")</f>
        <v/>
      </c>
      <c r="B999" s="239" t="str">
        <f>IFERROR(IF(J999="","",_xlfn.CONCAT($Y$2,_xlfn.CONCAT(IF(LEN(ドッグキャリー!$K$2)=1,0,""),ドッグキャリー!$K$2,_xlfn.CONCAT(IF(LEN(ドッグキャリー!$N$2)=1,0,""),ドッグキャリー!$N$2)))),"")</f>
        <v/>
      </c>
      <c r="C999" s="255"/>
      <c r="D999" s="255"/>
      <c r="E999" s="255"/>
      <c r="F999" s="256"/>
      <c r="G999" s="256"/>
      <c r="H999" s="256"/>
      <c r="I999" s="257" t="str">
        <f>IF(アイテム!N40=0,"",アイテム!E40)</f>
        <v/>
      </c>
      <c r="J999" s="258" t="str">
        <f>IFERROR(IF(アイテム!N40=0,"",アイテム!N40),"")</f>
        <v/>
      </c>
      <c r="K999" s="256"/>
      <c r="L999" s="256"/>
      <c r="M999" s="256"/>
      <c r="N999" s="256"/>
      <c r="O999" s="256"/>
      <c r="P999" s="256"/>
      <c r="Q999" s="256"/>
      <c r="R999" s="256"/>
      <c r="S999" s="237">
        <f t="shared" si="30"/>
        <v>998</v>
      </c>
      <c r="AA999" s="238" t="e">
        <f t="shared" si="31"/>
        <v>#VALUE!</v>
      </c>
    </row>
    <row r="1000" spans="1:27">
      <c r="A1000" s="238" t="str">
        <f>IFERROR(IF(J1000&lt;&gt;"",MAX($A$1:A999)+1,""),"")</f>
        <v/>
      </c>
      <c r="B1000" s="239" t="str">
        <f>IFERROR(IF(J1000="","",_xlfn.CONCAT($Y$2,_xlfn.CONCAT(IF(LEN(ドッグキャリー!$K$2)=1,0,""),ドッグキャリー!$K$2,_xlfn.CONCAT(IF(LEN(ドッグキャリー!$N$2)=1,0,""),ドッグキャリー!$N$2)))),"")</f>
        <v/>
      </c>
      <c r="C1000" s="255"/>
      <c r="D1000" s="255"/>
      <c r="E1000" s="255"/>
      <c r="F1000" s="256"/>
      <c r="G1000" s="256"/>
      <c r="H1000" s="256"/>
      <c r="I1000" s="257" t="str">
        <f>IF(アイテム!N41=0,"",アイテム!E41)</f>
        <v/>
      </c>
      <c r="J1000" s="258" t="str">
        <f>IFERROR(IF(アイテム!N41=0,"",アイテム!N41),"")</f>
        <v/>
      </c>
      <c r="K1000" s="256"/>
      <c r="L1000" s="256"/>
      <c r="M1000" s="256"/>
      <c r="N1000" s="256"/>
      <c r="O1000" s="256"/>
      <c r="P1000" s="256"/>
      <c r="Q1000" s="256"/>
      <c r="R1000" s="256"/>
      <c r="S1000" s="237">
        <f t="shared" si="30"/>
        <v>999</v>
      </c>
      <c r="AA1000" s="238" t="e">
        <f t="shared" si="31"/>
        <v>#VALUE!</v>
      </c>
    </row>
    <row r="1001" spans="1:27">
      <c r="A1001" s="238" t="str">
        <f>IFERROR(IF(J1001&lt;&gt;"",MAX($A$1:A1000)+1,""),"")</f>
        <v/>
      </c>
      <c r="B1001" s="239" t="str">
        <f>IFERROR(IF(J1001="","",_xlfn.CONCAT($Y$2,_xlfn.CONCAT(IF(LEN(ドッグキャリー!$K$2)=1,0,""),ドッグキャリー!$K$2,_xlfn.CONCAT(IF(LEN(ドッグキャリー!$N$2)=1,0,""),ドッグキャリー!$N$2)))),"")</f>
        <v/>
      </c>
      <c r="C1001" s="255"/>
      <c r="D1001" s="255"/>
      <c r="E1001" s="255"/>
      <c r="F1001" s="256"/>
      <c r="G1001" s="256"/>
      <c r="H1001" s="256"/>
      <c r="I1001" s="257" t="str">
        <f>IF(アイテム!N42=0,"",アイテム!E42)</f>
        <v/>
      </c>
      <c r="J1001" s="258" t="str">
        <f>IFERROR(IF(アイテム!N42=0,"",アイテム!N42),"")</f>
        <v/>
      </c>
      <c r="K1001" s="256"/>
      <c r="L1001" s="256"/>
      <c r="M1001" s="256"/>
      <c r="N1001" s="256"/>
      <c r="O1001" s="256"/>
      <c r="P1001" s="256"/>
      <c r="Q1001" s="256"/>
      <c r="R1001" s="256"/>
      <c r="S1001" s="237">
        <f t="shared" si="30"/>
        <v>1000</v>
      </c>
      <c r="AA1001" s="238" t="e">
        <f t="shared" si="31"/>
        <v>#VALUE!</v>
      </c>
    </row>
    <row r="1002" spans="1:27">
      <c r="A1002" s="238" t="str">
        <f>IFERROR(IF(J1002&lt;&gt;"",MAX($A$1:A1001)+1,""),"")</f>
        <v/>
      </c>
      <c r="B1002" s="239" t="str">
        <f>IFERROR(IF(J1002="","",_xlfn.CONCAT($Y$2,_xlfn.CONCAT(IF(LEN(ドッグキャリー!$K$2)=1,0,""),ドッグキャリー!$K$2,_xlfn.CONCAT(IF(LEN(ドッグキャリー!$N$2)=1,0,""),ドッグキャリー!$N$2)))),"")</f>
        <v/>
      </c>
      <c r="C1002" s="255"/>
      <c r="D1002" s="255"/>
      <c r="E1002" s="255"/>
      <c r="F1002" s="256"/>
      <c r="G1002" s="256"/>
      <c r="H1002" s="256"/>
      <c r="I1002" s="257" t="str">
        <f>IF(アイテム!N43=0,"",アイテム!E43)</f>
        <v/>
      </c>
      <c r="J1002" s="258" t="str">
        <f>IFERROR(IF(アイテム!N43=0,"",アイテム!N43),"")</f>
        <v/>
      </c>
      <c r="K1002" s="256"/>
      <c r="L1002" s="256"/>
      <c r="M1002" s="256"/>
      <c r="N1002" s="256"/>
      <c r="O1002" s="256"/>
      <c r="P1002" s="256"/>
      <c r="Q1002" s="256"/>
      <c r="R1002" s="256"/>
      <c r="S1002" s="237">
        <f t="shared" si="30"/>
        <v>1001</v>
      </c>
      <c r="AA1002" s="238" t="e">
        <f t="shared" si="31"/>
        <v>#VALUE!</v>
      </c>
    </row>
    <row r="1003" spans="1:27">
      <c r="A1003" s="238" t="str">
        <f>IFERROR(IF(J1003&lt;&gt;"",MAX($A$1:A1002)+1,""),"")</f>
        <v/>
      </c>
      <c r="B1003" s="239" t="str">
        <f>IFERROR(IF(J1003="","",_xlfn.CONCAT($Y$2,_xlfn.CONCAT(IF(LEN(ドッグキャリー!$K$2)=1,0,""),ドッグキャリー!$K$2,_xlfn.CONCAT(IF(LEN(ドッグキャリー!$N$2)=1,0,""),ドッグキャリー!$N$2)))),"")</f>
        <v/>
      </c>
      <c r="C1003" s="255"/>
      <c r="D1003" s="255"/>
      <c r="E1003" s="255"/>
      <c r="F1003" s="256"/>
      <c r="G1003" s="256"/>
      <c r="H1003" s="256"/>
      <c r="I1003" s="257" t="str">
        <f>IF(アイテム!N44=0,"",アイテム!E44)</f>
        <v/>
      </c>
      <c r="J1003" s="258" t="str">
        <f>IFERROR(IF(アイテム!N44=0,"",アイテム!N44),"")</f>
        <v/>
      </c>
      <c r="K1003" s="256"/>
      <c r="L1003" s="256"/>
      <c r="M1003" s="256"/>
      <c r="N1003" s="256"/>
      <c r="O1003" s="256"/>
      <c r="P1003" s="256"/>
      <c r="Q1003" s="256"/>
      <c r="R1003" s="256"/>
      <c r="S1003" s="237">
        <f t="shared" si="30"/>
        <v>1002</v>
      </c>
      <c r="AA1003" s="238" t="e">
        <f t="shared" si="31"/>
        <v>#VALUE!</v>
      </c>
    </row>
    <row r="1004" spans="1:27">
      <c r="A1004" s="238" t="str">
        <f>IFERROR(IF(J1004&lt;&gt;"",MAX($A$1:A1003)+1,""),"")</f>
        <v/>
      </c>
      <c r="B1004" s="239" t="str">
        <f>IFERROR(IF(J1004="","",_xlfn.CONCAT($Y$2,_xlfn.CONCAT(IF(LEN(ドッグキャリー!$K$2)=1,0,""),ドッグキャリー!$K$2,_xlfn.CONCAT(IF(LEN(ドッグキャリー!$N$2)=1,0,""),ドッグキャリー!$N$2)))),"")</f>
        <v/>
      </c>
      <c r="C1004" s="255"/>
      <c r="D1004" s="255"/>
      <c r="E1004" s="255"/>
      <c r="F1004" s="256"/>
      <c r="G1004" s="256"/>
      <c r="H1004" s="256"/>
      <c r="I1004" s="257" t="str">
        <f>IF(アイテム!N45=0,"",アイテム!E45)</f>
        <v/>
      </c>
      <c r="J1004" s="258" t="str">
        <f>IFERROR(IF(アイテム!N45=0,"",アイテム!N45),"")</f>
        <v/>
      </c>
      <c r="K1004" s="256"/>
      <c r="L1004" s="256"/>
      <c r="M1004" s="256"/>
      <c r="N1004" s="256"/>
      <c r="O1004" s="256"/>
      <c r="P1004" s="256"/>
      <c r="Q1004" s="256"/>
      <c r="R1004" s="256"/>
      <c r="S1004" s="237">
        <f t="shared" si="30"/>
        <v>1003</v>
      </c>
      <c r="AA1004" s="238" t="e">
        <f t="shared" si="31"/>
        <v>#VALUE!</v>
      </c>
    </row>
    <row r="1005" spans="1:27">
      <c r="A1005" s="238" t="str">
        <f>IFERROR(IF(J1005&lt;&gt;"",MAX($A$1:A1004)+1,""),"")</f>
        <v/>
      </c>
      <c r="B1005" s="239" t="str">
        <f>IFERROR(IF(J1005="","",_xlfn.CONCAT($Y$2,_xlfn.CONCAT(IF(LEN(ドッグキャリー!$K$2)=1,0,""),ドッグキャリー!$K$2,_xlfn.CONCAT(IF(LEN(ドッグキャリー!$N$2)=1,0,""),ドッグキャリー!$N$2)))),"")</f>
        <v/>
      </c>
      <c r="C1005" s="255"/>
      <c r="D1005" s="255"/>
      <c r="E1005" s="255"/>
      <c r="F1005" s="256"/>
      <c r="G1005" s="256"/>
      <c r="H1005" s="256"/>
      <c r="I1005" s="257" t="str">
        <f>IF(アイテム!N46=0,"",アイテム!E46)</f>
        <v/>
      </c>
      <c r="J1005" s="258" t="str">
        <f>IFERROR(IF(アイテム!N46=0,"",アイテム!N46),"")</f>
        <v/>
      </c>
      <c r="K1005" s="256"/>
      <c r="L1005" s="256"/>
      <c r="M1005" s="256"/>
      <c r="N1005" s="256"/>
      <c r="O1005" s="256"/>
      <c r="P1005" s="256"/>
      <c r="Q1005" s="256"/>
      <c r="R1005" s="256"/>
      <c r="S1005" s="237">
        <f t="shared" si="30"/>
        <v>1004</v>
      </c>
      <c r="AA1005" s="238" t="e">
        <f t="shared" si="31"/>
        <v>#VALUE!</v>
      </c>
    </row>
    <row r="1006" spans="1:27">
      <c r="A1006" s="238" t="str">
        <f>IFERROR(IF(J1006&lt;&gt;"",MAX($A$1:A1005)+1,""),"")</f>
        <v/>
      </c>
      <c r="B1006" s="239" t="str">
        <f>IFERROR(IF(J1006="","",_xlfn.CONCAT($Y$2,_xlfn.CONCAT(IF(LEN(ドッグキャリー!$K$2)=1,0,""),ドッグキャリー!$K$2,_xlfn.CONCAT(IF(LEN(ドッグキャリー!$N$2)=1,0,""),ドッグキャリー!$N$2)))),"")</f>
        <v/>
      </c>
      <c r="C1006" s="255"/>
      <c r="D1006" s="255"/>
      <c r="E1006" s="255"/>
      <c r="F1006" s="256"/>
      <c r="G1006" s="256"/>
      <c r="H1006" s="256"/>
      <c r="I1006" s="257" t="str">
        <f>IF(アイテム!N47=0,"",アイテム!E47)</f>
        <v/>
      </c>
      <c r="J1006" s="258" t="str">
        <f>IFERROR(IF(アイテム!N47=0,"",アイテム!N47),"")</f>
        <v/>
      </c>
      <c r="K1006" s="256"/>
      <c r="L1006" s="256"/>
      <c r="M1006" s="256"/>
      <c r="N1006" s="256"/>
      <c r="O1006" s="256"/>
      <c r="P1006" s="256"/>
      <c r="Q1006" s="256"/>
      <c r="R1006" s="256"/>
      <c r="S1006" s="237">
        <f t="shared" si="30"/>
        <v>1005</v>
      </c>
      <c r="AA1006" s="238" t="e">
        <f t="shared" si="31"/>
        <v>#VALUE!</v>
      </c>
    </row>
    <row r="1007" spans="1:27">
      <c r="A1007" s="238" t="str">
        <f>IFERROR(IF(J1007&lt;&gt;"",MAX($A$1:A1006)+1,""),"")</f>
        <v/>
      </c>
      <c r="B1007" s="239" t="str">
        <f>IFERROR(IF(J1007="","",_xlfn.CONCAT($Y$2,_xlfn.CONCAT(IF(LEN(ドッグキャリー!$K$2)=1,0,""),ドッグキャリー!$K$2,_xlfn.CONCAT(IF(LEN(ドッグキャリー!$N$2)=1,0,""),ドッグキャリー!$N$2)))),"")</f>
        <v/>
      </c>
      <c r="C1007" s="255"/>
      <c r="D1007" s="255"/>
      <c r="E1007" s="255"/>
      <c r="F1007" s="256"/>
      <c r="G1007" s="256"/>
      <c r="H1007" s="256"/>
      <c r="I1007" s="257" t="str">
        <f>IF(アイテム!N48=0,"",アイテム!E48)</f>
        <v/>
      </c>
      <c r="J1007" s="258" t="str">
        <f>IFERROR(IF(アイテム!N48=0,"",アイテム!N48),"")</f>
        <v/>
      </c>
      <c r="K1007" s="256"/>
      <c r="L1007" s="256"/>
      <c r="M1007" s="256"/>
      <c r="N1007" s="256"/>
      <c r="O1007" s="256"/>
      <c r="P1007" s="256"/>
      <c r="Q1007" s="256"/>
      <c r="R1007" s="256"/>
      <c r="S1007" s="237">
        <f t="shared" si="30"/>
        <v>1006</v>
      </c>
      <c r="AA1007" s="238" t="e">
        <f t="shared" si="31"/>
        <v>#VALUE!</v>
      </c>
    </row>
    <row r="1008" spans="1:27">
      <c r="A1008" s="238" t="str">
        <f>IFERROR(IF(J1008&lt;&gt;"",MAX($A$1:A1007)+1,""),"")</f>
        <v/>
      </c>
      <c r="B1008" s="239" t="str">
        <f>IFERROR(IF(J1008="","",_xlfn.CONCAT($Y$2,_xlfn.CONCAT(IF(LEN(ドッグキャリー!$K$2)=1,0,""),ドッグキャリー!$K$2,_xlfn.CONCAT(IF(LEN(ドッグキャリー!$N$2)=1,0,""),ドッグキャリー!$N$2)))),"")</f>
        <v/>
      </c>
      <c r="C1008" s="255"/>
      <c r="D1008" s="255"/>
      <c r="E1008" s="255"/>
      <c r="F1008" s="256"/>
      <c r="G1008" s="256"/>
      <c r="H1008" s="256"/>
      <c r="I1008" s="257" t="str">
        <f>IF(アイテム!N49=0,"",アイテム!E49)</f>
        <v/>
      </c>
      <c r="J1008" s="258" t="str">
        <f>IFERROR(IF(アイテム!N49=0,"",アイテム!N49),"")</f>
        <v/>
      </c>
      <c r="K1008" s="256"/>
      <c r="L1008" s="256"/>
      <c r="M1008" s="256"/>
      <c r="N1008" s="256"/>
      <c r="O1008" s="256"/>
      <c r="P1008" s="256"/>
      <c r="Q1008" s="256"/>
      <c r="R1008" s="256"/>
      <c r="S1008" s="237">
        <f t="shared" si="30"/>
        <v>1007</v>
      </c>
      <c r="AA1008" s="238" t="e">
        <f t="shared" si="31"/>
        <v>#VALUE!</v>
      </c>
    </row>
    <row r="1009" spans="1:27">
      <c r="A1009" s="238" t="str">
        <f>IFERROR(IF(J1009&lt;&gt;"",MAX($A$1:A1008)+1,""),"")</f>
        <v/>
      </c>
      <c r="B1009" s="239" t="str">
        <f>IFERROR(IF(J1009="","",_xlfn.CONCAT($Y$2,_xlfn.CONCAT(IF(LEN(ドッグキャリー!$K$2)=1,0,""),ドッグキャリー!$K$2,_xlfn.CONCAT(IF(LEN(ドッグキャリー!$N$2)=1,0,""),ドッグキャリー!$N$2)))),"")</f>
        <v/>
      </c>
      <c r="C1009" s="255"/>
      <c r="D1009" s="255"/>
      <c r="E1009" s="255"/>
      <c r="F1009" s="256"/>
      <c r="G1009" s="256"/>
      <c r="H1009" s="256"/>
      <c r="I1009" s="257" t="str">
        <f>IF(アイテム!N50=0,"",アイテム!E50)</f>
        <v/>
      </c>
      <c r="J1009" s="258" t="str">
        <f>IFERROR(IF(アイテム!N50=0,"",アイテム!N50),"")</f>
        <v/>
      </c>
      <c r="K1009" s="256"/>
      <c r="L1009" s="256"/>
      <c r="M1009" s="256"/>
      <c r="N1009" s="256"/>
      <c r="O1009" s="256"/>
      <c r="P1009" s="256"/>
      <c r="Q1009" s="256"/>
      <c r="R1009" s="256"/>
      <c r="S1009" s="237">
        <f t="shared" si="30"/>
        <v>1008</v>
      </c>
      <c r="AA1009" s="238" t="e">
        <f t="shared" si="31"/>
        <v>#VALUE!</v>
      </c>
    </row>
    <row r="1010" spans="1:27">
      <c r="A1010" s="238" t="str">
        <f>IFERROR(IF(J1010&lt;&gt;"",MAX($A$1:A1009)+1,""),"")</f>
        <v/>
      </c>
      <c r="B1010" s="239" t="str">
        <f>IFERROR(IF(J1010="","",_xlfn.CONCAT($Y$2,_xlfn.CONCAT(IF(LEN(ドッグキャリー!$K$2)=1,0,""),ドッグキャリー!$K$2,_xlfn.CONCAT(IF(LEN(ドッグキャリー!$N$2)=1,0,""),ドッグキャリー!$N$2)))),"")</f>
        <v/>
      </c>
      <c r="C1010" s="255"/>
      <c r="D1010" s="255"/>
      <c r="E1010" s="255"/>
      <c r="F1010" s="256"/>
      <c r="G1010" s="256"/>
      <c r="H1010" s="256"/>
      <c r="I1010" s="257" t="str">
        <f>IF(アイテム!N51=0,"",アイテム!E51)</f>
        <v/>
      </c>
      <c r="J1010" s="258" t="str">
        <f>IFERROR(IF(アイテム!N51=0,"",アイテム!N51),"")</f>
        <v/>
      </c>
      <c r="K1010" s="256"/>
      <c r="L1010" s="256"/>
      <c r="M1010" s="256"/>
      <c r="N1010" s="256"/>
      <c r="O1010" s="256"/>
      <c r="P1010" s="256"/>
      <c r="Q1010" s="256"/>
      <c r="R1010" s="256"/>
      <c r="S1010" s="237">
        <f t="shared" si="30"/>
        <v>1009</v>
      </c>
      <c r="AA1010" s="238" t="e">
        <f t="shared" si="31"/>
        <v>#VALUE!</v>
      </c>
    </row>
    <row r="1011" spans="1:27">
      <c r="A1011" s="238" t="str">
        <f>IFERROR(IF(J1011&lt;&gt;"",MAX($A$1:A1010)+1,""),"")</f>
        <v/>
      </c>
      <c r="B1011" s="239" t="str">
        <f>IFERROR(IF(J1011="","",_xlfn.CONCAT($Y$2,_xlfn.CONCAT(IF(LEN(ドッグキャリー!$K$2)=1,0,""),ドッグキャリー!$K$2,_xlfn.CONCAT(IF(LEN(ドッグキャリー!$N$2)=1,0,""),ドッグキャリー!$N$2)))),"")</f>
        <v/>
      </c>
      <c r="C1011" s="255"/>
      <c r="D1011" s="255"/>
      <c r="E1011" s="255"/>
      <c r="F1011" s="256"/>
      <c r="G1011" s="256"/>
      <c r="H1011" s="256"/>
      <c r="I1011" s="257" t="str">
        <f>IF(アイテム!N52=0,"",アイテム!E52)</f>
        <v/>
      </c>
      <c r="J1011" s="258" t="str">
        <f>IFERROR(IF(アイテム!N52=0,"",アイテム!N52),"")</f>
        <v/>
      </c>
      <c r="K1011" s="256"/>
      <c r="L1011" s="256"/>
      <c r="M1011" s="256"/>
      <c r="N1011" s="256"/>
      <c r="O1011" s="256"/>
      <c r="P1011" s="256"/>
      <c r="Q1011" s="256"/>
      <c r="R1011" s="256"/>
      <c r="S1011" s="237">
        <f t="shared" si="30"/>
        <v>1010</v>
      </c>
      <c r="AA1011" s="238" t="e">
        <f t="shared" si="31"/>
        <v>#VALUE!</v>
      </c>
    </row>
    <row r="1012" spans="1:27">
      <c r="A1012" s="238" t="str">
        <f>IFERROR(IF(J1012&lt;&gt;"",MAX($A$1:A1011)+1,""),"")</f>
        <v/>
      </c>
      <c r="B1012" s="239" t="str">
        <f>IFERROR(IF(J1012="","",_xlfn.CONCAT($Y$2,_xlfn.CONCAT(IF(LEN(ドッグキャリー!$K$2)=1,0,""),ドッグキャリー!$K$2,_xlfn.CONCAT(IF(LEN(ドッグキャリー!$N$2)=1,0,""),ドッグキャリー!$N$2)))),"")</f>
        <v/>
      </c>
      <c r="C1012" s="255"/>
      <c r="D1012" s="255"/>
      <c r="E1012" s="255"/>
      <c r="F1012" s="256"/>
      <c r="G1012" s="256"/>
      <c r="H1012" s="256"/>
      <c r="I1012" s="257" t="str">
        <f>IF(アイテム!N53=0,"",アイテム!E53)</f>
        <v/>
      </c>
      <c r="J1012" s="258" t="str">
        <f>IFERROR(IF(アイテム!N53=0,"",アイテム!N53),"")</f>
        <v/>
      </c>
      <c r="K1012" s="256"/>
      <c r="L1012" s="256"/>
      <c r="M1012" s="256"/>
      <c r="N1012" s="256"/>
      <c r="O1012" s="256"/>
      <c r="P1012" s="256"/>
      <c r="Q1012" s="256"/>
      <c r="R1012" s="256"/>
      <c r="S1012" s="237">
        <f t="shared" si="30"/>
        <v>1011</v>
      </c>
      <c r="AA1012" s="238" t="e">
        <f t="shared" si="31"/>
        <v>#VALUE!</v>
      </c>
    </row>
    <row r="1013" spans="1:27">
      <c r="A1013" s="238" t="str">
        <f>IFERROR(IF(J1013&lt;&gt;"",MAX($A$1:A1012)+1,""),"")</f>
        <v/>
      </c>
      <c r="B1013" s="239" t="str">
        <f>IFERROR(IF(J1013="","",_xlfn.CONCAT($Y$2,_xlfn.CONCAT(IF(LEN(ドッグキャリー!$K$2)=1,0,""),ドッグキャリー!$K$2,_xlfn.CONCAT(IF(LEN(ドッグキャリー!$N$2)=1,0,""),ドッグキャリー!$N$2)))),"")</f>
        <v/>
      </c>
      <c r="C1013" s="255"/>
      <c r="D1013" s="255"/>
      <c r="E1013" s="255"/>
      <c r="F1013" s="256"/>
      <c r="G1013" s="256"/>
      <c r="H1013" s="256"/>
      <c r="I1013" s="257" t="str">
        <f>IF(アイテム!N54=0,"",アイテム!E54)</f>
        <v/>
      </c>
      <c r="J1013" s="258" t="str">
        <f>IFERROR(IF(アイテム!N54=0,"",アイテム!N54),"")</f>
        <v/>
      </c>
      <c r="K1013" s="256"/>
      <c r="L1013" s="256"/>
      <c r="M1013" s="256"/>
      <c r="N1013" s="256"/>
      <c r="O1013" s="256"/>
      <c r="P1013" s="256"/>
      <c r="Q1013" s="256"/>
      <c r="R1013" s="256"/>
      <c r="S1013" s="237">
        <f t="shared" si="30"/>
        <v>1012</v>
      </c>
      <c r="AA1013" s="238" t="e">
        <f t="shared" si="31"/>
        <v>#VALUE!</v>
      </c>
    </row>
    <row r="1014" spans="1:27">
      <c r="A1014" s="238" t="str">
        <f>IFERROR(IF(J1014&lt;&gt;"",MAX($A$1:A1013)+1,""),"")</f>
        <v/>
      </c>
      <c r="B1014" s="239" t="str">
        <f>IFERROR(IF(J1014="","",_xlfn.CONCAT($Y$2,_xlfn.CONCAT(IF(LEN(ドッグキャリー!$K$2)=1,0,""),ドッグキャリー!$K$2,_xlfn.CONCAT(IF(LEN(ドッグキャリー!$N$2)=1,0,""),ドッグキャリー!$N$2)))),"")</f>
        <v/>
      </c>
      <c r="C1014" s="255"/>
      <c r="D1014" s="255"/>
      <c r="E1014" s="255"/>
      <c r="F1014" s="256"/>
      <c r="G1014" s="256"/>
      <c r="H1014" s="256"/>
      <c r="I1014" s="257" t="str">
        <f>IF(アイテム!N55=0,"",アイテム!E55)</f>
        <v/>
      </c>
      <c r="J1014" s="258" t="str">
        <f>IFERROR(IF(アイテム!N55=0,"",アイテム!N55),"")</f>
        <v/>
      </c>
      <c r="K1014" s="256"/>
      <c r="L1014" s="256"/>
      <c r="M1014" s="256"/>
      <c r="N1014" s="256"/>
      <c r="O1014" s="256"/>
      <c r="P1014" s="256"/>
      <c r="Q1014" s="256"/>
      <c r="R1014" s="256"/>
      <c r="S1014" s="237">
        <f t="shared" si="30"/>
        <v>1013</v>
      </c>
      <c r="AA1014" s="238" t="e">
        <f t="shared" si="31"/>
        <v>#VALUE!</v>
      </c>
    </row>
    <row r="1015" spans="1:27">
      <c r="A1015" s="238" t="str">
        <f>IFERROR(IF(J1015&lt;&gt;"",MAX($A$1:A1014)+1,""),"")</f>
        <v/>
      </c>
      <c r="B1015" s="239" t="str">
        <f>IFERROR(IF(J1015="","",_xlfn.CONCAT($Y$2,_xlfn.CONCAT(IF(LEN(ドッグキャリー!$K$2)=1,0,""),ドッグキャリー!$K$2,_xlfn.CONCAT(IF(LEN(ドッグキャリー!$N$2)=1,0,""),ドッグキャリー!$N$2)))),"")</f>
        <v/>
      </c>
      <c r="C1015" s="255"/>
      <c r="D1015" s="255"/>
      <c r="E1015" s="255"/>
      <c r="F1015" s="256"/>
      <c r="G1015" s="256"/>
      <c r="H1015" s="256"/>
      <c r="I1015" s="257" t="str">
        <f>IF(アイテム!N56=0,"",アイテム!E56)</f>
        <v/>
      </c>
      <c r="J1015" s="258" t="str">
        <f>IFERROR(IF(アイテム!N56=0,"",アイテム!N56),"")</f>
        <v/>
      </c>
      <c r="K1015" s="256"/>
      <c r="L1015" s="256"/>
      <c r="M1015" s="256"/>
      <c r="N1015" s="256"/>
      <c r="O1015" s="256"/>
      <c r="P1015" s="256"/>
      <c r="Q1015" s="256"/>
      <c r="R1015" s="256"/>
      <c r="S1015" s="237">
        <f t="shared" si="30"/>
        <v>1014</v>
      </c>
      <c r="AA1015" s="238" t="e">
        <f t="shared" si="31"/>
        <v>#VALUE!</v>
      </c>
    </row>
    <row r="1016" spans="1:27">
      <c r="A1016" s="238" t="str">
        <f>IFERROR(IF(J1016&lt;&gt;"",MAX($A$1:A1015)+1,""),"")</f>
        <v/>
      </c>
      <c r="B1016" s="239" t="str">
        <f>IFERROR(IF(J1016="","",_xlfn.CONCAT($Y$2,_xlfn.CONCAT(IF(LEN(ドッグキャリー!$K$2)=1,0,""),ドッグキャリー!$K$2,_xlfn.CONCAT(IF(LEN(ドッグキャリー!$N$2)=1,0,""),ドッグキャリー!$N$2)))),"")</f>
        <v/>
      </c>
      <c r="C1016" s="255"/>
      <c r="D1016" s="255"/>
      <c r="E1016" s="255"/>
      <c r="F1016" s="256"/>
      <c r="G1016" s="256"/>
      <c r="H1016" s="256"/>
      <c r="I1016" s="257" t="str">
        <f>IF(アイテム!N57=0,"",アイテム!E57)</f>
        <v/>
      </c>
      <c r="J1016" s="258" t="str">
        <f>IFERROR(IF(アイテム!N57=0,"",アイテム!N57),"")</f>
        <v/>
      </c>
      <c r="K1016" s="256"/>
      <c r="L1016" s="256"/>
      <c r="M1016" s="256"/>
      <c r="N1016" s="256"/>
      <c r="O1016" s="256"/>
      <c r="P1016" s="256"/>
      <c r="Q1016" s="256"/>
      <c r="R1016" s="256"/>
      <c r="S1016" s="237">
        <f t="shared" si="30"/>
        <v>1015</v>
      </c>
      <c r="AA1016" s="238" t="e">
        <f t="shared" si="31"/>
        <v>#VALUE!</v>
      </c>
    </row>
    <row r="1017" spans="1:27">
      <c r="A1017" s="238" t="str">
        <f>IFERROR(IF(J1017&lt;&gt;"",MAX($A$1:A1016)+1,""),"")</f>
        <v/>
      </c>
      <c r="B1017" s="239" t="str">
        <f>IFERROR(IF(J1017="","",_xlfn.CONCAT($Y$2,_xlfn.CONCAT(IF(LEN(ドッグキャリー!$K$2)=1,0,""),ドッグキャリー!$K$2,_xlfn.CONCAT(IF(LEN(ドッグキャリー!$N$2)=1,0,""),ドッグキャリー!$N$2)))),"")</f>
        <v/>
      </c>
      <c r="C1017" s="255"/>
      <c r="D1017" s="255"/>
      <c r="E1017" s="255"/>
      <c r="F1017" s="256"/>
      <c r="G1017" s="256"/>
      <c r="H1017" s="256"/>
      <c r="I1017" s="257" t="str">
        <f>IF(アイテム!N58=0,"",アイテム!E58)</f>
        <v/>
      </c>
      <c r="J1017" s="258" t="str">
        <f>IFERROR(IF(アイテム!N58=0,"",アイテム!N58),"")</f>
        <v/>
      </c>
      <c r="K1017" s="256"/>
      <c r="L1017" s="256"/>
      <c r="M1017" s="256"/>
      <c r="N1017" s="256"/>
      <c r="O1017" s="256"/>
      <c r="P1017" s="256"/>
      <c r="Q1017" s="256"/>
      <c r="R1017" s="256"/>
      <c r="S1017" s="237">
        <f t="shared" si="30"/>
        <v>1016</v>
      </c>
      <c r="AA1017" s="238" t="e">
        <f t="shared" si="31"/>
        <v>#VALUE!</v>
      </c>
    </row>
    <row r="1018" spans="1:27">
      <c r="A1018" s="238" t="str">
        <f>IFERROR(IF(J1018&lt;&gt;"",MAX($A$1:A1017)+1,""),"")</f>
        <v/>
      </c>
      <c r="B1018" s="239" t="str">
        <f>IFERROR(IF(J1018="","",_xlfn.CONCAT($Y$2,_xlfn.CONCAT(IF(LEN(ドッグキャリー!$K$2)=1,0,""),ドッグキャリー!$K$2,_xlfn.CONCAT(IF(LEN(ドッグキャリー!$N$2)=1,0,""),ドッグキャリー!$N$2)))),"")</f>
        <v/>
      </c>
      <c r="C1018" s="255"/>
      <c r="D1018" s="255"/>
      <c r="E1018" s="255"/>
      <c r="F1018" s="256"/>
      <c r="G1018" s="256"/>
      <c r="H1018" s="256"/>
      <c r="I1018" s="257" t="str">
        <f>IF(アイテム!N59=0,"",アイテム!E59)</f>
        <v/>
      </c>
      <c r="J1018" s="258" t="str">
        <f>IFERROR(IF(アイテム!N59=0,"",アイテム!N59),"")</f>
        <v/>
      </c>
      <c r="K1018" s="256"/>
      <c r="L1018" s="256"/>
      <c r="M1018" s="256"/>
      <c r="N1018" s="256"/>
      <c r="O1018" s="256"/>
      <c r="P1018" s="256"/>
      <c r="Q1018" s="256"/>
      <c r="R1018" s="256"/>
      <c r="S1018" s="237">
        <f t="shared" si="30"/>
        <v>1017</v>
      </c>
      <c r="AA1018" s="238" t="e">
        <f t="shared" si="31"/>
        <v>#VALUE!</v>
      </c>
    </row>
    <row r="1019" spans="1:27">
      <c r="A1019" s="238" t="str">
        <f>IFERROR(IF(J1019&lt;&gt;"",MAX($A$1:A1018)+1,""),"")</f>
        <v/>
      </c>
      <c r="B1019" s="239" t="str">
        <f>IFERROR(IF(J1019="","",_xlfn.CONCAT($Y$2,_xlfn.CONCAT(IF(LEN(ドッグキャリー!$K$2)=1,0,""),ドッグキャリー!$K$2,_xlfn.CONCAT(IF(LEN(ドッグキャリー!$N$2)=1,0,""),ドッグキャリー!$N$2)))),"")</f>
        <v/>
      </c>
      <c r="C1019" s="255"/>
      <c r="D1019" s="255"/>
      <c r="E1019" s="255"/>
      <c r="F1019" s="256"/>
      <c r="G1019" s="256"/>
      <c r="H1019" s="256"/>
      <c r="I1019" s="257" t="str">
        <f>IF(アイテム!N60=0,"",アイテム!E60)</f>
        <v/>
      </c>
      <c r="J1019" s="258" t="str">
        <f>IFERROR(IF(アイテム!N60=0,"",アイテム!N60),"")</f>
        <v/>
      </c>
      <c r="K1019" s="256"/>
      <c r="L1019" s="256"/>
      <c r="M1019" s="256"/>
      <c r="N1019" s="256"/>
      <c r="O1019" s="256"/>
      <c r="P1019" s="256"/>
      <c r="Q1019" s="256"/>
      <c r="R1019" s="256"/>
      <c r="S1019" s="237">
        <f t="shared" si="30"/>
        <v>1018</v>
      </c>
      <c r="AA1019" s="238" t="e">
        <f t="shared" si="31"/>
        <v>#VALUE!</v>
      </c>
    </row>
    <row r="1020" spans="1:27">
      <c r="A1020" s="238" t="str">
        <f>IFERROR(IF(J1020&lt;&gt;"",MAX($A$1:A1019)+1,""),"")</f>
        <v/>
      </c>
      <c r="B1020" s="239" t="str">
        <f>IFERROR(IF(J1020="","",_xlfn.CONCAT($Y$2,_xlfn.CONCAT(IF(LEN(ドッグキャリー!$K$2)=1,0,""),ドッグキャリー!$K$2,_xlfn.CONCAT(IF(LEN(ドッグキャリー!$N$2)=1,0,""),ドッグキャリー!$N$2)))),"")</f>
        <v/>
      </c>
      <c r="C1020" s="255"/>
      <c r="D1020" s="255"/>
      <c r="E1020" s="255"/>
      <c r="F1020" s="256"/>
      <c r="G1020" s="256"/>
      <c r="H1020" s="256"/>
      <c r="I1020" s="257" t="str">
        <f>IF(アイテム!N61=0,"",アイテム!E61)</f>
        <v/>
      </c>
      <c r="J1020" s="258" t="str">
        <f>IFERROR(IF(アイテム!N61=0,"",アイテム!N61),"")</f>
        <v/>
      </c>
      <c r="K1020" s="256"/>
      <c r="L1020" s="256"/>
      <c r="M1020" s="256"/>
      <c r="N1020" s="256"/>
      <c r="O1020" s="256"/>
      <c r="P1020" s="256"/>
      <c r="Q1020" s="256"/>
      <c r="R1020" s="256"/>
      <c r="S1020" s="237">
        <f t="shared" si="30"/>
        <v>1019</v>
      </c>
      <c r="AA1020" s="238" t="e">
        <f t="shared" si="31"/>
        <v>#VALUE!</v>
      </c>
    </row>
    <row r="1021" spans="1:27">
      <c r="A1021" s="238" t="str">
        <f>IFERROR(IF(J1021&lt;&gt;"",MAX($A$1:A1020)+1,""),"")</f>
        <v/>
      </c>
      <c r="B1021" s="239" t="str">
        <f>IFERROR(IF(J1021="","",_xlfn.CONCAT($Y$2,_xlfn.CONCAT(IF(LEN(ドッグキャリー!$K$2)=1,0,""),ドッグキャリー!$K$2,_xlfn.CONCAT(IF(LEN(ドッグキャリー!$N$2)=1,0,""),ドッグキャリー!$N$2)))),"")</f>
        <v/>
      </c>
      <c r="C1021" s="255"/>
      <c r="D1021" s="255"/>
      <c r="E1021" s="255"/>
      <c r="F1021" s="256"/>
      <c r="G1021" s="256"/>
      <c r="H1021" s="256"/>
      <c r="I1021" s="257" t="str">
        <f>IF(アイテム!N62=0,"",アイテム!E62)</f>
        <v/>
      </c>
      <c r="J1021" s="258" t="str">
        <f>IFERROR(IF(アイテム!N62=0,"",アイテム!N62),"")</f>
        <v/>
      </c>
      <c r="K1021" s="256"/>
      <c r="L1021" s="256"/>
      <c r="M1021" s="256"/>
      <c r="N1021" s="256"/>
      <c r="O1021" s="256"/>
      <c r="P1021" s="256"/>
      <c r="Q1021" s="256"/>
      <c r="R1021" s="256"/>
      <c r="S1021" s="237">
        <f t="shared" si="30"/>
        <v>1020</v>
      </c>
      <c r="AA1021" s="238" t="e">
        <f t="shared" si="31"/>
        <v>#VALUE!</v>
      </c>
    </row>
    <row r="1022" spans="1:27">
      <c r="A1022" s="238" t="str">
        <f>IFERROR(IF(J1022&lt;&gt;"",MAX($A$1:A1021)+1,""),"")</f>
        <v/>
      </c>
      <c r="B1022" s="239" t="str">
        <f>IFERROR(IF(J1022="","",_xlfn.CONCAT($Y$2,_xlfn.CONCAT(IF(LEN(ドッグキャリー!$K$2)=1,0,""),ドッグキャリー!$K$2,_xlfn.CONCAT(IF(LEN(ドッグキャリー!$N$2)=1,0,""),ドッグキャリー!$N$2)))),"")</f>
        <v/>
      </c>
      <c r="C1022" s="255"/>
      <c r="D1022" s="255"/>
      <c r="E1022" s="255"/>
      <c r="F1022" s="256"/>
      <c r="G1022" s="256"/>
      <c r="H1022" s="256"/>
      <c r="I1022" s="257" t="str">
        <f>IF(アイテム!N63=0,"",アイテム!E63)</f>
        <v/>
      </c>
      <c r="J1022" s="258" t="str">
        <f>IFERROR(IF(アイテム!N63=0,"",アイテム!N63),"")</f>
        <v/>
      </c>
      <c r="K1022" s="256"/>
      <c r="L1022" s="256"/>
      <c r="M1022" s="256"/>
      <c r="N1022" s="256"/>
      <c r="O1022" s="256"/>
      <c r="P1022" s="256"/>
      <c r="Q1022" s="256"/>
      <c r="R1022" s="256"/>
      <c r="S1022" s="237">
        <f t="shared" si="30"/>
        <v>1021</v>
      </c>
      <c r="AA1022" s="238" t="e">
        <f t="shared" si="31"/>
        <v>#VALUE!</v>
      </c>
    </row>
    <row r="1023" spans="1:27">
      <c r="A1023" s="238" t="str">
        <f>IFERROR(IF(J1023&lt;&gt;"",MAX($A$1:A1022)+1,""),"")</f>
        <v/>
      </c>
      <c r="B1023" s="239" t="str">
        <f>IFERROR(IF(J1023="","",_xlfn.CONCAT($Y$2,_xlfn.CONCAT(IF(LEN(ドッグキャリー!$K$2)=1,0,""),ドッグキャリー!$K$2,_xlfn.CONCAT(IF(LEN(ドッグキャリー!$N$2)=1,0,""),ドッグキャリー!$N$2)))),"")</f>
        <v/>
      </c>
      <c r="C1023" s="255"/>
      <c r="D1023" s="255"/>
      <c r="E1023" s="255"/>
      <c r="F1023" s="256"/>
      <c r="G1023" s="256"/>
      <c r="H1023" s="256"/>
      <c r="I1023" s="257" t="str">
        <f>IF(アイテム!N64=0,"",アイテム!E64)</f>
        <v/>
      </c>
      <c r="J1023" s="258" t="str">
        <f>IFERROR(IF(アイテム!N64=0,"",アイテム!N64),"")</f>
        <v/>
      </c>
      <c r="K1023" s="256"/>
      <c r="L1023" s="256"/>
      <c r="M1023" s="256"/>
      <c r="N1023" s="256"/>
      <c r="O1023" s="256"/>
      <c r="P1023" s="256"/>
      <c r="Q1023" s="256"/>
      <c r="R1023" s="256"/>
      <c r="S1023" s="237">
        <f t="shared" si="30"/>
        <v>1022</v>
      </c>
      <c r="AA1023" s="238" t="e">
        <f t="shared" si="31"/>
        <v>#VALUE!</v>
      </c>
    </row>
    <row r="1024" spans="1:27">
      <c r="A1024" s="238" t="str">
        <f>IFERROR(IF(J1024&lt;&gt;"",MAX($A$1:A1023)+1,""),"")</f>
        <v/>
      </c>
      <c r="B1024" s="239" t="str">
        <f>IFERROR(IF(J1024="","",_xlfn.CONCAT($Y$2,_xlfn.CONCAT(IF(LEN(ドッグキャリー!$K$2)=1,0,""),ドッグキャリー!$K$2,_xlfn.CONCAT(IF(LEN(ドッグキャリー!$N$2)=1,0,""),ドッグキャリー!$N$2)))),"")</f>
        <v/>
      </c>
      <c r="C1024" s="255"/>
      <c r="D1024" s="255"/>
      <c r="E1024" s="255"/>
      <c r="F1024" s="256"/>
      <c r="G1024" s="256"/>
      <c r="H1024" s="256"/>
      <c r="I1024" s="257" t="str">
        <f>IF(アイテム!N65=0,"",アイテム!E65)</f>
        <v/>
      </c>
      <c r="J1024" s="258" t="str">
        <f>IFERROR(IF(アイテム!N65=0,"",アイテム!N65),"")</f>
        <v/>
      </c>
      <c r="K1024" s="256"/>
      <c r="L1024" s="256"/>
      <c r="M1024" s="256"/>
      <c r="N1024" s="256"/>
      <c r="O1024" s="256"/>
      <c r="P1024" s="256"/>
      <c r="Q1024" s="256"/>
      <c r="R1024" s="256"/>
      <c r="S1024" s="237">
        <f t="shared" si="30"/>
        <v>1023</v>
      </c>
      <c r="AA1024" s="238" t="e">
        <f t="shared" si="31"/>
        <v>#VALUE!</v>
      </c>
    </row>
    <row r="1025" spans="1:27">
      <c r="A1025" s="238" t="str">
        <f>IFERROR(IF(J1025&lt;&gt;"",MAX($A$1:A1024)+1,""),"")</f>
        <v/>
      </c>
      <c r="B1025" s="239" t="str">
        <f>IFERROR(IF(J1025="","",_xlfn.CONCAT($Y$2,_xlfn.CONCAT(IF(LEN(ドッグキャリー!$K$2)=1,0,""),ドッグキャリー!$K$2,_xlfn.CONCAT(IF(LEN(ドッグキャリー!$N$2)=1,0,""),ドッグキャリー!$N$2)))),"")</f>
        <v/>
      </c>
      <c r="C1025" s="255"/>
      <c r="D1025" s="255"/>
      <c r="E1025" s="255"/>
      <c r="F1025" s="256"/>
      <c r="G1025" s="256"/>
      <c r="H1025" s="256"/>
      <c r="I1025" s="257"/>
      <c r="J1025" s="258"/>
      <c r="K1025" s="256"/>
      <c r="L1025" s="256"/>
      <c r="M1025" s="256"/>
      <c r="N1025" s="256"/>
      <c r="O1025" s="256"/>
      <c r="P1025" s="256"/>
      <c r="Q1025" s="256"/>
      <c r="R1025" s="256"/>
      <c r="S1025" s="237">
        <f t="shared" si="30"/>
        <v>1024</v>
      </c>
      <c r="AA1025" s="238" t="e">
        <f t="shared" si="31"/>
        <v>#VALUE!</v>
      </c>
    </row>
    <row r="1026" spans="1:27">
      <c r="A1026" s="238" t="str">
        <f>IFERROR(IF(J1026&lt;&gt;"",MAX($A$1:A1025)+1,""),"")</f>
        <v/>
      </c>
      <c r="B1026" s="239" t="str">
        <f>IFERROR(IF(J1026="","",_xlfn.CONCAT($Y$2,_xlfn.CONCAT(IF(LEN(ドッグキャリー!$K$2)=1,0,""),ドッグキャリー!$K$2,_xlfn.CONCAT(IF(LEN(ドッグキャリー!$N$2)=1,0,""),ドッグキャリー!$N$2)))),"")</f>
        <v/>
      </c>
      <c r="C1026" s="255"/>
      <c r="D1026" s="255"/>
      <c r="E1026" s="255"/>
      <c r="F1026" s="256"/>
      <c r="G1026" s="256"/>
      <c r="H1026" s="256"/>
      <c r="I1026" s="257"/>
      <c r="J1026" s="258"/>
      <c r="K1026" s="256"/>
      <c r="L1026" s="256"/>
      <c r="M1026" s="256"/>
      <c r="N1026" s="256"/>
      <c r="O1026" s="256"/>
      <c r="P1026" s="256"/>
      <c r="Q1026" s="256"/>
      <c r="R1026" s="256"/>
      <c r="S1026" s="237">
        <f t="shared" si="30"/>
        <v>1025</v>
      </c>
      <c r="AA1026" s="238">
        <f t="shared" si="31"/>
        <v>1</v>
      </c>
    </row>
    <row r="1027" spans="1:27">
      <c r="A1027" s="238" t="str">
        <f>IFERROR(IF(J1027&lt;&gt;"",MAX($A$1:A1026)+1,""),"")</f>
        <v/>
      </c>
      <c r="B1027" s="239" t="str">
        <f>IFERROR(IF(J1027="","",_xlfn.CONCAT($Y$2,_xlfn.CONCAT(IF(LEN(ドッグキャリー!$K$2)=1,0,""),ドッグキャリー!$K$2,_xlfn.CONCAT(IF(LEN(ドッグキャリー!$N$2)=1,0,""),ドッグキャリー!$N$2)))),"")</f>
        <v/>
      </c>
      <c r="C1027" s="255"/>
      <c r="D1027" s="255"/>
      <c r="E1027" s="255"/>
      <c r="F1027" s="256"/>
      <c r="G1027" s="256"/>
      <c r="H1027" s="256"/>
      <c r="I1027" s="257"/>
      <c r="J1027" s="258"/>
      <c r="K1027" s="256"/>
      <c r="L1027" s="256"/>
      <c r="M1027" s="256"/>
      <c r="N1027" s="256"/>
      <c r="O1027" s="256"/>
      <c r="P1027" s="256"/>
      <c r="Q1027" s="256"/>
      <c r="R1027" s="256"/>
      <c r="S1027" s="237">
        <f t="shared" ref="S1027:S1090" si="32">+ROW()-ROW($B$1)</f>
        <v>1026</v>
      </c>
      <c r="AA1027" s="238">
        <f t="shared" ref="AA1027:AA1090" si="33">IF(J1027-J1026=1,0,1)</f>
        <v>1</v>
      </c>
    </row>
    <row r="1028" spans="1:27">
      <c r="A1028" s="238" t="str">
        <f>IFERROR(IF(J1028&lt;&gt;"",MAX($A$1:A1027)+1,""),"")</f>
        <v/>
      </c>
      <c r="B1028" s="239" t="str">
        <f>IFERROR(IF(J1028="","",_xlfn.CONCAT($Y$2,_xlfn.CONCAT(IF(LEN(ドッグキャリー!$K$2)=1,0,""),ドッグキャリー!$K$2,_xlfn.CONCAT(IF(LEN(ドッグキャリー!$N$2)=1,0,""),ドッグキャリー!$N$2)))),"")</f>
        <v/>
      </c>
      <c r="C1028" s="255"/>
      <c r="D1028" s="255"/>
      <c r="E1028" s="255"/>
      <c r="F1028" s="256"/>
      <c r="G1028" s="256"/>
      <c r="H1028" s="256"/>
      <c r="I1028" s="257"/>
      <c r="J1028" s="258"/>
      <c r="K1028" s="256"/>
      <c r="L1028" s="256"/>
      <c r="M1028" s="256"/>
      <c r="N1028" s="256"/>
      <c r="O1028" s="256"/>
      <c r="P1028" s="256"/>
      <c r="Q1028" s="256"/>
      <c r="R1028" s="256"/>
      <c r="S1028" s="237">
        <f t="shared" si="32"/>
        <v>1027</v>
      </c>
      <c r="AA1028" s="238">
        <f t="shared" si="33"/>
        <v>1</v>
      </c>
    </row>
    <row r="1029" spans="1:27">
      <c r="A1029" s="238" t="str">
        <f>IFERROR(IF(J1029&lt;&gt;"",MAX($A$1:A1028)+1,""),"")</f>
        <v/>
      </c>
      <c r="B1029" s="239" t="str">
        <f>IFERROR(IF(J1029="","",_xlfn.CONCAT($Y$2,_xlfn.CONCAT(IF(LEN(ドッグキャリー!$K$2)=1,0,""),ドッグキャリー!$K$2,_xlfn.CONCAT(IF(LEN(ドッグキャリー!$N$2)=1,0,""),ドッグキャリー!$N$2)))),"")</f>
        <v/>
      </c>
      <c r="C1029" s="255"/>
      <c r="D1029" s="255"/>
      <c r="E1029" s="255"/>
      <c r="F1029" s="256"/>
      <c r="G1029" s="256"/>
      <c r="H1029" s="256"/>
      <c r="I1029" s="257"/>
      <c r="J1029" s="258"/>
      <c r="K1029" s="256"/>
      <c r="L1029" s="256"/>
      <c r="M1029" s="256"/>
      <c r="N1029" s="256"/>
      <c r="O1029" s="256"/>
      <c r="P1029" s="256"/>
      <c r="Q1029" s="256"/>
      <c r="R1029" s="256"/>
      <c r="S1029" s="237">
        <f t="shared" si="32"/>
        <v>1028</v>
      </c>
      <c r="AA1029" s="238">
        <f t="shared" si="33"/>
        <v>1</v>
      </c>
    </row>
    <row r="1030" spans="1:27">
      <c r="A1030" s="238" t="str">
        <f>IFERROR(IF(J1030&lt;&gt;"",MAX($A$1:A1029)+1,""),"")</f>
        <v/>
      </c>
      <c r="B1030" s="239" t="str">
        <f>IFERROR(IF(J1030="","",_xlfn.CONCAT($Y$2,_xlfn.CONCAT(IF(LEN(ドッグキャリー!$K$2)=1,0,""),ドッグキャリー!$K$2,_xlfn.CONCAT(IF(LEN(ドッグキャリー!$N$2)=1,0,""),ドッグキャリー!$N$2)))),"")</f>
        <v/>
      </c>
      <c r="C1030" s="255"/>
      <c r="D1030" s="255"/>
      <c r="E1030" s="255"/>
      <c r="F1030" s="256"/>
      <c r="G1030" s="256"/>
      <c r="H1030" s="256"/>
      <c r="I1030" s="257"/>
      <c r="J1030" s="258"/>
      <c r="K1030" s="256"/>
      <c r="L1030" s="256"/>
      <c r="M1030" s="256"/>
      <c r="N1030" s="256"/>
      <c r="O1030" s="256"/>
      <c r="P1030" s="256"/>
      <c r="Q1030" s="256"/>
      <c r="R1030" s="256"/>
      <c r="S1030" s="237">
        <f t="shared" si="32"/>
        <v>1029</v>
      </c>
      <c r="AA1030" s="238">
        <f t="shared" si="33"/>
        <v>1</v>
      </c>
    </row>
    <row r="1031" spans="1:27">
      <c r="A1031" s="238" t="str">
        <f>IFERROR(IF(J1031&lt;&gt;"",MAX($A$1:A1030)+1,""),"")</f>
        <v/>
      </c>
      <c r="B1031" s="239" t="str">
        <f>IFERROR(IF(J1031="","",_xlfn.CONCAT($Y$2,_xlfn.CONCAT(IF(LEN(ドッグキャリー!$K$2)=1,0,""),ドッグキャリー!$K$2,_xlfn.CONCAT(IF(LEN(ドッグキャリー!$N$2)=1,0,""),ドッグキャリー!$N$2)))),"")</f>
        <v/>
      </c>
      <c r="C1031" s="255"/>
      <c r="D1031" s="255"/>
      <c r="E1031" s="255"/>
      <c r="F1031" s="256"/>
      <c r="G1031" s="256"/>
      <c r="H1031" s="256"/>
      <c r="I1031" s="257"/>
      <c r="J1031" s="258"/>
      <c r="K1031" s="256"/>
      <c r="L1031" s="256"/>
      <c r="M1031" s="256"/>
      <c r="N1031" s="256"/>
      <c r="O1031" s="256"/>
      <c r="P1031" s="256"/>
      <c r="Q1031" s="256"/>
      <c r="R1031" s="256"/>
      <c r="S1031" s="237">
        <f t="shared" si="32"/>
        <v>1030</v>
      </c>
      <c r="AA1031" s="238">
        <f t="shared" si="33"/>
        <v>1</v>
      </c>
    </row>
    <row r="1032" spans="1:27">
      <c r="A1032" s="238" t="str">
        <f>IFERROR(IF(J1032&lt;&gt;"",MAX($A$1:A1031)+1,""),"")</f>
        <v/>
      </c>
      <c r="B1032" s="239" t="str">
        <f>IFERROR(IF(J1032="","",_xlfn.CONCAT($Y$2,_xlfn.CONCAT(IF(LEN(ドッグキャリー!$K$2)=1,0,""),ドッグキャリー!$K$2,_xlfn.CONCAT(IF(LEN(ドッグキャリー!$N$2)=1,0,""),ドッグキャリー!$N$2)))),"")</f>
        <v/>
      </c>
      <c r="C1032" s="259"/>
      <c r="D1032" s="259"/>
      <c r="E1032" s="259"/>
      <c r="F1032" s="260"/>
      <c r="G1032" s="260"/>
      <c r="H1032" s="260"/>
      <c r="I1032" s="261" t="str">
        <f>IF(トイ・販促!N7=0,"",トイ・販促!E7)</f>
        <v/>
      </c>
      <c r="J1032" s="262" t="str">
        <f>IFERROR(IF(トイ・販促!N7=0,"",トイ・販促!N7),"")</f>
        <v/>
      </c>
      <c r="K1032" s="260"/>
      <c r="L1032" s="260"/>
      <c r="M1032" s="260"/>
      <c r="N1032" s="260"/>
      <c r="O1032" s="260"/>
      <c r="P1032" s="260"/>
      <c r="Q1032" s="260"/>
      <c r="R1032" s="260"/>
      <c r="S1032" s="237">
        <f t="shared" si="32"/>
        <v>1031</v>
      </c>
      <c r="U1032" s="974">
        <f>SUM(J1032:J1138)</f>
        <v>0</v>
      </c>
      <c r="AA1032" s="238" t="e">
        <f t="shared" si="33"/>
        <v>#VALUE!</v>
      </c>
    </row>
    <row r="1033" spans="1:27">
      <c r="A1033" s="238" t="str">
        <f>IFERROR(IF(J1033&lt;&gt;"",MAX($A$1:A1032)+1,""),"")</f>
        <v/>
      </c>
      <c r="B1033" s="239" t="str">
        <f>IFERROR(IF(J1033="","",_xlfn.CONCAT($Y$2,_xlfn.CONCAT(IF(LEN(ドッグキャリー!$K$2)=1,0,""),ドッグキャリー!$K$2,_xlfn.CONCAT(IF(LEN(ドッグキャリー!$N$2)=1,0,""),ドッグキャリー!$N$2)))),"")</f>
        <v/>
      </c>
      <c r="C1033" s="259"/>
      <c r="D1033" s="259"/>
      <c r="E1033" s="259"/>
      <c r="F1033" s="260"/>
      <c r="G1033" s="260"/>
      <c r="H1033" s="260"/>
      <c r="I1033" s="261" t="str">
        <f>IF(トイ・販促!N8=0,"",トイ・販促!E8)</f>
        <v/>
      </c>
      <c r="J1033" s="262" t="str">
        <f>IFERROR(IF(トイ・販促!N8=0,"",トイ・販促!N8),"")</f>
        <v/>
      </c>
      <c r="K1033" s="260"/>
      <c r="L1033" s="260"/>
      <c r="M1033" s="260"/>
      <c r="N1033" s="260"/>
      <c r="O1033" s="260"/>
      <c r="P1033" s="260"/>
      <c r="Q1033" s="260"/>
      <c r="R1033" s="260"/>
      <c r="S1033" s="237">
        <f t="shared" si="32"/>
        <v>1032</v>
      </c>
      <c r="AA1033" s="238" t="e">
        <f t="shared" si="33"/>
        <v>#VALUE!</v>
      </c>
    </row>
    <row r="1034" spans="1:27">
      <c r="A1034" s="238" t="str">
        <f>IFERROR(IF(J1034&lt;&gt;"",MAX($A$1:A1033)+1,""),"")</f>
        <v/>
      </c>
      <c r="B1034" s="239" t="str">
        <f>IFERROR(IF(J1034="","",_xlfn.CONCAT($Y$2,_xlfn.CONCAT(IF(LEN(ドッグキャリー!$K$2)=1,0,""),ドッグキャリー!$K$2,_xlfn.CONCAT(IF(LEN(ドッグキャリー!$N$2)=1,0,""),ドッグキャリー!$N$2)))),"")</f>
        <v/>
      </c>
      <c r="C1034" s="259"/>
      <c r="D1034" s="259"/>
      <c r="E1034" s="259"/>
      <c r="F1034" s="260"/>
      <c r="G1034" s="260"/>
      <c r="H1034" s="260"/>
      <c r="I1034" s="261" t="str">
        <f>IF(トイ・販促!N9=0,"",トイ・販促!E9)</f>
        <v/>
      </c>
      <c r="J1034" s="262" t="str">
        <f>IFERROR(IF(トイ・販促!N9=0,"",トイ・販促!N9),"")</f>
        <v/>
      </c>
      <c r="K1034" s="260"/>
      <c r="L1034" s="260"/>
      <c r="M1034" s="260"/>
      <c r="N1034" s="260"/>
      <c r="O1034" s="260"/>
      <c r="P1034" s="260"/>
      <c r="Q1034" s="260"/>
      <c r="R1034" s="260"/>
      <c r="S1034" s="237">
        <f t="shared" si="32"/>
        <v>1033</v>
      </c>
      <c r="AA1034" s="238" t="e">
        <f t="shared" si="33"/>
        <v>#VALUE!</v>
      </c>
    </row>
    <row r="1035" spans="1:27">
      <c r="A1035" s="238" t="str">
        <f>IFERROR(IF(J1035&lt;&gt;"",MAX($A$1:A1034)+1,""),"")</f>
        <v/>
      </c>
      <c r="B1035" s="239" t="str">
        <f>IFERROR(IF(J1035="","",_xlfn.CONCAT($Y$2,_xlfn.CONCAT(IF(LEN(ドッグキャリー!$K$2)=1,0,""),ドッグキャリー!$K$2,_xlfn.CONCAT(IF(LEN(ドッグキャリー!$N$2)=1,0,""),ドッグキャリー!$N$2)))),"")</f>
        <v/>
      </c>
      <c r="C1035" s="259"/>
      <c r="D1035" s="259"/>
      <c r="E1035" s="259"/>
      <c r="F1035" s="260"/>
      <c r="G1035" s="260"/>
      <c r="H1035" s="260"/>
      <c r="I1035" s="261" t="str">
        <f>IF(トイ・販促!N10=0,"",トイ・販促!E10)</f>
        <v/>
      </c>
      <c r="J1035" s="262" t="str">
        <f>IFERROR(IF(トイ・販促!N10=0,"",トイ・販促!N10),"")</f>
        <v/>
      </c>
      <c r="K1035" s="260"/>
      <c r="L1035" s="260"/>
      <c r="M1035" s="260"/>
      <c r="N1035" s="260"/>
      <c r="O1035" s="260"/>
      <c r="P1035" s="260"/>
      <c r="Q1035" s="260"/>
      <c r="R1035" s="260"/>
      <c r="S1035" s="237">
        <f t="shared" si="32"/>
        <v>1034</v>
      </c>
      <c r="AA1035" s="238" t="e">
        <f t="shared" si="33"/>
        <v>#VALUE!</v>
      </c>
    </row>
    <row r="1036" spans="1:27">
      <c r="A1036" s="238" t="str">
        <f>IFERROR(IF(J1036&lt;&gt;"",MAX($A$1:A1035)+1,""),"")</f>
        <v/>
      </c>
      <c r="B1036" s="239" t="str">
        <f>IFERROR(IF(J1036="","",_xlfn.CONCAT($Y$2,_xlfn.CONCAT(IF(LEN(ドッグキャリー!$K$2)=1,0,""),ドッグキャリー!$K$2,_xlfn.CONCAT(IF(LEN(ドッグキャリー!$N$2)=1,0,""),ドッグキャリー!$N$2)))),"")</f>
        <v/>
      </c>
      <c r="C1036" s="259"/>
      <c r="D1036" s="259"/>
      <c r="E1036" s="259"/>
      <c r="F1036" s="260"/>
      <c r="G1036" s="260"/>
      <c r="H1036" s="260"/>
      <c r="I1036" s="261" t="str">
        <f>IF(トイ・販促!N11=0,"",トイ・販促!E11)</f>
        <v/>
      </c>
      <c r="J1036" s="262" t="str">
        <f>IFERROR(IF(トイ・販促!N11=0,"",トイ・販促!N11),"")</f>
        <v/>
      </c>
      <c r="K1036" s="260"/>
      <c r="L1036" s="260"/>
      <c r="M1036" s="260"/>
      <c r="N1036" s="260"/>
      <c r="O1036" s="260"/>
      <c r="P1036" s="260"/>
      <c r="Q1036" s="260"/>
      <c r="R1036" s="260"/>
      <c r="S1036" s="237">
        <f t="shared" si="32"/>
        <v>1035</v>
      </c>
      <c r="AA1036" s="238" t="e">
        <f t="shared" si="33"/>
        <v>#VALUE!</v>
      </c>
    </row>
    <row r="1037" spans="1:27">
      <c r="A1037" s="238" t="str">
        <f>IFERROR(IF(J1037&lt;&gt;"",MAX($A$1:A1036)+1,""),"")</f>
        <v/>
      </c>
      <c r="B1037" s="239" t="str">
        <f>IFERROR(IF(J1037="","",_xlfn.CONCAT($Y$2,_xlfn.CONCAT(IF(LEN(ドッグキャリー!$K$2)=1,0,""),ドッグキャリー!$K$2,_xlfn.CONCAT(IF(LEN(ドッグキャリー!$N$2)=1,0,""),ドッグキャリー!$N$2)))),"")</f>
        <v/>
      </c>
      <c r="C1037" s="259"/>
      <c r="D1037" s="259"/>
      <c r="E1037" s="259"/>
      <c r="F1037" s="260"/>
      <c r="G1037" s="260"/>
      <c r="H1037" s="260"/>
      <c r="I1037" s="261" t="str">
        <f>IF(トイ・販促!N12=0,"",トイ・販促!E12)</f>
        <v/>
      </c>
      <c r="J1037" s="262" t="str">
        <f>IFERROR(IF(トイ・販促!N12=0,"",トイ・販促!N12),"")</f>
        <v/>
      </c>
      <c r="K1037" s="260"/>
      <c r="L1037" s="260"/>
      <c r="M1037" s="260"/>
      <c r="N1037" s="260"/>
      <c r="O1037" s="260"/>
      <c r="P1037" s="260"/>
      <c r="Q1037" s="260"/>
      <c r="R1037" s="260"/>
      <c r="S1037" s="237">
        <f t="shared" si="32"/>
        <v>1036</v>
      </c>
      <c r="AA1037" s="238" t="e">
        <f t="shared" si="33"/>
        <v>#VALUE!</v>
      </c>
    </row>
    <row r="1038" spans="1:27">
      <c r="A1038" s="238" t="str">
        <f>IFERROR(IF(J1038&lt;&gt;"",MAX($A$1:A1037)+1,""),"")</f>
        <v/>
      </c>
      <c r="B1038" s="239" t="str">
        <f>IFERROR(IF(J1038="","",_xlfn.CONCAT($Y$2,_xlfn.CONCAT(IF(LEN(ドッグキャリー!$K$2)=1,0,""),ドッグキャリー!$K$2,_xlfn.CONCAT(IF(LEN(ドッグキャリー!$N$2)=1,0,""),ドッグキャリー!$N$2)))),"")</f>
        <v/>
      </c>
      <c r="C1038" s="259"/>
      <c r="D1038" s="259"/>
      <c r="E1038" s="259"/>
      <c r="F1038" s="260"/>
      <c r="G1038" s="260"/>
      <c r="H1038" s="260"/>
      <c r="I1038" s="261" t="str">
        <f>IF(トイ・販促!N13=0,"",トイ・販促!E13)</f>
        <v/>
      </c>
      <c r="J1038" s="262" t="str">
        <f>IFERROR(IF(トイ・販促!N13=0,"",トイ・販促!N13),"")</f>
        <v/>
      </c>
      <c r="K1038" s="260"/>
      <c r="L1038" s="260"/>
      <c r="M1038" s="260"/>
      <c r="N1038" s="260"/>
      <c r="O1038" s="260"/>
      <c r="P1038" s="260"/>
      <c r="Q1038" s="260"/>
      <c r="R1038" s="260"/>
      <c r="S1038" s="237">
        <f t="shared" si="32"/>
        <v>1037</v>
      </c>
      <c r="AA1038" s="238" t="e">
        <f t="shared" si="33"/>
        <v>#VALUE!</v>
      </c>
    </row>
    <row r="1039" spans="1:27">
      <c r="A1039" s="238" t="str">
        <f>IFERROR(IF(J1039&lt;&gt;"",MAX($A$1:A1038)+1,""),"")</f>
        <v/>
      </c>
      <c r="B1039" s="239" t="str">
        <f>IFERROR(IF(J1039="","",_xlfn.CONCAT($Y$2,_xlfn.CONCAT(IF(LEN(ドッグキャリー!$K$2)=1,0,""),ドッグキャリー!$K$2,_xlfn.CONCAT(IF(LEN(ドッグキャリー!$N$2)=1,0,""),ドッグキャリー!$N$2)))),"")</f>
        <v/>
      </c>
      <c r="C1039" s="259"/>
      <c r="D1039" s="259"/>
      <c r="E1039" s="259"/>
      <c r="F1039" s="260"/>
      <c r="G1039" s="260"/>
      <c r="H1039" s="260"/>
      <c r="I1039" s="261" t="str">
        <f>IF(トイ・販促!N14=0,"",トイ・販促!E14)</f>
        <v/>
      </c>
      <c r="J1039" s="262" t="str">
        <f>IFERROR(IF(トイ・販促!N14=0,"",トイ・販促!N14),"")</f>
        <v/>
      </c>
      <c r="K1039" s="260"/>
      <c r="L1039" s="260"/>
      <c r="M1039" s="260"/>
      <c r="N1039" s="260"/>
      <c r="O1039" s="260"/>
      <c r="P1039" s="260"/>
      <c r="Q1039" s="260"/>
      <c r="R1039" s="260"/>
      <c r="S1039" s="237">
        <f t="shared" si="32"/>
        <v>1038</v>
      </c>
      <c r="AA1039" s="238" t="e">
        <f t="shared" si="33"/>
        <v>#VALUE!</v>
      </c>
    </row>
    <row r="1040" spans="1:27">
      <c r="A1040" s="238" t="str">
        <f>IFERROR(IF(J1040&lt;&gt;"",MAX($A$1:A1039)+1,""),"")</f>
        <v/>
      </c>
      <c r="B1040" s="239" t="str">
        <f>IFERROR(IF(J1040="","",_xlfn.CONCAT($Y$2,_xlfn.CONCAT(IF(LEN(ドッグキャリー!$K$2)=1,0,""),ドッグキャリー!$K$2,_xlfn.CONCAT(IF(LEN(ドッグキャリー!$N$2)=1,0,""),ドッグキャリー!$N$2)))),"")</f>
        <v/>
      </c>
      <c r="C1040" s="259"/>
      <c r="D1040" s="259"/>
      <c r="E1040" s="259"/>
      <c r="F1040" s="260"/>
      <c r="G1040" s="260"/>
      <c r="H1040" s="260"/>
      <c r="I1040" s="261" t="str">
        <f>IF(トイ・販促!N15=0,"",トイ・販促!E15)</f>
        <v/>
      </c>
      <c r="J1040" s="262" t="str">
        <f>IFERROR(IF(トイ・販促!N15=0,"",トイ・販促!N15),"")</f>
        <v/>
      </c>
      <c r="K1040" s="260"/>
      <c r="L1040" s="260"/>
      <c r="M1040" s="260"/>
      <c r="N1040" s="260"/>
      <c r="O1040" s="260"/>
      <c r="P1040" s="260"/>
      <c r="Q1040" s="260"/>
      <c r="R1040" s="260"/>
      <c r="S1040" s="237">
        <f t="shared" si="32"/>
        <v>1039</v>
      </c>
      <c r="AA1040" s="238" t="e">
        <f t="shared" si="33"/>
        <v>#VALUE!</v>
      </c>
    </row>
    <row r="1041" spans="1:27">
      <c r="A1041" s="238" t="str">
        <f>IFERROR(IF(J1041&lt;&gt;"",MAX($A$1:A1040)+1,""),"")</f>
        <v/>
      </c>
      <c r="B1041" s="239" t="str">
        <f>IFERROR(IF(J1041="","",_xlfn.CONCAT($Y$2,_xlfn.CONCAT(IF(LEN(ドッグキャリー!$K$2)=1,0,""),ドッグキャリー!$K$2,_xlfn.CONCAT(IF(LEN(ドッグキャリー!$N$2)=1,0,""),ドッグキャリー!$N$2)))),"")</f>
        <v/>
      </c>
      <c r="C1041" s="259"/>
      <c r="D1041" s="259"/>
      <c r="E1041" s="259"/>
      <c r="F1041" s="260"/>
      <c r="G1041" s="260"/>
      <c r="H1041" s="260"/>
      <c r="I1041" s="261" t="str">
        <f>IF(トイ・販促!N16=0,"",トイ・販促!E16)</f>
        <v/>
      </c>
      <c r="J1041" s="262" t="str">
        <f>IFERROR(IF(トイ・販促!N16=0,"",トイ・販促!N16),"")</f>
        <v/>
      </c>
      <c r="K1041" s="260"/>
      <c r="L1041" s="260"/>
      <c r="M1041" s="260"/>
      <c r="N1041" s="260"/>
      <c r="O1041" s="260"/>
      <c r="P1041" s="260"/>
      <c r="Q1041" s="260"/>
      <c r="R1041" s="260"/>
      <c r="S1041" s="237">
        <f t="shared" si="32"/>
        <v>1040</v>
      </c>
      <c r="AA1041" s="238" t="e">
        <f t="shared" si="33"/>
        <v>#VALUE!</v>
      </c>
    </row>
    <row r="1042" spans="1:27">
      <c r="A1042" s="238" t="str">
        <f>IFERROR(IF(J1042&lt;&gt;"",MAX($A$1:A1041)+1,""),"")</f>
        <v/>
      </c>
      <c r="B1042" s="239" t="str">
        <f>IFERROR(IF(J1042="","",_xlfn.CONCAT($Y$2,_xlfn.CONCAT(IF(LEN(ドッグキャリー!$K$2)=1,0,""),ドッグキャリー!$K$2,_xlfn.CONCAT(IF(LEN(ドッグキャリー!$N$2)=1,0,""),ドッグキャリー!$N$2)))),"")</f>
        <v/>
      </c>
      <c r="C1042" s="259"/>
      <c r="D1042" s="259"/>
      <c r="E1042" s="259"/>
      <c r="F1042" s="260"/>
      <c r="G1042" s="260"/>
      <c r="H1042" s="260"/>
      <c r="I1042" s="261" t="str">
        <f>IF(トイ・販促!N17=0,"",トイ・販促!E17)</f>
        <v/>
      </c>
      <c r="J1042" s="262" t="str">
        <f>IFERROR(IF(トイ・販促!N17=0,"",トイ・販促!N17),"")</f>
        <v/>
      </c>
      <c r="K1042" s="260"/>
      <c r="L1042" s="260"/>
      <c r="M1042" s="260"/>
      <c r="N1042" s="260"/>
      <c r="O1042" s="260"/>
      <c r="P1042" s="260"/>
      <c r="Q1042" s="260"/>
      <c r="R1042" s="260"/>
      <c r="S1042" s="237">
        <f t="shared" si="32"/>
        <v>1041</v>
      </c>
      <c r="AA1042" s="238" t="e">
        <f t="shared" si="33"/>
        <v>#VALUE!</v>
      </c>
    </row>
    <row r="1043" spans="1:27">
      <c r="A1043" s="238" t="str">
        <f>IFERROR(IF(J1043&lt;&gt;"",MAX($A$1:A1042)+1,""),"")</f>
        <v/>
      </c>
      <c r="B1043" s="239" t="str">
        <f>IFERROR(IF(J1043="","",_xlfn.CONCAT($Y$2,_xlfn.CONCAT(IF(LEN(ドッグキャリー!$K$2)=1,0,""),ドッグキャリー!$K$2,_xlfn.CONCAT(IF(LEN(ドッグキャリー!$N$2)=1,0,""),ドッグキャリー!$N$2)))),"")</f>
        <v/>
      </c>
      <c r="C1043" s="259"/>
      <c r="D1043" s="259"/>
      <c r="E1043" s="259"/>
      <c r="F1043" s="260"/>
      <c r="G1043" s="260"/>
      <c r="H1043" s="260"/>
      <c r="I1043" s="261" t="str">
        <f>IF(トイ・販促!N18=0,"",トイ・販促!E18)</f>
        <v/>
      </c>
      <c r="J1043" s="262" t="str">
        <f>IFERROR(IF(トイ・販促!N18=0,"",トイ・販促!N18),"")</f>
        <v/>
      </c>
      <c r="K1043" s="260"/>
      <c r="L1043" s="260"/>
      <c r="M1043" s="260"/>
      <c r="N1043" s="260"/>
      <c r="O1043" s="260"/>
      <c r="P1043" s="260"/>
      <c r="Q1043" s="260"/>
      <c r="R1043" s="260"/>
      <c r="S1043" s="237">
        <f t="shared" si="32"/>
        <v>1042</v>
      </c>
      <c r="AA1043" s="238" t="e">
        <f t="shared" si="33"/>
        <v>#VALUE!</v>
      </c>
    </row>
    <row r="1044" spans="1:27">
      <c r="A1044" s="238" t="str">
        <f>IFERROR(IF(J1044&lt;&gt;"",MAX($A$1:A1043)+1,""),"")</f>
        <v/>
      </c>
      <c r="B1044" s="239" t="str">
        <f>IFERROR(IF(J1044="","",_xlfn.CONCAT($Y$2,_xlfn.CONCAT(IF(LEN(ドッグキャリー!$K$2)=1,0,""),ドッグキャリー!$K$2,_xlfn.CONCAT(IF(LEN(ドッグキャリー!$N$2)=1,0,""),ドッグキャリー!$N$2)))),"")</f>
        <v/>
      </c>
      <c r="C1044" s="259"/>
      <c r="D1044" s="259"/>
      <c r="E1044" s="259"/>
      <c r="F1044" s="260"/>
      <c r="G1044" s="260"/>
      <c r="H1044" s="260"/>
      <c r="I1044" s="261" t="str">
        <f>IF(トイ・販促!N19=0,"",トイ・販促!E19)</f>
        <v/>
      </c>
      <c r="J1044" s="262" t="str">
        <f>IFERROR(IF(トイ・販促!N19=0,"",トイ・販促!N19),"")</f>
        <v/>
      </c>
      <c r="K1044" s="260"/>
      <c r="L1044" s="260"/>
      <c r="M1044" s="260"/>
      <c r="N1044" s="260"/>
      <c r="O1044" s="260"/>
      <c r="P1044" s="260"/>
      <c r="Q1044" s="260"/>
      <c r="R1044" s="260"/>
      <c r="S1044" s="237">
        <f t="shared" si="32"/>
        <v>1043</v>
      </c>
      <c r="AA1044" s="238" t="e">
        <f t="shared" si="33"/>
        <v>#VALUE!</v>
      </c>
    </row>
    <row r="1045" spans="1:27">
      <c r="A1045" s="238" t="str">
        <f>IFERROR(IF(J1045&lt;&gt;"",MAX($A$1:A1044)+1,""),"")</f>
        <v/>
      </c>
      <c r="B1045" s="239" t="str">
        <f>IFERROR(IF(J1045="","",_xlfn.CONCAT($Y$2,_xlfn.CONCAT(IF(LEN(ドッグキャリー!$K$2)=1,0,""),ドッグキャリー!$K$2,_xlfn.CONCAT(IF(LEN(ドッグキャリー!$N$2)=1,0,""),ドッグキャリー!$N$2)))),"")</f>
        <v/>
      </c>
      <c r="C1045" s="259"/>
      <c r="D1045" s="259"/>
      <c r="E1045" s="259"/>
      <c r="F1045" s="260"/>
      <c r="G1045" s="260"/>
      <c r="H1045" s="260"/>
      <c r="I1045" s="261" t="str">
        <f>IF(トイ・販促!N20=0,"",トイ・販促!E20)</f>
        <v/>
      </c>
      <c r="J1045" s="262" t="str">
        <f>IFERROR(IF(トイ・販促!N20=0,"",トイ・販促!N20),"")</f>
        <v/>
      </c>
      <c r="K1045" s="260"/>
      <c r="L1045" s="260"/>
      <c r="M1045" s="260"/>
      <c r="N1045" s="260"/>
      <c r="O1045" s="260"/>
      <c r="P1045" s="260"/>
      <c r="Q1045" s="260"/>
      <c r="R1045" s="260"/>
      <c r="S1045" s="237">
        <f t="shared" si="32"/>
        <v>1044</v>
      </c>
      <c r="AA1045" s="238" t="e">
        <f t="shared" si="33"/>
        <v>#VALUE!</v>
      </c>
    </row>
    <row r="1046" spans="1:27">
      <c r="A1046" s="238" t="str">
        <f>IFERROR(IF(J1046&lt;&gt;"",MAX($A$1:A1045)+1,""),"")</f>
        <v/>
      </c>
      <c r="B1046" s="239" t="str">
        <f>IFERROR(IF(J1046="","",_xlfn.CONCAT($Y$2,_xlfn.CONCAT(IF(LEN(ドッグキャリー!$K$2)=1,0,""),ドッグキャリー!$K$2,_xlfn.CONCAT(IF(LEN(ドッグキャリー!$N$2)=1,0,""),ドッグキャリー!$N$2)))),"")</f>
        <v/>
      </c>
      <c r="C1046" s="259"/>
      <c r="D1046" s="259"/>
      <c r="E1046" s="259"/>
      <c r="F1046" s="260"/>
      <c r="G1046" s="260"/>
      <c r="H1046" s="260"/>
      <c r="I1046" s="261" t="str">
        <f>IF(トイ・販促!N21=0,"",トイ・販促!E21)</f>
        <v/>
      </c>
      <c r="J1046" s="262" t="str">
        <f>IFERROR(IF(トイ・販促!N21=0,"",トイ・販促!N21),"")</f>
        <v/>
      </c>
      <c r="K1046" s="260"/>
      <c r="L1046" s="260"/>
      <c r="M1046" s="260"/>
      <c r="N1046" s="260"/>
      <c r="O1046" s="260"/>
      <c r="P1046" s="260"/>
      <c r="Q1046" s="260"/>
      <c r="R1046" s="260"/>
      <c r="S1046" s="237">
        <f t="shared" si="32"/>
        <v>1045</v>
      </c>
      <c r="AA1046" s="238" t="e">
        <f t="shared" si="33"/>
        <v>#VALUE!</v>
      </c>
    </row>
    <row r="1047" spans="1:27">
      <c r="A1047" s="238" t="str">
        <f>IFERROR(IF(J1047&lt;&gt;"",MAX($A$1:A1046)+1,""),"")</f>
        <v/>
      </c>
      <c r="B1047" s="239" t="str">
        <f>IFERROR(IF(J1047="","",_xlfn.CONCAT($Y$2,_xlfn.CONCAT(IF(LEN(ドッグキャリー!$K$2)=1,0,""),ドッグキャリー!$K$2,_xlfn.CONCAT(IF(LEN(ドッグキャリー!$N$2)=1,0,""),ドッグキャリー!$N$2)))),"")</f>
        <v/>
      </c>
      <c r="C1047" s="259"/>
      <c r="D1047" s="259"/>
      <c r="E1047" s="259"/>
      <c r="F1047" s="260"/>
      <c r="G1047" s="260"/>
      <c r="H1047" s="260"/>
      <c r="I1047" s="261" t="str">
        <f>IF(トイ・販促!N22=0,"",トイ・販促!E22)</f>
        <v/>
      </c>
      <c r="J1047" s="262" t="str">
        <f>IFERROR(IF(トイ・販促!N22=0,"",トイ・販促!N22),"")</f>
        <v/>
      </c>
      <c r="K1047" s="260"/>
      <c r="L1047" s="260"/>
      <c r="M1047" s="260"/>
      <c r="N1047" s="260"/>
      <c r="O1047" s="260"/>
      <c r="P1047" s="260"/>
      <c r="Q1047" s="260"/>
      <c r="R1047" s="260"/>
      <c r="S1047" s="237">
        <f t="shared" si="32"/>
        <v>1046</v>
      </c>
      <c r="AA1047" s="238" t="e">
        <f t="shared" si="33"/>
        <v>#VALUE!</v>
      </c>
    </row>
    <row r="1048" spans="1:27">
      <c r="A1048" s="238" t="str">
        <f>IFERROR(IF(J1048&lt;&gt;"",MAX($A$1:A1047)+1,""),"")</f>
        <v/>
      </c>
      <c r="B1048" s="239" t="str">
        <f>IFERROR(IF(J1048="","",_xlfn.CONCAT($Y$2,_xlfn.CONCAT(IF(LEN(ドッグキャリー!$K$2)=1,0,""),ドッグキャリー!$K$2,_xlfn.CONCAT(IF(LEN(ドッグキャリー!$N$2)=1,0,""),ドッグキャリー!$N$2)))),"")</f>
        <v/>
      </c>
      <c r="C1048" s="259"/>
      <c r="D1048" s="259"/>
      <c r="E1048" s="259"/>
      <c r="F1048" s="260"/>
      <c r="G1048" s="260"/>
      <c r="H1048" s="260"/>
      <c r="I1048" s="261" t="str">
        <f>IF(トイ・販促!N23=0,"",トイ・販促!E23)</f>
        <v/>
      </c>
      <c r="J1048" s="262" t="str">
        <f>IFERROR(IF(トイ・販促!N23=0,"",トイ・販促!N23),"")</f>
        <v/>
      </c>
      <c r="K1048" s="260"/>
      <c r="L1048" s="260"/>
      <c r="M1048" s="260"/>
      <c r="N1048" s="260"/>
      <c r="O1048" s="260"/>
      <c r="P1048" s="260"/>
      <c r="Q1048" s="260"/>
      <c r="R1048" s="260"/>
      <c r="S1048" s="237">
        <f t="shared" si="32"/>
        <v>1047</v>
      </c>
      <c r="AA1048" s="238" t="e">
        <f t="shared" si="33"/>
        <v>#VALUE!</v>
      </c>
    </row>
    <row r="1049" spans="1:27">
      <c r="A1049" s="238" t="str">
        <f>IFERROR(IF(J1049&lt;&gt;"",MAX($A$1:A1048)+1,""),"")</f>
        <v/>
      </c>
      <c r="B1049" s="239" t="str">
        <f>IFERROR(IF(J1049="","",_xlfn.CONCAT($Y$2,_xlfn.CONCAT(IF(LEN(ドッグキャリー!$K$2)=1,0,""),ドッグキャリー!$K$2,_xlfn.CONCAT(IF(LEN(ドッグキャリー!$N$2)=1,0,""),ドッグキャリー!$N$2)))),"")</f>
        <v/>
      </c>
      <c r="C1049" s="259"/>
      <c r="D1049" s="259"/>
      <c r="E1049" s="259"/>
      <c r="F1049" s="260"/>
      <c r="G1049" s="260"/>
      <c r="H1049" s="260"/>
      <c r="I1049" s="261" t="str">
        <f>IF(トイ・販促!N24=0,"",トイ・販促!E24)</f>
        <v/>
      </c>
      <c r="J1049" s="262" t="str">
        <f>IFERROR(IF(トイ・販促!N24=0,"",トイ・販促!N24),"")</f>
        <v/>
      </c>
      <c r="K1049" s="260"/>
      <c r="L1049" s="260"/>
      <c r="M1049" s="260"/>
      <c r="N1049" s="260"/>
      <c r="O1049" s="260"/>
      <c r="P1049" s="260"/>
      <c r="Q1049" s="260"/>
      <c r="R1049" s="260"/>
      <c r="S1049" s="237">
        <f t="shared" si="32"/>
        <v>1048</v>
      </c>
      <c r="AA1049" s="238" t="e">
        <f t="shared" si="33"/>
        <v>#VALUE!</v>
      </c>
    </row>
    <row r="1050" spans="1:27">
      <c r="A1050" s="238" t="str">
        <f>IFERROR(IF(J1050&lt;&gt;"",MAX($A$1:A1049)+1,""),"")</f>
        <v/>
      </c>
      <c r="B1050" s="239" t="str">
        <f>IFERROR(IF(J1050="","",_xlfn.CONCAT($Y$2,_xlfn.CONCAT(IF(LEN(ドッグキャリー!$K$2)=1,0,""),ドッグキャリー!$K$2,_xlfn.CONCAT(IF(LEN(ドッグキャリー!$N$2)=1,0,""),ドッグキャリー!$N$2)))),"")</f>
        <v/>
      </c>
      <c r="C1050" s="259"/>
      <c r="D1050" s="259"/>
      <c r="E1050" s="259"/>
      <c r="F1050" s="260"/>
      <c r="G1050" s="260"/>
      <c r="H1050" s="260"/>
      <c r="I1050" s="261" t="str">
        <f>IF(トイ・販促!N25=0,"",トイ・販促!E25)</f>
        <v/>
      </c>
      <c r="J1050" s="262" t="str">
        <f>IFERROR(IF(トイ・販促!N25=0,"",トイ・販促!N25),"")</f>
        <v/>
      </c>
      <c r="K1050" s="260"/>
      <c r="L1050" s="260"/>
      <c r="M1050" s="260"/>
      <c r="N1050" s="260"/>
      <c r="O1050" s="260"/>
      <c r="P1050" s="260"/>
      <c r="Q1050" s="260"/>
      <c r="R1050" s="260"/>
      <c r="S1050" s="237">
        <f t="shared" si="32"/>
        <v>1049</v>
      </c>
      <c r="AA1050" s="238" t="e">
        <f t="shared" si="33"/>
        <v>#VALUE!</v>
      </c>
    </row>
    <row r="1051" spans="1:27">
      <c r="A1051" s="238" t="str">
        <f>IFERROR(IF(J1051&lt;&gt;"",MAX($A$1:A1050)+1,""),"")</f>
        <v/>
      </c>
      <c r="B1051" s="239" t="str">
        <f>IFERROR(IF(J1051="","",_xlfn.CONCAT($Y$2,_xlfn.CONCAT(IF(LEN(ドッグキャリー!$K$2)=1,0,""),ドッグキャリー!$K$2,_xlfn.CONCAT(IF(LEN(ドッグキャリー!$N$2)=1,0,""),ドッグキャリー!$N$2)))),"")</f>
        <v/>
      </c>
      <c r="C1051" s="259"/>
      <c r="D1051" s="259"/>
      <c r="E1051" s="259"/>
      <c r="F1051" s="260"/>
      <c r="G1051" s="260"/>
      <c r="H1051" s="260"/>
      <c r="I1051" s="261" t="str">
        <f>IF(トイ・販促!N26=0,"",トイ・販促!E26)</f>
        <v/>
      </c>
      <c r="J1051" s="262" t="str">
        <f>IFERROR(IF(トイ・販促!N26=0,"",トイ・販促!N26),"")</f>
        <v/>
      </c>
      <c r="K1051" s="260"/>
      <c r="L1051" s="260"/>
      <c r="M1051" s="260"/>
      <c r="N1051" s="260"/>
      <c r="O1051" s="260"/>
      <c r="P1051" s="260"/>
      <c r="Q1051" s="260"/>
      <c r="R1051" s="260"/>
      <c r="S1051" s="237">
        <f t="shared" si="32"/>
        <v>1050</v>
      </c>
      <c r="AA1051" s="238" t="e">
        <f t="shared" si="33"/>
        <v>#VALUE!</v>
      </c>
    </row>
    <row r="1052" spans="1:27">
      <c r="A1052" s="238" t="str">
        <f>IFERROR(IF(J1052&lt;&gt;"",MAX($A$1:A1051)+1,""),"")</f>
        <v/>
      </c>
      <c r="B1052" s="239" t="str">
        <f>IFERROR(IF(J1052="","",_xlfn.CONCAT($Y$2,_xlfn.CONCAT(IF(LEN(ドッグキャリー!$K$2)=1,0,""),ドッグキャリー!$K$2,_xlfn.CONCAT(IF(LEN(ドッグキャリー!$N$2)=1,0,""),ドッグキャリー!$N$2)))),"")</f>
        <v/>
      </c>
      <c r="C1052" s="259"/>
      <c r="D1052" s="259"/>
      <c r="E1052" s="259"/>
      <c r="F1052" s="260"/>
      <c r="G1052" s="260"/>
      <c r="H1052" s="260"/>
      <c r="I1052" s="261" t="str">
        <f>IF(トイ・販促!N27=0,"",トイ・販促!E27)</f>
        <v/>
      </c>
      <c r="J1052" s="262" t="str">
        <f>IFERROR(IF(トイ・販促!N27=0,"",トイ・販促!N27),"")</f>
        <v/>
      </c>
      <c r="K1052" s="260"/>
      <c r="L1052" s="260"/>
      <c r="M1052" s="260"/>
      <c r="N1052" s="260"/>
      <c r="O1052" s="260"/>
      <c r="P1052" s="260"/>
      <c r="Q1052" s="260"/>
      <c r="R1052" s="260"/>
      <c r="S1052" s="237">
        <f t="shared" si="32"/>
        <v>1051</v>
      </c>
      <c r="AA1052" s="238" t="e">
        <f t="shared" si="33"/>
        <v>#VALUE!</v>
      </c>
    </row>
    <row r="1053" spans="1:27">
      <c r="A1053" s="238" t="str">
        <f>IFERROR(IF(J1053&lt;&gt;"",MAX($A$1:A1052)+1,""),"")</f>
        <v/>
      </c>
      <c r="B1053" s="239" t="str">
        <f>IFERROR(IF(J1053="","",_xlfn.CONCAT($Y$2,_xlfn.CONCAT(IF(LEN(ドッグキャリー!$K$2)=1,0,""),ドッグキャリー!$K$2,_xlfn.CONCAT(IF(LEN(ドッグキャリー!$N$2)=1,0,""),ドッグキャリー!$N$2)))),"")</f>
        <v/>
      </c>
      <c r="C1053" s="259"/>
      <c r="D1053" s="259"/>
      <c r="E1053" s="259"/>
      <c r="F1053" s="260"/>
      <c r="G1053" s="260"/>
      <c r="H1053" s="260"/>
      <c r="I1053" s="261" t="str">
        <f>IF(トイ・販促!N28=0,"",トイ・販促!E28)</f>
        <v/>
      </c>
      <c r="J1053" s="262" t="str">
        <f>IFERROR(IF(トイ・販促!N28=0,"",トイ・販促!N28),"")</f>
        <v/>
      </c>
      <c r="K1053" s="260"/>
      <c r="L1053" s="260"/>
      <c r="M1053" s="260"/>
      <c r="N1053" s="260"/>
      <c r="O1053" s="260"/>
      <c r="P1053" s="260"/>
      <c r="Q1053" s="260"/>
      <c r="R1053" s="260"/>
      <c r="S1053" s="237">
        <f t="shared" si="32"/>
        <v>1052</v>
      </c>
      <c r="AA1053" s="238" t="e">
        <f t="shared" si="33"/>
        <v>#VALUE!</v>
      </c>
    </row>
    <row r="1054" spans="1:27">
      <c r="A1054" s="238" t="str">
        <f>IFERROR(IF(J1054&lt;&gt;"",MAX($A$1:A1053)+1,""),"")</f>
        <v/>
      </c>
      <c r="B1054" s="239" t="str">
        <f>IFERROR(IF(J1054="","",_xlfn.CONCAT($Y$2,_xlfn.CONCAT(IF(LEN(ドッグキャリー!$K$2)=1,0,""),ドッグキャリー!$K$2,_xlfn.CONCAT(IF(LEN(ドッグキャリー!$N$2)=1,0,""),ドッグキャリー!$N$2)))),"")</f>
        <v/>
      </c>
      <c r="C1054" s="259"/>
      <c r="D1054" s="259"/>
      <c r="E1054" s="259"/>
      <c r="F1054" s="260"/>
      <c r="G1054" s="260"/>
      <c r="H1054" s="260"/>
      <c r="I1054" s="261" t="str">
        <f>IF(トイ・販促!N29=0,"",トイ・販促!E29)</f>
        <v/>
      </c>
      <c r="J1054" s="262" t="str">
        <f>IFERROR(IF(トイ・販促!N29=0,"",トイ・販促!N29),"")</f>
        <v/>
      </c>
      <c r="K1054" s="260"/>
      <c r="L1054" s="260"/>
      <c r="M1054" s="260"/>
      <c r="N1054" s="260"/>
      <c r="O1054" s="260"/>
      <c r="P1054" s="260"/>
      <c r="Q1054" s="260"/>
      <c r="R1054" s="260"/>
      <c r="S1054" s="237">
        <f t="shared" si="32"/>
        <v>1053</v>
      </c>
      <c r="AA1054" s="238" t="e">
        <f t="shared" si="33"/>
        <v>#VALUE!</v>
      </c>
    </row>
    <row r="1055" spans="1:27">
      <c r="A1055" s="238" t="str">
        <f>IFERROR(IF(J1055&lt;&gt;"",MAX($A$1:A1054)+1,""),"")</f>
        <v/>
      </c>
      <c r="B1055" s="239" t="str">
        <f>IFERROR(IF(J1055="","",_xlfn.CONCAT($Y$2,_xlfn.CONCAT(IF(LEN(ドッグキャリー!$K$2)=1,0,""),ドッグキャリー!$K$2,_xlfn.CONCAT(IF(LEN(ドッグキャリー!$N$2)=1,0,""),ドッグキャリー!$N$2)))),"")</f>
        <v/>
      </c>
      <c r="C1055" s="259"/>
      <c r="D1055" s="259"/>
      <c r="E1055" s="259"/>
      <c r="F1055" s="260"/>
      <c r="G1055" s="260"/>
      <c r="H1055" s="260"/>
      <c r="I1055" s="261" t="str">
        <f>IF(トイ・販促!N30=0,"",トイ・販促!E30)</f>
        <v/>
      </c>
      <c r="J1055" s="262" t="str">
        <f>IFERROR(IF(トイ・販促!N30=0,"",トイ・販促!N30),"")</f>
        <v/>
      </c>
      <c r="K1055" s="260"/>
      <c r="L1055" s="260"/>
      <c r="M1055" s="260"/>
      <c r="N1055" s="260"/>
      <c r="O1055" s="260"/>
      <c r="P1055" s="260"/>
      <c r="Q1055" s="260"/>
      <c r="R1055" s="260"/>
      <c r="S1055" s="237">
        <f t="shared" si="32"/>
        <v>1054</v>
      </c>
      <c r="AA1055" s="238" t="e">
        <f t="shared" si="33"/>
        <v>#VALUE!</v>
      </c>
    </row>
    <row r="1056" spans="1:27">
      <c r="A1056" s="238" t="str">
        <f>IFERROR(IF(J1056&lt;&gt;"",MAX($A$1:A1055)+1,""),"")</f>
        <v/>
      </c>
      <c r="B1056" s="239" t="str">
        <f>IFERROR(IF(J1056="","",_xlfn.CONCAT($Y$2,_xlfn.CONCAT(IF(LEN(ドッグキャリー!$K$2)=1,0,""),ドッグキャリー!$K$2,_xlfn.CONCAT(IF(LEN(ドッグキャリー!$N$2)=1,0,""),ドッグキャリー!$N$2)))),"")</f>
        <v/>
      </c>
      <c r="C1056" s="259"/>
      <c r="D1056" s="259"/>
      <c r="E1056" s="259"/>
      <c r="F1056" s="260"/>
      <c r="G1056" s="260"/>
      <c r="H1056" s="260"/>
      <c r="I1056" s="261" t="str">
        <f>IF(トイ・販促!N31=0,"",トイ・販促!E31)</f>
        <v/>
      </c>
      <c r="J1056" s="262" t="str">
        <f>IFERROR(IF(トイ・販促!N31=0,"",トイ・販促!N31),"")</f>
        <v/>
      </c>
      <c r="K1056" s="260"/>
      <c r="L1056" s="260"/>
      <c r="M1056" s="260"/>
      <c r="N1056" s="260"/>
      <c r="O1056" s="260"/>
      <c r="P1056" s="260"/>
      <c r="Q1056" s="260"/>
      <c r="R1056" s="260"/>
      <c r="S1056" s="237">
        <f t="shared" si="32"/>
        <v>1055</v>
      </c>
      <c r="AA1056" s="238" t="e">
        <f t="shared" si="33"/>
        <v>#VALUE!</v>
      </c>
    </row>
    <row r="1057" spans="1:27">
      <c r="A1057" s="238" t="str">
        <f>IFERROR(IF(J1057&lt;&gt;"",MAX($A$1:A1056)+1,""),"")</f>
        <v/>
      </c>
      <c r="B1057" s="239" t="str">
        <f>IFERROR(IF(J1057="","",_xlfn.CONCAT($Y$2,_xlfn.CONCAT(IF(LEN(ドッグキャリー!$K$2)=1,0,""),ドッグキャリー!$K$2,_xlfn.CONCAT(IF(LEN(ドッグキャリー!$N$2)=1,0,""),ドッグキャリー!$N$2)))),"")</f>
        <v/>
      </c>
      <c r="C1057" s="259"/>
      <c r="D1057" s="259"/>
      <c r="E1057" s="259"/>
      <c r="F1057" s="260"/>
      <c r="G1057" s="260"/>
      <c r="H1057" s="260"/>
      <c r="I1057" s="261" t="str">
        <f>IF(トイ・販促!N32=0,"",トイ・販促!E32)</f>
        <v/>
      </c>
      <c r="J1057" s="262" t="str">
        <f>IFERROR(IF(トイ・販促!N32=0,"",トイ・販促!N32),"")</f>
        <v/>
      </c>
      <c r="K1057" s="260"/>
      <c r="L1057" s="260"/>
      <c r="M1057" s="260"/>
      <c r="N1057" s="260"/>
      <c r="O1057" s="260"/>
      <c r="P1057" s="260"/>
      <c r="Q1057" s="260"/>
      <c r="R1057" s="260"/>
      <c r="S1057" s="237">
        <f t="shared" si="32"/>
        <v>1056</v>
      </c>
      <c r="AA1057" s="238" t="e">
        <f t="shared" si="33"/>
        <v>#VALUE!</v>
      </c>
    </row>
    <row r="1058" spans="1:27">
      <c r="A1058" s="238" t="str">
        <f>IFERROR(IF(J1058&lt;&gt;"",MAX($A$1:A1057)+1,""),"")</f>
        <v/>
      </c>
      <c r="B1058" s="239" t="str">
        <f>IFERROR(IF(J1058="","",_xlfn.CONCAT($Y$2,_xlfn.CONCAT(IF(LEN(ドッグキャリー!$K$2)=1,0,""),ドッグキャリー!$K$2,_xlfn.CONCAT(IF(LEN(ドッグキャリー!$N$2)=1,0,""),ドッグキャリー!$N$2)))),"")</f>
        <v/>
      </c>
      <c r="C1058" s="259"/>
      <c r="D1058" s="259"/>
      <c r="E1058" s="259"/>
      <c r="F1058" s="260"/>
      <c r="G1058" s="260"/>
      <c r="H1058" s="260"/>
      <c r="I1058" s="261" t="str">
        <f>IF(トイ・販促!N33=0,"",トイ・販促!E33)</f>
        <v/>
      </c>
      <c r="J1058" s="262" t="str">
        <f>IFERROR(IF(トイ・販促!N33=0,"",トイ・販促!N33),"")</f>
        <v/>
      </c>
      <c r="K1058" s="260"/>
      <c r="L1058" s="260"/>
      <c r="M1058" s="260"/>
      <c r="N1058" s="260"/>
      <c r="O1058" s="260"/>
      <c r="P1058" s="260"/>
      <c r="Q1058" s="260"/>
      <c r="R1058" s="260"/>
      <c r="S1058" s="237">
        <f t="shared" si="32"/>
        <v>1057</v>
      </c>
      <c r="AA1058" s="238" t="e">
        <f t="shared" si="33"/>
        <v>#VALUE!</v>
      </c>
    </row>
    <row r="1059" spans="1:27">
      <c r="A1059" s="238" t="str">
        <f>IFERROR(IF(J1059&lt;&gt;"",MAX($A$1:A1058)+1,""),"")</f>
        <v/>
      </c>
      <c r="B1059" s="239" t="str">
        <f>IFERROR(IF(J1059="","",_xlfn.CONCAT($Y$2,_xlfn.CONCAT(IF(LEN(ドッグキャリー!$K$2)=1,0,""),ドッグキャリー!$K$2,_xlfn.CONCAT(IF(LEN(ドッグキャリー!$N$2)=1,0,""),ドッグキャリー!$N$2)))),"")</f>
        <v/>
      </c>
      <c r="C1059" s="259"/>
      <c r="D1059" s="259"/>
      <c r="E1059" s="259"/>
      <c r="F1059" s="260"/>
      <c r="G1059" s="260"/>
      <c r="H1059" s="260"/>
      <c r="I1059" s="261" t="str">
        <f>IF(トイ・販促!N34=0,"",トイ・販促!E34)</f>
        <v/>
      </c>
      <c r="J1059" s="262" t="str">
        <f>IFERROR(IF(トイ・販促!N34=0,"",トイ・販促!N34),"")</f>
        <v/>
      </c>
      <c r="K1059" s="260"/>
      <c r="L1059" s="260"/>
      <c r="M1059" s="260"/>
      <c r="N1059" s="260"/>
      <c r="O1059" s="260"/>
      <c r="P1059" s="260"/>
      <c r="Q1059" s="260"/>
      <c r="R1059" s="260"/>
      <c r="S1059" s="237">
        <f t="shared" si="32"/>
        <v>1058</v>
      </c>
      <c r="AA1059" s="238" t="e">
        <f t="shared" si="33"/>
        <v>#VALUE!</v>
      </c>
    </row>
    <row r="1060" spans="1:27">
      <c r="A1060" s="238" t="str">
        <f>IFERROR(IF(J1060&lt;&gt;"",MAX($A$1:A1059)+1,""),"")</f>
        <v/>
      </c>
      <c r="B1060" s="239" t="str">
        <f>IFERROR(IF(J1060="","",_xlfn.CONCAT($Y$2,_xlfn.CONCAT(IF(LEN(ドッグキャリー!$K$2)=1,0,""),ドッグキャリー!$K$2,_xlfn.CONCAT(IF(LEN(ドッグキャリー!$N$2)=1,0,""),ドッグキャリー!$N$2)))),"")</f>
        <v/>
      </c>
      <c r="C1060" s="259"/>
      <c r="D1060" s="259"/>
      <c r="E1060" s="259"/>
      <c r="F1060" s="260"/>
      <c r="G1060" s="260"/>
      <c r="H1060" s="260"/>
      <c r="I1060" s="261" t="str">
        <f>IF(トイ・販促!N35=0,"",トイ・販促!E35)</f>
        <v/>
      </c>
      <c r="J1060" s="262" t="str">
        <f>IFERROR(IF(トイ・販促!N35=0,"",トイ・販促!N35),"")</f>
        <v/>
      </c>
      <c r="K1060" s="260"/>
      <c r="L1060" s="260"/>
      <c r="M1060" s="260"/>
      <c r="N1060" s="260"/>
      <c r="O1060" s="260"/>
      <c r="P1060" s="260"/>
      <c r="Q1060" s="260"/>
      <c r="R1060" s="260"/>
      <c r="S1060" s="237">
        <f t="shared" si="32"/>
        <v>1059</v>
      </c>
      <c r="AA1060" s="238" t="e">
        <f t="shared" si="33"/>
        <v>#VALUE!</v>
      </c>
    </row>
    <row r="1061" spans="1:27">
      <c r="A1061" s="238" t="str">
        <f>IFERROR(IF(J1061&lt;&gt;"",MAX($A$1:A1060)+1,""),"")</f>
        <v/>
      </c>
      <c r="B1061" s="239" t="str">
        <f>IFERROR(IF(J1061="","",_xlfn.CONCAT($Y$2,_xlfn.CONCAT(IF(LEN(ドッグキャリー!$K$2)=1,0,""),ドッグキャリー!$K$2,_xlfn.CONCAT(IF(LEN(ドッグキャリー!$N$2)=1,0,""),ドッグキャリー!$N$2)))),"")</f>
        <v/>
      </c>
      <c r="C1061" s="259"/>
      <c r="D1061" s="259"/>
      <c r="E1061" s="259"/>
      <c r="F1061" s="260"/>
      <c r="G1061" s="260"/>
      <c r="H1061" s="260"/>
      <c r="I1061" s="261" t="str">
        <f>IF(トイ・販促!N36=0,"",トイ・販促!E36)</f>
        <v/>
      </c>
      <c r="J1061" s="262" t="str">
        <f>IFERROR(IF(トイ・販促!N36=0,"",トイ・販促!N36),"")</f>
        <v/>
      </c>
      <c r="K1061" s="260"/>
      <c r="L1061" s="260"/>
      <c r="M1061" s="260"/>
      <c r="N1061" s="260"/>
      <c r="O1061" s="260"/>
      <c r="P1061" s="260"/>
      <c r="Q1061" s="260"/>
      <c r="R1061" s="260"/>
      <c r="S1061" s="237">
        <f t="shared" si="32"/>
        <v>1060</v>
      </c>
      <c r="AA1061" s="238" t="e">
        <f t="shared" si="33"/>
        <v>#VALUE!</v>
      </c>
    </row>
    <row r="1062" spans="1:27">
      <c r="A1062" s="238" t="str">
        <f>IFERROR(IF(J1062&lt;&gt;"",MAX($A$1:A1061)+1,""),"")</f>
        <v/>
      </c>
      <c r="B1062" s="239" t="str">
        <f>IFERROR(IF(J1062="","",_xlfn.CONCAT($Y$2,_xlfn.CONCAT(IF(LEN(ドッグキャリー!$K$2)=1,0,""),ドッグキャリー!$K$2,_xlfn.CONCAT(IF(LEN(ドッグキャリー!$N$2)=1,0,""),ドッグキャリー!$N$2)))),"")</f>
        <v/>
      </c>
      <c r="C1062" s="259"/>
      <c r="D1062" s="259"/>
      <c r="E1062" s="259"/>
      <c r="F1062" s="260"/>
      <c r="G1062" s="260"/>
      <c r="H1062" s="260"/>
      <c r="I1062" s="261" t="str">
        <f>IF(トイ・販促!N37=0,"",トイ・販促!E37)</f>
        <v/>
      </c>
      <c r="J1062" s="262" t="str">
        <f>IFERROR(IF(トイ・販促!N37=0,"",トイ・販促!N37),"")</f>
        <v/>
      </c>
      <c r="K1062" s="260"/>
      <c r="L1062" s="260"/>
      <c r="M1062" s="260"/>
      <c r="N1062" s="260"/>
      <c r="O1062" s="260"/>
      <c r="P1062" s="260"/>
      <c r="Q1062" s="260"/>
      <c r="R1062" s="260"/>
      <c r="S1062" s="237">
        <f t="shared" si="32"/>
        <v>1061</v>
      </c>
      <c r="AA1062" s="238" t="e">
        <f t="shared" si="33"/>
        <v>#VALUE!</v>
      </c>
    </row>
    <row r="1063" spans="1:27">
      <c r="A1063" s="238" t="str">
        <f>IFERROR(IF(J1063&lt;&gt;"",MAX($A$1:A1062)+1,""),"")</f>
        <v/>
      </c>
      <c r="B1063" s="239" t="str">
        <f>IFERROR(IF(J1063="","",_xlfn.CONCAT($Y$2,_xlfn.CONCAT(IF(LEN(ドッグキャリー!$K$2)=1,0,""),ドッグキャリー!$K$2,_xlfn.CONCAT(IF(LEN(ドッグキャリー!$N$2)=1,0,""),ドッグキャリー!$N$2)))),"")</f>
        <v/>
      </c>
      <c r="C1063" s="259"/>
      <c r="D1063" s="259"/>
      <c r="E1063" s="259"/>
      <c r="F1063" s="260"/>
      <c r="G1063" s="260"/>
      <c r="H1063" s="260"/>
      <c r="I1063" s="261" t="str">
        <f>IF(トイ・販促!N38=0,"",トイ・販促!E38)</f>
        <v/>
      </c>
      <c r="J1063" s="262" t="str">
        <f>IFERROR(IF(トイ・販促!N38=0,"",トイ・販促!N38),"")</f>
        <v/>
      </c>
      <c r="K1063" s="260"/>
      <c r="L1063" s="260"/>
      <c r="M1063" s="260"/>
      <c r="N1063" s="260"/>
      <c r="O1063" s="260"/>
      <c r="P1063" s="260"/>
      <c r="Q1063" s="260"/>
      <c r="R1063" s="260"/>
      <c r="S1063" s="237">
        <f t="shared" si="32"/>
        <v>1062</v>
      </c>
      <c r="AA1063" s="238" t="e">
        <f t="shared" si="33"/>
        <v>#VALUE!</v>
      </c>
    </row>
    <row r="1064" spans="1:27">
      <c r="A1064" s="238" t="str">
        <f>IFERROR(IF(J1064&lt;&gt;"",MAX($A$1:A1063)+1,""),"")</f>
        <v/>
      </c>
      <c r="B1064" s="239" t="str">
        <f>IFERROR(IF(J1064="","",_xlfn.CONCAT($Y$2,_xlfn.CONCAT(IF(LEN(ドッグキャリー!$K$2)=1,0,""),ドッグキャリー!$K$2,_xlfn.CONCAT(IF(LEN(ドッグキャリー!$N$2)=1,0,""),ドッグキャリー!$N$2)))),"")</f>
        <v/>
      </c>
      <c r="C1064" s="259"/>
      <c r="D1064" s="259"/>
      <c r="E1064" s="259"/>
      <c r="F1064" s="260"/>
      <c r="G1064" s="260"/>
      <c r="H1064" s="260"/>
      <c r="I1064" s="261" t="str">
        <f>IF(トイ・販促!N39=0,"",トイ・販促!E39)</f>
        <v/>
      </c>
      <c r="J1064" s="262" t="str">
        <f>IFERROR(IF(トイ・販促!N39=0,"",トイ・販促!N39),"")</f>
        <v/>
      </c>
      <c r="K1064" s="260"/>
      <c r="L1064" s="260"/>
      <c r="M1064" s="260"/>
      <c r="N1064" s="260"/>
      <c r="O1064" s="260"/>
      <c r="P1064" s="260"/>
      <c r="Q1064" s="260"/>
      <c r="R1064" s="260"/>
      <c r="S1064" s="237">
        <f t="shared" si="32"/>
        <v>1063</v>
      </c>
      <c r="AA1064" s="238" t="e">
        <f t="shared" si="33"/>
        <v>#VALUE!</v>
      </c>
    </row>
    <row r="1065" spans="1:27">
      <c r="A1065" s="238" t="str">
        <f>IFERROR(IF(J1065&lt;&gt;"",MAX($A$1:A1064)+1,""),"")</f>
        <v/>
      </c>
      <c r="B1065" s="239" t="str">
        <f>IFERROR(IF(J1065="","",_xlfn.CONCAT($Y$2,_xlfn.CONCAT(IF(LEN(ドッグキャリー!$K$2)=1,0,""),ドッグキャリー!$K$2,_xlfn.CONCAT(IF(LEN(ドッグキャリー!$N$2)=1,0,""),ドッグキャリー!$N$2)))),"")</f>
        <v/>
      </c>
      <c r="C1065" s="259"/>
      <c r="D1065" s="259"/>
      <c r="E1065" s="259"/>
      <c r="F1065" s="260"/>
      <c r="G1065" s="260"/>
      <c r="H1065" s="260"/>
      <c r="I1065" s="261" t="str">
        <f>IF(トイ・販促!N40=0,"",トイ・販促!E40)</f>
        <v/>
      </c>
      <c r="J1065" s="262" t="str">
        <f>IFERROR(IF(トイ・販促!N40=0,"",トイ・販促!N40),"")</f>
        <v/>
      </c>
      <c r="K1065" s="260"/>
      <c r="L1065" s="260"/>
      <c r="M1065" s="260"/>
      <c r="N1065" s="260"/>
      <c r="O1065" s="260"/>
      <c r="P1065" s="260"/>
      <c r="Q1065" s="260"/>
      <c r="R1065" s="260"/>
      <c r="S1065" s="237">
        <f t="shared" si="32"/>
        <v>1064</v>
      </c>
      <c r="AA1065" s="238" t="e">
        <f t="shared" si="33"/>
        <v>#VALUE!</v>
      </c>
    </row>
    <row r="1066" spans="1:27">
      <c r="A1066" s="238" t="str">
        <f>IFERROR(IF(J1066&lt;&gt;"",MAX($A$1:A1065)+1,""),"")</f>
        <v/>
      </c>
      <c r="B1066" s="239" t="str">
        <f>IFERROR(IF(J1066="","",_xlfn.CONCAT($Y$2,_xlfn.CONCAT(IF(LEN(ドッグキャリー!$K$2)=1,0,""),ドッグキャリー!$K$2,_xlfn.CONCAT(IF(LEN(ドッグキャリー!$N$2)=1,0,""),ドッグキャリー!$N$2)))),"")</f>
        <v/>
      </c>
      <c r="C1066" s="259"/>
      <c r="D1066" s="259"/>
      <c r="E1066" s="259"/>
      <c r="F1066" s="260"/>
      <c r="G1066" s="260"/>
      <c r="H1066" s="260"/>
      <c r="I1066" s="261" t="str">
        <f>IF(トイ・販促!N41=0,"",トイ・販促!E41)</f>
        <v/>
      </c>
      <c r="J1066" s="262" t="str">
        <f>IFERROR(IF(トイ・販促!N41=0,"",トイ・販促!N41),"")</f>
        <v/>
      </c>
      <c r="K1066" s="260"/>
      <c r="L1066" s="260"/>
      <c r="M1066" s="260"/>
      <c r="N1066" s="260"/>
      <c r="O1066" s="260"/>
      <c r="P1066" s="260"/>
      <c r="Q1066" s="260"/>
      <c r="R1066" s="260"/>
      <c r="S1066" s="237">
        <f t="shared" si="32"/>
        <v>1065</v>
      </c>
      <c r="AA1066" s="238" t="e">
        <f t="shared" si="33"/>
        <v>#VALUE!</v>
      </c>
    </row>
    <row r="1067" spans="1:27">
      <c r="A1067" s="238" t="str">
        <f>IFERROR(IF(J1067&lt;&gt;"",MAX($A$1:A1066)+1,""),"")</f>
        <v/>
      </c>
      <c r="B1067" s="239" t="str">
        <f>IFERROR(IF(J1067="","",_xlfn.CONCAT($Y$2,_xlfn.CONCAT(IF(LEN(ドッグキャリー!$K$2)=1,0,""),ドッグキャリー!$K$2,_xlfn.CONCAT(IF(LEN(ドッグキャリー!$N$2)=1,0,""),ドッグキャリー!$N$2)))),"")</f>
        <v/>
      </c>
      <c r="C1067" s="259"/>
      <c r="D1067" s="259"/>
      <c r="E1067" s="259"/>
      <c r="F1067" s="260"/>
      <c r="G1067" s="260"/>
      <c r="H1067" s="260"/>
      <c r="I1067" s="261" t="str">
        <f>IF(トイ・販促!N42=0,"",トイ・販促!E42)</f>
        <v/>
      </c>
      <c r="J1067" s="262" t="str">
        <f>IFERROR(IF(トイ・販促!N42=0,"",トイ・販促!N42),"")</f>
        <v/>
      </c>
      <c r="K1067" s="260"/>
      <c r="L1067" s="260"/>
      <c r="M1067" s="260"/>
      <c r="N1067" s="260"/>
      <c r="O1067" s="260"/>
      <c r="P1067" s="260"/>
      <c r="Q1067" s="260"/>
      <c r="R1067" s="260"/>
      <c r="S1067" s="237">
        <f t="shared" si="32"/>
        <v>1066</v>
      </c>
      <c r="AA1067" s="238" t="e">
        <f t="shared" si="33"/>
        <v>#VALUE!</v>
      </c>
    </row>
    <row r="1068" spans="1:27">
      <c r="A1068" s="238" t="str">
        <f>IFERROR(IF(J1068&lt;&gt;"",MAX($A$1:A1067)+1,""),"")</f>
        <v/>
      </c>
      <c r="B1068" s="239" t="str">
        <f>IFERROR(IF(J1068="","",_xlfn.CONCAT($Y$2,_xlfn.CONCAT(IF(LEN(ドッグキャリー!$K$2)=1,0,""),ドッグキャリー!$K$2,_xlfn.CONCAT(IF(LEN(ドッグキャリー!$N$2)=1,0,""),ドッグキャリー!$N$2)))),"")</f>
        <v/>
      </c>
      <c r="C1068" s="259"/>
      <c r="D1068" s="259"/>
      <c r="E1068" s="259"/>
      <c r="F1068" s="260"/>
      <c r="G1068" s="260"/>
      <c r="H1068" s="260"/>
      <c r="I1068" s="261" t="str">
        <f>IF(トイ・販促!N43=0,"",トイ・販促!E43)</f>
        <v/>
      </c>
      <c r="J1068" s="262" t="str">
        <f>IFERROR(IF(トイ・販促!N43=0,"",トイ・販促!N43),"")</f>
        <v/>
      </c>
      <c r="K1068" s="260"/>
      <c r="L1068" s="260"/>
      <c r="M1068" s="260"/>
      <c r="N1068" s="260"/>
      <c r="O1068" s="260"/>
      <c r="P1068" s="260"/>
      <c r="Q1068" s="260"/>
      <c r="R1068" s="260"/>
      <c r="S1068" s="237">
        <f t="shared" si="32"/>
        <v>1067</v>
      </c>
      <c r="AA1068" s="238" t="e">
        <f t="shared" si="33"/>
        <v>#VALUE!</v>
      </c>
    </row>
    <row r="1069" spans="1:27">
      <c r="A1069" s="238" t="str">
        <f>IFERROR(IF(J1069&lt;&gt;"",MAX($A$1:A1068)+1,""),"")</f>
        <v/>
      </c>
      <c r="B1069" s="239" t="str">
        <f>IFERROR(IF(J1069="","",_xlfn.CONCAT($Y$2,_xlfn.CONCAT(IF(LEN(ドッグキャリー!$K$2)=1,0,""),ドッグキャリー!$K$2,_xlfn.CONCAT(IF(LEN(ドッグキャリー!$N$2)=1,0,""),ドッグキャリー!$N$2)))),"")</f>
        <v/>
      </c>
      <c r="C1069" s="259"/>
      <c r="D1069" s="259"/>
      <c r="E1069" s="259"/>
      <c r="F1069" s="260"/>
      <c r="G1069" s="260"/>
      <c r="H1069" s="260"/>
      <c r="I1069" s="261" t="str">
        <f>IF(トイ・販促!N44=0,"",トイ・販促!E44)</f>
        <v/>
      </c>
      <c r="J1069" s="262" t="str">
        <f>IFERROR(IF(トイ・販促!N44=0,"",トイ・販促!N44),"")</f>
        <v/>
      </c>
      <c r="K1069" s="260"/>
      <c r="L1069" s="260"/>
      <c r="M1069" s="260"/>
      <c r="N1069" s="260"/>
      <c r="O1069" s="260"/>
      <c r="P1069" s="260"/>
      <c r="Q1069" s="260"/>
      <c r="R1069" s="260"/>
      <c r="S1069" s="237">
        <f t="shared" si="32"/>
        <v>1068</v>
      </c>
      <c r="AA1069" s="238" t="e">
        <f t="shared" si="33"/>
        <v>#VALUE!</v>
      </c>
    </row>
    <row r="1070" spans="1:27">
      <c r="A1070" s="238" t="str">
        <f>IFERROR(IF(J1070&lt;&gt;"",MAX($A$1:A1069)+1,""),"")</f>
        <v/>
      </c>
      <c r="B1070" s="239" t="str">
        <f>IFERROR(IF(J1070="","",_xlfn.CONCAT($Y$2,_xlfn.CONCAT(IF(LEN(ドッグキャリー!$K$2)=1,0,""),ドッグキャリー!$K$2,_xlfn.CONCAT(IF(LEN(ドッグキャリー!$N$2)=1,0,""),ドッグキャリー!$N$2)))),"")</f>
        <v/>
      </c>
      <c r="C1070" s="259"/>
      <c r="D1070" s="259"/>
      <c r="E1070" s="259"/>
      <c r="F1070" s="260"/>
      <c r="G1070" s="260"/>
      <c r="H1070" s="260"/>
      <c r="I1070" s="261" t="str">
        <f>IF(トイ・販促!N45=0,"",トイ・販促!E45)</f>
        <v/>
      </c>
      <c r="J1070" s="262" t="str">
        <f>IFERROR(IF(トイ・販促!N45=0,"",トイ・販促!N45),"")</f>
        <v/>
      </c>
      <c r="K1070" s="260"/>
      <c r="L1070" s="260"/>
      <c r="M1070" s="260"/>
      <c r="N1070" s="260"/>
      <c r="O1070" s="260"/>
      <c r="P1070" s="260"/>
      <c r="Q1070" s="260"/>
      <c r="R1070" s="260"/>
      <c r="S1070" s="237">
        <f t="shared" si="32"/>
        <v>1069</v>
      </c>
      <c r="AA1070" s="238" t="e">
        <f t="shared" si="33"/>
        <v>#VALUE!</v>
      </c>
    </row>
    <row r="1071" spans="1:27">
      <c r="A1071" s="238" t="str">
        <f>IFERROR(IF(J1071&lt;&gt;"",MAX($A$1:A1070)+1,""),"")</f>
        <v/>
      </c>
      <c r="B1071" s="239" t="str">
        <f>IFERROR(IF(J1071="","",_xlfn.CONCAT($Y$2,_xlfn.CONCAT(IF(LEN(ドッグキャリー!$K$2)=1,0,""),ドッグキャリー!$K$2,_xlfn.CONCAT(IF(LEN(ドッグキャリー!$N$2)=1,0,""),ドッグキャリー!$N$2)))),"")</f>
        <v/>
      </c>
      <c r="C1071" s="259"/>
      <c r="D1071" s="259"/>
      <c r="E1071" s="259"/>
      <c r="F1071" s="260"/>
      <c r="G1071" s="260"/>
      <c r="H1071" s="260"/>
      <c r="I1071" s="261" t="str">
        <f>IF(トイ・販促!N46=0,"",トイ・販促!E46)</f>
        <v/>
      </c>
      <c r="J1071" s="262" t="str">
        <f>IFERROR(IF(トイ・販促!N46=0,"",トイ・販促!N46),"")</f>
        <v/>
      </c>
      <c r="K1071" s="260"/>
      <c r="L1071" s="260"/>
      <c r="M1071" s="260"/>
      <c r="N1071" s="260"/>
      <c r="O1071" s="260"/>
      <c r="P1071" s="260"/>
      <c r="Q1071" s="260"/>
      <c r="R1071" s="260"/>
      <c r="S1071" s="237">
        <f t="shared" si="32"/>
        <v>1070</v>
      </c>
      <c r="AA1071" s="238" t="e">
        <f t="shared" si="33"/>
        <v>#VALUE!</v>
      </c>
    </row>
    <row r="1072" spans="1:27">
      <c r="A1072" s="238" t="str">
        <f>IFERROR(IF(J1072&lt;&gt;"",MAX($A$1:A1071)+1,""),"")</f>
        <v/>
      </c>
      <c r="B1072" s="239" t="str">
        <f>IFERROR(IF(J1072="","",_xlfn.CONCAT($Y$2,_xlfn.CONCAT(IF(LEN(ドッグキャリー!$K$2)=1,0,""),ドッグキャリー!$K$2,_xlfn.CONCAT(IF(LEN(ドッグキャリー!$N$2)=1,0,""),ドッグキャリー!$N$2)))),"")</f>
        <v/>
      </c>
      <c r="C1072" s="259"/>
      <c r="D1072" s="259"/>
      <c r="E1072" s="259"/>
      <c r="F1072" s="260"/>
      <c r="G1072" s="260"/>
      <c r="H1072" s="260"/>
      <c r="I1072" s="261" t="str">
        <f>IF(トイ・販促!N47=0,"",トイ・販促!E47)</f>
        <v/>
      </c>
      <c r="J1072" s="262" t="str">
        <f>IFERROR(IF(トイ・販促!N47=0,"",トイ・販促!N47),"")</f>
        <v/>
      </c>
      <c r="K1072" s="260"/>
      <c r="L1072" s="260"/>
      <c r="M1072" s="260"/>
      <c r="N1072" s="260"/>
      <c r="O1072" s="260"/>
      <c r="P1072" s="260"/>
      <c r="Q1072" s="260"/>
      <c r="R1072" s="260"/>
      <c r="S1072" s="237">
        <f t="shared" si="32"/>
        <v>1071</v>
      </c>
      <c r="AA1072" s="238" t="e">
        <f t="shared" si="33"/>
        <v>#VALUE!</v>
      </c>
    </row>
    <row r="1073" spans="1:27">
      <c r="A1073" s="238" t="str">
        <f>IFERROR(IF(J1073&lt;&gt;"",MAX($A$1:A1072)+1,""),"")</f>
        <v/>
      </c>
      <c r="B1073" s="239" t="str">
        <f>IFERROR(IF(J1073="","",_xlfn.CONCAT($Y$2,_xlfn.CONCAT(IF(LEN(ドッグキャリー!$K$2)=1,0,""),ドッグキャリー!$K$2,_xlfn.CONCAT(IF(LEN(ドッグキャリー!$N$2)=1,0,""),ドッグキャリー!$N$2)))),"")</f>
        <v/>
      </c>
      <c r="C1073" s="259"/>
      <c r="D1073" s="259"/>
      <c r="E1073" s="259"/>
      <c r="F1073" s="260"/>
      <c r="G1073" s="260"/>
      <c r="H1073" s="260"/>
      <c r="I1073" s="261" t="str">
        <f>IF(トイ・販促!N48=0,"",トイ・販促!E48)</f>
        <v/>
      </c>
      <c r="J1073" s="262" t="str">
        <f>IFERROR(IF(トイ・販促!N48=0,"",トイ・販促!N48),"")</f>
        <v/>
      </c>
      <c r="K1073" s="260"/>
      <c r="L1073" s="260"/>
      <c r="M1073" s="260"/>
      <c r="N1073" s="260"/>
      <c r="O1073" s="260"/>
      <c r="P1073" s="260"/>
      <c r="Q1073" s="260"/>
      <c r="R1073" s="260"/>
      <c r="S1073" s="237">
        <f t="shared" si="32"/>
        <v>1072</v>
      </c>
      <c r="AA1073" s="238" t="e">
        <f t="shared" si="33"/>
        <v>#VALUE!</v>
      </c>
    </row>
    <row r="1074" spans="1:27">
      <c r="A1074" s="238" t="str">
        <f>IFERROR(IF(J1074&lt;&gt;"",MAX($A$1:A1073)+1,""),"")</f>
        <v/>
      </c>
      <c r="B1074" s="239" t="str">
        <f>IFERROR(IF(J1074="","",_xlfn.CONCAT($Y$2,_xlfn.CONCAT(IF(LEN(ドッグキャリー!$K$2)=1,0,""),ドッグキャリー!$K$2,_xlfn.CONCAT(IF(LEN(ドッグキャリー!$N$2)=1,0,""),ドッグキャリー!$N$2)))),"")</f>
        <v/>
      </c>
      <c r="C1074" s="259"/>
      <c r="D1074" s="259"/>
      <c r="E1074" s="259"/>
      <c r="F1074" s="260"/>
      <c r="G1074" s="260"/>
      <c r="H1074" s="260"/>
      <c r="I1074" s="261" t="str">
        <f>IF(トイ・販促!N49=0,"",トイ・販促!E49)</f>
        <v/>
      </c>
      <c r="J1074" s="262" t="str">
        <f>IFERROR(IF(トイ・販促!N49=0,"",トイ・販促!N49),"")</f>
        <v/>
      </c>
      <c r="K1074" s="260"/>
      <c r="L1074" s="260"/>
      <c r="M1074" s="260"/>
      <c r="N1074" s="260"/>
      <c r="O1074" s="260"/>
      <c r="P1074" s="260"/>
      <c r="Q1074" s="260"/>
      <c r="R1074" s="260"/>
      <c r="S1074" s="237">
        <f t="shared" si="32"/>
        <v>1073</v>
      </c>
      <c r="AA1074" s="238" t="e">
        <f t="shared" si="33"/>
        <v>#VALUE!</v>
      </c>
    </row>
    <row r="1075" spans="1:27">
      <c r="A1075" s="238" t="str">
        <f>IFERROR(IF(J1075&lt;&gt;"",MAX($A$1:A1074)+1,""),"")</f>
        <v/>
      </c>
      <c r="B1075" s="239" t="str">
        <f>IFERROR(IF(J1075="","",_xlfn.CONCAT($Y$2,_xlfn.CONCAT(IF(LEN(ドッグキャリー!$K$2)=1,0,""),ドッグキャリー!$K$2,_xlfn.CONCAT(IF(LEN(ドッグキャリー!$N$2)=1,0,""),ドッグキャリー!$N$2)))),"")</f>
        <v/>
      </c>
      <c r="C1075" s="259"/>
      <c r="D1075" s="259"/>
      <c r="E1075" s="259"/>
      <c r="F1075" s="260"/>
      <c r="G1075" s="260"/>
      <c r="H1075" s="260"/>
      <c r="I1075" s="261" t="str">
        <f>IF(トイ・販促!N50=0,"",トイ・販促!E50)</f>
        <v/>
      </c>
      <c r="J1075" s="262" t="str">
        <f>IFERROR(IF(トイ・販促!N50=0,"",トイ・販促!N50),"")</f>
        <v/>
      </c>
      <c r="K1075" s="260"/>
      <c r="L1075" s="260"/>
      <c r="M1075" s="260"/>
      <c r="N1075" s="260"/>
      <c r="O1075" s="260"/>
      <c r="P1075" s="260"/>
      <c r="Q1075" s="260"/>
      <c r="R1075" s="260"/>
      <c r="S1075" s="237">
        <f t="shared" si="32"/>
        <v>1074</v>
      </c>
      <c r="AA1075" s="238" t="e">
        <f t="shared" si="33"/>
        <v>#VALUE!</v>
      </c>
    </row>
    <row r="1076" spans="1:27">
      <c r="A1076" s="238" t="str">
        <f>IFERROR(IF(J1076&lt;&gt;"",MAX($A$1:A1075)+1,""),"")</f>
        <v/>
      </c>
      <c r="B1076" s="239" t="str">
        <f>IFERROR(IF(J1076="","",_xlfn.CONCAT($Y$2,_xlfn.CONCAT(IF(LEN(ドッグキャリー!$K$2)=1,0,""),ドッグキャリー!$K$2,_xlfn.CONCAT(IF(LEN(ドッグキャリー!$N$2)=1,0,""),ドッグキャリー!$N$2)))),"")</f>
        <v/>
      </c>
      <c r="C1076" s="259"/>
      <c r="D1076" s="259"/>
      <c r="E1076" s="259"/>
      <c r="F1076" s="260"/>
      <c r="G1076" s="260"/>
      <c r="H1076" s="260"/>
      <c r="I1076" s="261" t="str">
        <f>IF(トイ・販促!N51=0,"",トイ・販促!E51)</f>
        <v/>
      </c>
      <c r="J1076" s="262" t="str">
        <f>IFERROR(IF(トイ・販促!N51=0,"",トイ・販促!N51),"")</f>
        <v/>
      </c>
      <c r="K1076" s="260"/>
      <c r="L1076" s="260"/>
      <c r="M1076" s="260"/>
      <c r="N1076" s="260"/>
      <c r="O1076" s="260"/>
      <c r="P1076" s="260"/>
      <c r="Q1076" s="260"/>
      <c r="R1076" s="260"/>
      <c r="S1076" s="237">
        <f t="shared" si="32"/>
        <v>1075</v>
      </c>
      <c r="AA1076" s="238" t="e">
        <f t="shared" si="33"/>
        <v>#VALUE!</v>
      </c>
    </row>
    <row r="1077" spans="1:27">
      <c r="A1077" s="238" t="str">
        <f>IFERROR(IF(J1077&lt;&gt;"",MAX($A$1:A1076)+1,""),"")</f>
        <v/>
      </c>
      <c r="B1077" s="239" t="str">
        <f>IFERROR(IF(J1077="","",_xlfn.CONCAT($Y$2,_xlfn.CONCAT(IF(LEN(ドッグキャリー!$K$2)=1,0,""),ドッグキャリー!$K$2,_xlfn.CONCAT(IF(LEN(ドッグキャリー!$N$2)=1,0,""),ドッグキャリー!$N$2)))),"")</f>
        <v/>
      </c>
      <c r="C1077" s="259"/>
      <c r="D1077" s="259"/>
      <c r="E1077" s="259"/>
      <c r="F1077" s="260"/>
      <c r="G1077" s="260"/>
      <c r="H1077" s="260"/>
      <c r="I1077" s="261" t="str">
        <f>IF(トイ・販促!N52=0,"",トイ・販促!E52)</f>
        <v/>
      </c>
      <c r="J1077" s="262" t="str">
        <f>IFERROR(IF(トイ・販促!N52=0,"",トイ・販促!N52),"")</f>
        <v/>
      </c>
      <c r="K1077" s="260"/>
      <c r="L1077" s="260"/>
      <c r="M1077" s="260"/>
      <c r="N1077" s="260"/>
      <c r="O1077" s="260"/>
      <c r="P1077" s="260"/>
      <c r="Q1077" s="260"/>
      <c r="R1077" s="260"/>
      <c r="S1077" s="237">
        <f t="shared" si="32"/>
        <v>1076</v>
      </c>
      <c r="AA1077" s="238" t="e">
        <f t="shared" si="33"/>
        <v>#VALUE!</v>
      </c>
    </row>
    <row r="1078" spans="1:27">
      <c r="A1078" s="238" t="str">
        <f>IFERROR(IF(J1078&lt;&gt;"",MAX($A$1:A1077)+1,""),"")</f>
        <v/>
      </c>
      <c r="B1078" s="239" t="str">
        <f>IFERROR(IF(J1078="","",_xlfn.CONCAT($Y$2,_xlfn.CONCAT(IF(LEN(ドッグキャリー!$K$2)=1,0,""),ドッグキャリー!$K$2,_xlfn.CONCAT(IF(LEN(ドッグキャリー!$N$2)=1,0,""),ドッグキャリー!$N$2)))),"")</f>
        <v/>
      </c>
      <c r="C1078" s="259"/>
      <c r="D1078" s="259"/>
      <c r="E1078" s="259"/>
      <c r="F1078" s="260"/>
      <c r="G1078" s="260"/>
      <c r="H1078" s="260"/>
      <c r="I1078" s="261" t="str">
        <f>IF(トイ・販促!N53=0,"",トイ・販促!E53)</f>
        <v/>
      </c>
      <c r="J1078" s="262" t="str">
        <f>IFERROR(IF(トイ・販促!N53=0,"",トイ・販促!N53),"")</f>
        <v/>
      </c>
      <c r="K1078" s="260"/>
      <c r="L1078" s="260"/>
      <c r="M1078" s="260"/>
      <c r="N1078" s="260"/>
      <c r="O1078" s="260"/>
      <c r="P1078" s="260"/>
      <c r="Q1078" s="260"/>
      <c r="R1078" s="260"/>
      <c r="S1078" s="237">
        <f t="shared" si="32"/>
        <v>1077</v>
      </c>
      <c r="AA1078" s="238" t="e">
        <f t="shared" si="33"/>
        <v>#VALUE!</v>
      </c>
    </row>
    <row r="1079" spans="1:27">
      <c r="A1079" s="238" t="str">
        <f>IFERROR(IF(J1079&lt;&gt;"",MAX($A$1:A1078)+1,""),"")</f>
        <v/>
      </c>
      <c r="B1079" s="239" t="str">
        <f>IFERROR(IF(J1079="","",_xlfn.CONCAT($Y$2,_xlfn.CONCAT(IF(LEN(ドッグキャリー!$K$2)=1,0,""),ドッグキャリー!$K$2,_xlfn.CONCAT(IF(LEN(ドッグキャリー!$N$2)=1,0,""),ドッグキャリー!$N$2)))),"")</f>
        <v/>
      </c>
      <c r="C1079" s="259"/>
      <c r="D1079" s="259"/>
      <c r="E1079" s="259"/>
      <c r="F1079" s="260"/>
      <c r="G1079" s="260"/>
      <c r="H1079" s="260"/>
      <c r="I1079" s="261" t="str">
        <f>IF(トイ・販促!N54=0,"",トイ・販促!E54)</f>
        <v/>
      </c>
      <c r="J1079" s="262" t="str">
        <f>IFERROR(IF(トイ・販促!N54=0,"",トイ・販促!N54),"")</f>
        <v/>
      </c>
      <c r="K1079" s="260"/>
      <c r="L1079" s="260"/>
      <c r="M1079" s="260"/>
      <c r="N1079" s="260"/>
      <c r="O1079" s="260"/>
      <c r="P1079" s="260"/>
      <c r="Q1079" s="260"/>
      <c r="R1079" s="260"/>
      <c r="S1079" s="237">
        <f t="shared" si="32"/>
        <v>1078</v>
      </c>
      <c r="AA1079" s="238" t="e">
        <f t="shared" si="33"/>
        <v>#VALUE!</v>
      </c>
    </row>
    <row r="1080" spans="1:27">
      <c r="A1080" s="238" t="str">
        <f>IFERROR(IF(J1080&lt;&gt;"",MAX($A$1:A1079)+1,""),"")</f>
        <v/>
      </c>
      <c r="B1080" s="239" t="str">
        <f>IFERROR(IF(J1080="","",_xlfn.CONCAT($Y$2,_xlfn.CONCAT(IF(LEN(ドッグキャリー!$K$2)=1,0,""),ドッグキャリー!$K$2,_xlfn.CONCAT(IF(LEN(ドッグキャリー!$N$2)=1,0,""),ドッグキャリー!$N$2)))),"")</f>
        <v/>
      </c>
      <c r="C1080" s="259"/>
      <c r="D1080" s="259"/>
      <c r="E1080" s="259"/>
      <c r="F1080" s="260"/>
      <c r="G1080" s="260"/>
      <c r="H1080" s="260"/>
      <c r="I1080" s="261" t="str">
        <f>IF(トイ・販促!N55=0,"",トイ・販促!E55)</f>
        <v/>
      </c>
      <c r="J1080" s="262" t="str">
        <f>IFERROR(IF(トイ・販促!N55=0,"",トイ・販促!N55),"")</f>
        <v/>
      </c>
      <c r="K1080" s="260"/>
      <c r="L1080" s="260"/>
      <c r="M1080" s="260"/>
      <c r="N1080" s="260"/>
      <c r="O1080" s="260"/>
      <c r="P1080" s="260"/>
      <c r="Q1080" s="260"/>
      <c r="R1080" s="260"/>
      <c r="S1080" s="237">
        <f t="shared" si="32"/>
        <v>1079</v>
      </c>
      <c r="AA1080" s="238" t="e">
        <f t="shared" si="33"/>
        <v>#VALUE!</v>
      </c>
    </row>
    <row r="1081" spans="1:27">
      <c r="A1081" s="238" t="str">
        <f>IFERROR(IF(J1081&lt;&gt;"",MAX($A$1:A1080)+1,""),"")</f>
        <v/>
      </c>
      <c r="B1081" s="239" t="str">
        <f>IFERROR(IF(J1081="","",_xlfn.CONCAT($Y$2,_xlfn.CONCAT(IF(LEN(ドッグキャリー!$K$2)=1,0,""),ドッグキャリー!$K$2,_xlfn.CONCAT(IF(LEN(ドッグキャリー!$N$2)=1,0,""),ドッグキャリー!$N$2)))),"")</f>
        <v/>
      </c>
      <c r="C1081" s="259"/>
      <c r="D1081" s="259"/>
      <c r="E1081" s="259"/>
      <c r="F1081" s="260"/>
      <c r="G1081" s="260"/>
      <c r="H1081" s="260"/>
      <c r="I1081" s="261" t="str">
        <f>IF(トイ・販促!N56=0,"",トイ・販促!E56)</f>
        <v/>
      </c>
      <c r="J1081" s="262" t="str">
        <f>IFERROR(IF(トイ・販促!N56=0,"",トイ・販促!N56),"")</f>
        <v/>
      </c>
      <c r="K1081" s="260"/>
      <c r="L1081" s="260"/>
      <c r="M1081" s="260"/>
      <c r="N1081" s="260"/>
      <c r="O1081" s="260"/>
      <c r="P1081" s="260"/>
      <c r="Q1081" s="260"/>
      <c r="R1081" s="260"/>
      <c r="S1081" s="237">
        <f t="shared" si="32"/>
        <v>1080</v>
      </c>
      <c r="AA1081" s="238" t="e">
        <f t="shared" si="33"/>
        <v>#VALUE!</v>
      </c>
    </row>
    <row r="1082" spans="1:27">
      <c r="A1082" s="238" t="str">
        <f>IFERROR(IF(J1082&lt;&gt;"",MAX($A$1:A1081)+1,""),"")</f>
        <v/>
      </c>
      <c r="B1082" s="239" t="str">
        <f>IFERROR(IF(J1082="","",_xlfn.CONCAT($Y$2,_xlfn.CONCAT(IF(LEN(ドッグキャリー!$K$2)=1,0,""),ドッグキャリー!$K$2,_xlfn.CONCAT(IF(LEN(ドッグキャリー!$N$2)=1,0,""),ドッグキャリー!$N$2)))),"")</f>
        <v/>
      </c>
      <c r="C1082" s="259"/>
      <c r="D1082" s="259"/>
      <c r="E1082" s="259"/>
      <c r="F1082" s="260"/>
      <c r="G1082" s="260"/>
      <c r="H1082" s="260"/>
      <c r="I1082" s="261" t="str">
        <f>IF(トイ・販促!N57=0,"",トイ・販促!E57)</f>
        <v/>
      </c>
      <c r="J1082" s="262" t="str">
        <f>IFERROR(IF(トイ・販促!N57=0,"",トイ・販促!N57),"")</f>
        <v/>
      </c>
      <c r="K1082" s="260"/>
      <c r="L1082" s="260"/>
      <c r="M1082" s="260"/>
      <c r="N1082" s="260"/>
      <c r="O1082" s="260"/>
      <c r="P1082" s="260"/>
      <c r="Q1082" s="260"/>
      <c r="R1082" s="260"/>
      <c r="S1082" s="237">
        <f t="shared" si="32"/>
        <v>1081</v>
      </c>
      <c r="AA1082" s="238" t="e">
        <f t="shared" si="33"/>
        <v>#VALUE!</v>
      </c>
    </row>
    <row r="1083" spans="1:27">
      <c r="A1083" s="238" t="str">
        <f>IFERROR(IF(J1083&lt;&gt;"",MAX($A$1:A1082)+1,""),"")</f>
        <v/>
      </c>
      <c r="B1083" s="239" t="str">
        <f>IFERROR(IF(J1083="","",_xlfn.CONCAT($Y$2,_xlfn.CONCAT(IF(LEN(ドッグキャリー!$K$2)=1,0,""),ドッグキャリー!$K$2,_xlfn.CONCAT(IF(LEN(ドッグキャリー!$N$2)=1,0,""),ドッグキャリー!$N$2)))),"")</f>
        <v/>
      </c>
      <c r="C1083" s="259"/>
      <c r="D1083" s="259"/>
      <c r="E1083" s="259"/>
      <c r="F1083" s="260"/>
      <c r="G1083" s="260"/>
      <c r="H1083" s="260"/>
      <c r="I1083" s="261" t="str">
        <f>IF(トイ・販促!N58=0,"",トイ・販促!E58)</f>
        <v/>
      </c>
      <c r="J1083" s="262" t="str">
        <f>IFERROR(IF(トイ・販促!N58=0,"",トイ・販促!N58),"")</f>
        <v/>
      </c>
      <c r="K1083" s="260"/>
      <c r="L1083" s="260"/>
      <c r="M1083" s="260"/>
      <c r="N1083" s="260"/>
      <c r="O1083" s="260"/>
      <c r="P1083" s="260"/>
      <c r="Q1083" s="260"/>
      <c r="R1083" s="260"/>
      <c r="S1083" s="237">
        <f t="shared" si="32"/>
        <v>1082</v>
      </c>
      <c r="AA1083" s="238" t="e">
        <f t="shared" si="33"/>
        <v>#VALUE!</v>
      </c>
    </row>
    <row r="1084" spans="1:27">
      <c r="A1084" s="238" t="str">
        <f>IFERROR(IF(J1084&lt;&gt;"",MAX($A$1:A1083)+1,""),"")</f>
        <v/>
      </c>
      <c r="B1084" s="239" t="str">
        <f>IFERROR(IF(J1084="","",_xlfn.CONCAT($Y$2,_xlfn.CONCAT(IF(LEN(ドッグキャリー!$K$2)=1,0,""),ドッグキャリー!$K$2,_xlfn.CONCAT(IF(LEN(ドッグキャリー!$N$2)=1,0,""),ドッグキャリー!$N$2)))),"")</f>
        <v/>
      </c>
      <c r="C1084" s="259"/>
      <c r="D1084" s="259"/>
      <c r="E1084" s="259"/>
      <c r="F1084" s="260"/>
      <c r="G1084" s="260"/>
      <c r="H1084" s="260"/>
      <c r="I1084" s="261" t="str">
        <f>IF(トイ・販促!N59=0,"",トイ・販促!E59)</f>
        <v/>
      </c>
      <c r="J1084" s="262" t="str">
        <f>IFERROR(IF(トイ・販促!N59=0,"",トイ・販促!N59),"")</f>
        <v/>
      </c>
      <c r="K1084" s="260"/>
      <c r="L1084" s="260"/>
      <c r="M1084" s="260"/>
      <c r="N1084" s="260"/>
      <c r="O1084" s="260"/>
      <c r="P1084" s="260"/>
      <c r="Q1084" s="260"/>
      <c r="R1084" s="260"/>
      <c r="S1084" s="237">
        <f t="shared" si="32"/>
        <v>1083</v>
      </c>
      <c r="AA1084" s="238" t="e">
        <f t="shared" si="33"/>
        <v>#VALUE!</v>
      </c>
    </row>
    <row r="1085" spans="1:27">
      <c r="A1085" s="238" t="str">
        <f>IFERROR(IF(J1085&lt;&gt;"",MAX($A$1:A1084)+1,""),"")</f>
        <v/>
      </c>
      <c r="B1085" s="239" t="str">
        <f>IFERROR(IF(J1085="","",_xlfn.CONCAT($Y$2,_xlfn.CONCAT(IF(LEN(ドッグキャリー!$K$2)=1,0,""),ドッグキャリー!$K$2,_xlfn.CONCAT(IF(LEN(ドッグキャリー!$N$2)=1,0,""),ドッグキャリー!$N$2)))),"")</f>
        <v/>
      </c>
      <c r="C1085" s="259"/>
      <c r="D1085" s="259"/>
      <c r="E1085" s="259"/>
      <c r="F1085" s="260"/>
      <c r="G1085" s="260"/>
      <c r="H1085" s="260"/>
      <c r="I1085" s="261" t="str">
        <f>IF(トイ・販促!N60=0,"",トイ・販促!E60)</f>
        <v/>
      </c>
      <c r="J1085" s="262" t="str">
        <f>IFERROR(IF(トイ・販促!N60=0,"",トイ・販促!N60),"")</f>
        <v/>
      </c>
      <c r="K1085" s="260"/>
      <c r="L1085" s="260"/>
      <c r="M1085" s="260"/>
      <c r="N1085" s="260"/>
      <c r="O1085" s="260"/>
      <c r="P1085" s="260"/>
      <c r="Q1085" s="260"/>
      <c r="R1085" s="260"/>
      <c r="S1085" s="237">
        <f t="shared" si="32"/>
        <v>1084</v>
      </c>
      <c r="AA1085" s="238" t="e">
        <f t="shared" si="33"/>
        <v>#VALUE!</v>
      </c>
    </row>
    <row r="1086" spans="1:27">
      <c r="A1086" s="238" t="str">
        <f>IFERROR(IF(J1086&lt;&gt;"",MAX($A$1:A1085)+1,""),"")</f>
        <v/>
      </c>
      <c r="B1086" s="239" t="str">
        <f>IFERROR(IF(J1086="","",_xlfn.CONCAT($Y$2,_xlfn.CONCAT(IF(LEN(ドッグキャリー!$K$2)=1,0,""),ドッグキャリー!$K$2,_xlfn.CONCAT(IF(LEN(ドッグキャリー!$N$2)=1,0,""),ドッグキャリー!$N$2)))),"")</f>
        <v/>
      </c>
      <c r="C1086" s="259"/>
      <c r="D1086" s="259"/>
      <c r="E1086" s="259"/>
      <c r="F1086" s="260"/>
      <c r="G1086" s="260"/>
      <c r="H1086" s="260"/>
      <c r="I1086" s="261" t="str">
        <f>IF(トイ・販促!N61=0,"",トイ・販促!E61)</f>
        <v/>
      </c>
      <c r="J1086" s="262" t="str">
        <f>IFERROR(IF(トイ・販促!N61=0,"",トイ・販促!N61),"")</f>
        <v/>
      </c>
      <c r="K1086" s="260"/>
      <c r="L1086" s="260"/>
      <c r="M1086" s="260"/>
      <c r="N1086" s="260"/>
      <c r="O1086" s="260"/>
      <c r="P1086" s="260"/>
      <c r="Q1086" s="260"/>
      <c r="R1086" s="260"/>
      <c r="S1086" s="237">
        <f t="shared" si="32"/>
        <v>1085</v>
      </c>
      <c r="AA1086" s="238" t="e">
        <f t="shared" si="33"/>
        <v>#VALUE!</v>
      </c>
    </row>
    <row r="1087" spans="1:27">
      <c r="A1087" s="238" t="str">
        <f>IFERROR(IF(J1087&lt;&gt;"",MAX($A$1:A1086)+1,""),"")</f>
        <v/>
      </c>
      <c r="B1087" s="239" t="str">
        <f>IFERROR(IF(J1087="","",_xlfn.CONCAT($Y$2,_xlfn.CONCAT(IF(LEN(ドッグキャリー!$K$2)=1,0,""),ドッグキャリー!$K$2,_xlfn.CONCAT(IF(LEN(ドッグキャリー!$N$2)=1,0,""),ドッグキャリー!$N$2)))),"")</f>
        <v/>
      </c>
      <c r="C1087" s="259"/>
      <c r="D1087" s="259"/>
      <c r="E1087" s="259"/>
      <c r="F1087" s="260"/>
      <c r="G1087" s="260"/>
      <c r="H1087" s="260"/>
      <c r="I1087" s="261" t="str">
        <f>IF(トイ・販促!N62=0,"",トイ・販促!E62)</f>
        <v/>
      </c>
      <c r="J1087" s="262" t="str">
        <f>IFERROR(IF(トイ・販促!N62=0,"",トイ・販促!N62),"")</f>
        <v/>
      </c>
      <c r="K1087" s="260"/>
      <c r="L1087" s="260"/>
      <c r="M1087" s="260"/>
      <c r="N1087" s="260"/>
      <c r="O1087" s="260"/>
      <c r="P1087" s="260"/>
      <c r="Q1087" s="260"/>
      <c r="R1087" s="260"/>
      <c r="S1087" s="237">
        <f t="shared" si="32"/>
        <v>1086</v>
      </c>
      <c r="AA1087" s="238" t="e">
        <f t="shared" si="33"/>
        <v>#VALUE!</v>
      </c>
    </row>
    <row r="1088" spans="1:27">
      <c r="A1088" s="238" t="str">
        <f>IFERROR(IF(J1088&lt;&gt;"",MAX($A$1:A1087)+1,""),"")</f>
        <v/>
      </c>
      <c r="B1088" s="239" t="str">
        <f>IFERROR(IF(J1088="","",_xlfn.CONCAT($Y$2,_xlfn.CONCAT(IF(LEN(ドッグキャリー!$K$2)=1,0,""),ドッグキャリー!$K$2,_xlfn.CONCAT(IF(LEN(ドッグキャリー!$N$2)=1,0,""),ドッグキャリー!$N$2)))),"")</f>
        <v/>
      </c>
      <c r="C1088" s="259"/>
      <c r="D1088" s="259"/>
      <c r="E1088" s="259"/>
      <c r="F1088" s="260"/>
      <c r="G1088" s="260"/>
      <c r="H1088" s="260"/>
      <c r="I1088" s="261" t="str">
        <f>IF(トイ・販促!N63=0,"",トイ・販促!E63)</f>
        <v/>
      </c>
      <c r="J1088" s="262" t="str">
        <f>IFERROR(IF(トイ・販促!N63=0,"",トイ・販促!N63),"")</f>
        <v/>
      </c>
      <c r="K1088" s="260"/>
      <c r="L1088" s="260"/>
      <c r="M1088" s="260"/>
      <c r="N1088" s="260"/>
      <c r="O1088" s="260"/>
      <c r="P1088" s="260"/>
      <c r="Q1088" s="260"/>
      <c r="R1088" s="260"/>
      <c r="S1088" s="237">
        <f t="shared" si="32"/>
        <v>1087</v>
      </c>
      <c r="AA1088" s="238" t="e">
        <f t="shared" si="33"/>
        <v>#VALUE!</v>
      </c>
    </row>
    <row r="1089" spans="1:27">
      <c r="A1089" s="238" t="str">
        <f>IFERROR(IF(J1089&lt;&gt;"",MAX($A$1:A1088)+1,""),"")</f>
        <v/>
      </c>
      <c r="B1089" s="239" t="str">
        <f>IFERROR(IF(J1089="","",_xlfn.CONCAT($Y$2,_xlfn.CONCAT(IF(LEN(ドッグキャリー!$K$2)=1,0,""),ドッグキャリー!$K$2,_xlfn.CONCAT(IF(LEN(ドッグキャリー!$N$2)=1,0,""),ドッグキャリー!$N$2)))),"")</f>
        <v/>
      </c>
      <c r="C1089" s="259"/>
      <c r="D1089" s="259"/>
      <c r="E1089" s="259"/>
      <c r="F1089" s="260"/>
      <c r="G1089" s="260"/>
      <c r="H1089" s="260"/>
      <c r="I1089" s="261" t="str">
        <f>IF(トイ・販促!N64=0,"",トイ・販促!E64)</f>
        <v/>
      </c>
      <c r="J1089" s="262" t="str">
        <f>IFERROR(IF(トイ・販促!N64=0,"",トイ・販促!N64),"")</f>
        <v/>
      </c>
      <c r="K1089" s="260"/>
      <c r="L1089" s="260"/>
      <c r="M1089" s="260"/>
      <c r="N1089" s="260"/>
      <c r="O1089" s="260"/>
      <c r="P1089" s="260"/>
      <c r="Q1089" s="260"/>
      <c r="R1089" s="260"/>
      <c r="S1089" s="237">
        <f t="shared" si="32"/>
        <v>1088</v>
      </c>
      <c r="AA1089" s="238" t="e">
        <f t="shared" si="33"/>
        <v>#VALUE!</v>
      </c>
    </row>
    <row r="1090" spans="1:27">
      <c r="A1090" s="238" t="str">
        <f>IFERROR(IF(J1090&lt;&gt;"",MAX($A$1:A1089)+1,""),"")</f>
        <v/>
      </c>
      <c r="B1090" s="239" t="str">
        <f>IFERROR(IF(J1090="","",_xlfn.CONCAT($Y$2,_xlfn.CONCAT(IF(LEN(ドッグキャリー!$K$2)=1,0,""),ドッグキャリー!$K$2,_xlfn.CONCAT(IF(LEN(ドッグキャリー!$N$2)=1,0,""),ドッグキャリー!$N$2)))),"")</f>
        <v/>
      </c>
      <c r="C1090" s="259"/>
      <c r="D1090" s="259"/>
      <c r="E1090" s="259"/>
      <c r="F1090" s="260"/>
      <c r="G1090" s="260"/>
      <c r="H1090" s="260"/>
      <c r="I1090" s="261" t="str">
        <f>IF(トイ・販促!N65=0,"",トイ・販促!E65)</f>
        <v/>
      </c>
      <c r="J1090" s="262" t="str">
        <f>IFERROR(IF(トイ・販促!N65=0,"",トイ・販促!N65),"")</f>
        <v/>
      </c>
      <c r="K1090" s="260"/>
      <c r="L1090" s="260"/>
      <c r="M1090" s="260"/>
      <c r="N1090" s="260"/>
      <c r="O1090" s="260"/>
      <c r="P1090" s="260"/>
      <c r="Q1090" s="260"/>
      <c r="R1090" s="260"/>
      <c r="S1090" s="237">
        <f t="shared" si="32"/>
        <v>1089</v>
      </c>
      <c r="AA1090" s="238" t="e">
        <f t="shared" si="33"/>
        <v>#VALUE!</v>
      </c>
    </row>
    <row r="1091" spans="1:27">
      <c r="A1091" s="238" t="str">
        <f>IFERROR(IF(J1091&lt;&gt;"",MAX($A$1:A1090)+1,""),"")</f>
        <v/>
      </c>
      <c r="B1091" s="239" t="str">
        <f>IFERROR(IF(J1091="","",_xlfn.CONCAT($Y$2,_xlfn.CONCAT(IF(LEN(ドッグキャリー!$K$2)=1,0,""),ドッグキャリー!$K$2,_xlfn.CONCAT(IF(LEN(ドッグキャリー!$N$2)=1,0,""),ドッグキャリー!$N$2)))),"")</f>
        <v/>
      </c>
      <c r="C1091" s="259"/>
      <c r="D1091" s="259"/>
      <c r="E1091" s="259"/>
      <c r="F1091" s="260"/>
      <c r="G1091" s="260"/>
      <c r="H1091" s="260"/>
      <c r="I1091" s="261" t="str">
        <f>IF(トイ・販促!N66=0,"",トイ・販促!E66)</f>
        <v/>
      </c>
      <c r="J1091" s="262" t="str">
        <f>IFERROR(IF(トイ・販促!N66=0,"",トイ・販促!N66),"")</f>
        <v/>
      </c>
      <c r="K1091" s="260"/>
      <c r="L1091" s="260"/>
      <c r="M1091" s="260"/>
      <c r="N1091" s="260"/>
      <c r="O1091" s="260"/>
      <c r="P1091" s="260"/>
      <c r="Q1091" s="260"/>
      <c r="R1091" s="260"/>
      <c r="S1091" s="237">
        <f t="shared" ref="S1091:S1141" si="34">+ROW()-ROW($B$1)</f>
        <v>1090</v>
      </c>
      <c r="AA1091" s="238" t="e">
        <f t="shared" ref="AA1091:AA1140" si="35">IF(J1091-J1090=1,0,1)</f>
        <v>#VALUE!</v>
      </c>
    </row>
    <row r="1092" spans="1:27">
      <c r="A1092" s="238" t="str">
        <f>IFERROR(IF(J1092&lt;&gt;"",MAX($A$1:A1091)+1,""),"")</f>
        <v/>
      </c>
      <c r="B1092" s="239" t="str">
        <f>IFERROR(IF(J1092="","",_xlfn.CONCAT($Y$2,_xlfn.CONCAT(IF(LEN(ドッグキャリー!$K$2)=1,0,""),ドッグキャリー!$K$2,_xlfn.CONCAT(IF(LEN(ドッグキャリー!$N$2)=1,0,""),ドッグキャリー!$N$2)))),"")</f>
        <v/>
      </c>
      <c r="C1092" s="259"/>
      <c r="D1092" s="259"/>
      <c r="E1092" s="259"/>
      <c r="F1092" s="260"/>
      <c r="G1092" s="260"/>
      <c r="H1092" s="260"/>
      <c r="I1092" s="261" t="str">
        <f>IF(トイ・販促!N67=0,"",トイ・販促!E67)</f>
        <v/>
      </c>
      <c r="J1092" s="262" t="str">
        <f>IFERROR(IF(トイ・販促!N67=0,"",トイ・販促!N67),"")</f>
        <v/>
      </c>
      <c r="K1092" s="260"/>
      <c r="L1092" s="260"/>
      <c r="M1092" s="260"/>
      <c r="N1092" s="260"/>
      <c r="O1092" s="260"/>
      <c r="P1092" s="260"/>
      <c r="Q1092" s="260"/>
      <c r="R1092" s="260"/>
      <c r="S1092" s="237">
        <f t="shared" si="34"/>
        <v>1091</v>
      </c>
      <c r="AA1092" s="238" t="e">
        <f t="shared" si="35"/>
        <v>#VALUE!</v>
      </c>
    </row>
    <row r="1093" spans="1:27">
      <c r="A1093" s="238" t="str">
        <f>IFERROR(IF(J1093&lt;&gt;"",MAX($A$1:A1092)+1,""),"")</f>
        <v/>
      </c>
      <c r="B1093" s="239" t="str">
        <f>IFERROR(IF(J1093="","",_xlfn.CONCAT($Y$2,_xlfn.CONCAT(IF(LEN(ドッグキャリー!$K$2)=1,0,""),ドッグキャリー!$K$2,_xlfn.CONCAT(IF(LEN(ドッグキャリー!$N$2)=1,0,""),ドッグキャリー!$N$2)))),"")</f>
        <v/>
      </c>
      <c r="C1093" s="259"/>
      <c r="D1093" s="259"/>
      <c r="E1093" s="259"/>
      <c r="F1093" s="260"/>
      <c r="G1093" s="260"/>
      <c r="H1093" s="260"/>
      <c r="I1093" s="261" t="str">
        <f>IF(トイ・販促!N68=0,"",トイ・販促!E68)</f>
        <v/>
      </c>
      <c r="J1093" s="262" t="str">
        <f>IFERROR(IF(トイ・販促!N68=0,"",トイ・販促!N68),"")</f>
        <v/>
      </c>
      <c r="K1093" s="260"/>
      <c r="L1093" s="260"/>
      <c r="M1093" s="260"/>
      <c r="N1093" s="260"/>
      <c r="O1093" s="260"/>
      <c r="P1093" s="260"/>
      <c r="Q1093" s="260"/>
      <c r="R1093" s="260"/>
      <c r="S1093" s="237">
        <f t="shared" si="34"/>
        <v>1092</v>
      </c>
      <c r="AA1093" s="238" t="e">
        <f t="shared" si="35"/>
        <v>#VALUE!</v>
      </c>
    </row>
    <row r="1094" spans="1:27">
      <c r="A1094" s="238" t="str">
        <f>IFERROR(IF(J1094&lt;&gt;"",MAX($A$1:A1093)+1,""),"")</f>
        <v/>
      </c>
      <c r="B1094" s="239" t="str">
        <f>IFERROR(IF(J1094="","",_xlfn.CONCAT($Y$2,_xlfn.CONCAT(IF(LEN(ドッグキャリー!$K$2)=1,0,""),ドッグキャリー!$K$2,_xlfn.CONCAT(IF(LEN(ドッグキャリー!$N$2)=1,0,""),ドッグキャリー!$N$2)))),"")</f>
        <v/>
      </c>
      <c r="C1094" s="259"/>
      <c r="D1094" s="259"/>
      <c r="E1094" s="259"/>
      <c r="F1094" s="260"/>
      <c r="G1094" s="260"/>
      <c r="H1094" s="260"/>
      <c r="I1094" s="261" t="str">
        <f>IF(トイ・販促!N69=0,"",トイ・販促!E69)</f>
        <v/>
      </c>
      <c r="J1094" s="262" t="str">
        <f>IFERROR(IF(トイ・販促!N69=0,"",トイ・販促!N69),"")</f>
        <v/>
      </c>
      <c r="K1094" s="260"/>
      <c r="L1094" s="260"/>
      <c r="M1094" s="260"/>
      <c r="N1094" s="260"/>
      <c r="O1094" s="260"/>
      <c r="P1094" s="260"/>
      <c r="Q1094" s="260"/>
      <c r="R1094" s="260"/>
      <c r="S1094" s="237">
        <f t="shared" si="34"/>
        <v>1093</v>
      </c>
      <c r="AA1094" s="238" t="e">
        <f t="shared" si="35"/>
        <v>#VALUE!</v>
      </c>
    </row>
    <row r="1095" spans="1:27">
      <c r="A1095" s="238" t="str">
        <f>IFERROR(IF(J1095&lt;&gt;"",MAX($A$1:A1094)+1,""),"")</f>
        <v/>
      </c>
      <c r="B1095" s="239" t="str">
        <f>IFERROR(IF(J1095="","",_xlfn.CONCAT($Y$2,_xlfn.CONCAT(IF(LEN(ドッグキャリー!$K$2)=1,0,""),ドッグキャリー!$K$2,_xlfn.CONCAT(IF(LEN(ドッグキャリー!$N$2)=1,0,""),ドッグキャリー!$N$2)))),"")</f>
        <v/>
      </c>
      <c r="C1095" s="259"/>
      <c r="D1095" s="259"/>
      <c r="E1095" s="259"/>
      <c r="F1095" s="260"/>
      <c r="G1095" s="260"/>
      <c r="H1095" s="260"/>
      <c r="I1095" s="261" t="str">
        <f>IF(トイ・販促!N70=0,"",トイ・販促!E70)</f>
        <v/>
      </c>
      <c r="J1095" s="262" t="str">
        <f>IFERROR(IF(トイ・販促!N70=0,"",トイ・販促!N70),"")</f>
        <v/>
      </c>
      <c r="K1095" s="260"/>
      <c r="L1095" s="260"/>
      <c r="M1095" s="260"/>
      <c r="N1095" s="260"/>
      <c r="O1095" s="260"/>
      <c r="P1095" s="260"/>
      <c r="Q1095" s="260"/>
      <c r="R1095" s="260"/>
      <c r="S1095" s="237">
        <f t="shared" si="34"/>
        <v>1094</v>
      </c>
      <c r="AA1095" s="238" t="e">
        <f t="shared" si="35"/>
        <v>#VALUE!</v>
      </c>
    </row>
    <row r="1096" spans="1:27">
      <c r="A1096" s="238" t="str">
        <f>IFERROR(IF(J1096&lt;&gt;"",MAX($A$1:A1095)+1,""),"")</f>
        <v/>
      </c>
      <c r="B1096" s="239" t="str">
        <f>IFERROR(IF(J1096="","",_xlfn.CONCAT($Y$2,_xlfn.CONCAT(IF(LEN(ドッグキャリー!$K$2)=1,0,""),ドッグキャリー!$K$2,_xlfn.CONCAT(IF(LEN(ドッグキャリー!$N$2)=1,0,""),ドッグキャリー!$N$2)))),"")</f>
        <v/>
      </c>
      <c r="C1096" s="259"/>
      <c r="D1096" s="259"/>
      <c r="E1096" s="259"/>
      <c r="F1096" s="260"/>
      <c r="G1096" s="260"/>
      <c r="H1096" s="260"/>
      <c r="I1096" s="261" t="str">
        <f>IF(トイ・販促!N71=0,"",トイ・販促!E71)</f>
        <v/>
      </c>
      <c r="J1096" s="262" t="str">
        <f>IFERROR(IF(トイ・販促!N71=0,"",トイ・販促!N71),"")</f>
        <v/>
      </c>
      <c r="K1096" s="260"/>
      <c r="L1096" s="260"/>
      <c r="M1096" s="260"/>
      <c r="N1096" s="260"/>
      <c r="O1096" s="260"/>
      <c r="P1096" s="260"/>
      <c r="Q1096" s="260"/>
      <c r="R1096" s="260"/>
      <c r="S1096" s="237">
        <f t="shared" si="34"/>
        <v>1095</v>
      </c>
      <c r="AA1096" s="238" t="e">
        <f t="shared" si="35"/>
        <v>#VALUE!</v>
      </c>
    </row>
    <row r="1097" spans="1:27">
      <c r="A1097" s="238" t="str">
        <f>IFERROR(IF(J1097&lt;&gt;"",MAX($A$1:A1096)+1,""),"")</f>
        <v/>
      </c>
      <c r="B1097" s="239" t="str">
        <f>IFERROR(IF(J1097="","",_xlfn.CONCAT($Y$2,_xlfn.CONCAT(IF(LEN(ドッグキャリー!$K$2)=1,0,""),ドッグキャリー!$K$2,_xlfn.CONCAT(IF(LEN(ドッグキャリー!$N$2)=1,0,""),ドッグキャリー!$N$2)))),"")</f>
        <v/>
      </c>
      <c r="C1097" s="259"/>
      <c r="D1097" s="259"/>
      <c r="E1097" s="259"/>
      <c r="F1097" s="260"/>
      <c r="G1097" s="260"/>
      <c r="H1097" s="260"/>
      <c r="I1097" s="261" t="str">
        <f>IF(トイ・販促!N72=0,"",トイ・販促!E72)</f>
        <v/>
      </c>
      <c r="J1097" s="262" t="str">
        <f>IFERROR(IF(トイ・販促!N72=0,"",トイ・販促!N72),"")</f>
        <v/>
      </c>
      <c r="K1097" s="260"/>
      <c r="L1097" s="260"/>
      <c r="M1097" s="260"/>
      <c r="N1097" s="260"/>
      <c r="O1097" s="260"/>
      <c r="P1097" s="260"/>
      <c r="Q1097" s="260"/>
      <c r="R1097" s="260"/>
      <c r="S1097" s="237">
        <f t="shared" si="34"/>
        <v>1096</v>
      </c>
      <c r="AA1097" s="238" t="e">
        <f t="shared" si="35"/>
        <v>#VALUE!</v>
      </c>
    </row>
    <row r="1098" spans="1:27">
      <c r="A1098" s="238" t="str">
        <f>IFERROR(IF(J1098&lt;&gt;"",MAX($A$1:A1097)+1,""),"")</f>
        <v/>
      </c>
      <c r="B1098" s="239" t="str">
        <f>IFERROR(IF(J1098="","",_xlfn.CONCAT($Y$2,_xlfn.CONCAT(IF(LEN(ドッグキャリー!$K$2)=1,0,""),ドッグキャリー!$K$2,_xlfn.CONCAT(IF(LEN(ドッグキャリー!$N$2)=1,0,""),ドッグキャリー!$N$2)))),"")</f>
        <v/>
      </c>
      <c r="C1098" s="259"/>
      <c r="D1098" s="259"/>
      <c r="E1098" s="259"/>
      <c r="F1098" s="260"/>
      <c r="G1098" s="260"/>
      <c r="H1098" s="260"/>
      <c r="I1098" s="261" t="str">
        <f>IF(トイ・販促!N73=0,"",トイ・販促!E73)</f>
        <v/>
      </c>
      <c r="J1098" s="262" t="str">
        <f>IFERROR(IF(トイ・販促!N73=0,"",トイ・販促!N73),"")</f>
        <v/>
      </c>
      <c r="K1098" s="260"/>
      <c r="L1098" s="260"/>
      <c r="M1098" s="260"/>
      <c r="N1098" s="260"/>
      <c r="O1098" s="260"/>
      <c r="P1098" s="260"/>
      <c r="Q1098" s="260"/>
      <c r="R1098" s="260"/>
      <c r="S1098" s="237">
        <f t="shared" si="34"/>
        <v>1097</v>
      </c>
      <c r="AA1098" s="238" t="e">
        <f t="shared" si="35"/>
        <v>#VALUE!</v>
      </c>
    </row>
    <row r="1099" spans="1:27">
      <c r="A1099" s="238" t="str">
        <f>IFERROR(IF(J1099&lt;&gt;"",MAX($A$1:A1098)+1,""),"")</f>
        <v/>
      </c>
      <c r="B1099" s="239" t="str">
        <f>IFERROR(IF(J1099="","",_xlfn.CONCAT($Y$2,_xlfn.CONCAT(IF(LEN(ドッグキャリー!$K$2)=1,0,""),ドッグキャリー!$K$2,_xlfn.CONCAT(IF(LEN(ドッグキャリー!$N$2)=1,0,""),ドッグキャリー!$N$2)))),"")</f>
        <v/>
      </c>
      <c r="C1099" s="259"/>
      <c r="D1099" s="259"/>
      <c r="E1099" s="259"/>
      <c r="F1099" s="260"/>
      <c r="G1099" s="260"/>
      <c r="H1099" s="260"/>
      <c r="I1099" s="261" t="str">
        <f>IF(トイ・販促!N74=0,"",トイ・販促!E74)</f>
        <v/>
      </c>
      <c r="J1099" s="262" t="str">
        <f>IFERROR(IF(トイ・販促!N74=0,"",トイ・販促!N74),"")</f>
        <v/>
      </c>
      <c r="K1099" s="260"/>
      <c r="L1099" s="260"/>
      <c r="M1099" s="260"/>
      <c r="N1099" s="260"/>
      <c r="O1099" s="260"/>
      <c r="P1099" s="260"/>
      <c r="Q1099" s="260"/>
      <c r="R1099" s="260"/>
      <c r="S1099" s="237">
        <f t="shared" si="34"/>
        <v>1098</v>
      </c>
      <c r="AA1099" s="238" t="e">
        <f t="shared" si="35"/>
        <v>#VALUE!</v>
      </c>
    </row>
    <row r="1100" spans="1:27">
      <c r="A1100" s="238" t="str">
        <f>IFERROR(IF(J1100&lt;&gt;"",MAX($A$1:A1099)+1,""),"")</f>
        <v/>
      </c>
      <c r="B1100" s="239" t="str">
        <f>IFERROR(IF(J1100="","",_xlfn.CONCAT($Y$2,_xlfn.CONCAT(IF(LEN(ドッグキャリー!$K$2)=1,0,""),ドッグキャリー!$K$2,_xlfn.CONCAT(IF(LEN(ドッグキャリー!$N$2)=1,0,""),ドッグキャリー!$N$2)))),"")</f>
        <v/>
      </c>
      <c r="C1100" s="259"/>
      <c r="D1100" s="259"/>
      <c r="E1100" s="259"/>
      <c r="F1100" s="260"/>
      <c r="G1100" s="260"/>
      <c r="H1100" s="260"/>
      <c r="I1100" s="261" t="str">
        <f>IF(トイ・販促!N75=0,"",トイ・販促!E75)</f>
        <v/>
      </c>
      <c r="J1100" s="262" t="str">
        <f>IFERROR(IF(トイ・販促!N75=0,"",トイ・販促!N75),"")</f>
        <v/>
      </c>
      <c r="K1100" s="260"/>
      <c r="L1100" s="260"/>
      <c r="M1100" s="260"/>
      <c r="N1100" s="260"/>
      <c r="O1100" s="260"/>
      <c r="P1100" s="260"/>
      <c r="Q1100" s="260"/>
      <c r="R1100" s="260"/>
      <c r="S1100" s="237">
        <f t="shared" si="34"/>
        <v>1099</v>
      </c>
      <c r="AA1100" s="238" t="e">
        <f t="shared" si="35"/>
        <v>#VALUE!</v>
      </c>
    </row>
    <row r="1101" spans="1:27">
      <c r="A1101" s="238" t="str">
        <f>IFERROR(IF(J1101&lt;&gt;"",MAX($A$1:A1100)+1,""),"")</f>
        <v/>
      </c>
      <c r="B1101" s="239" t="str">
        <f>IFERROR(IF(J1101="","",_xlfn.CONCAT($Y$2,_xlfn.CONCAT(IF(LEN(ドッグキャリー!$K$2)=1,0,""),ドッグキャリー!$K$2,_xlfn.CONCAT(IF(LEN(ドッグキャリー!$N$2)=1,0,""),ドッグキャリー!$N$2)))),"")</f>
        <v/>
      </c>
      <c r="C1101" s="259"/>
      <c r="D1101" s="259"/>
      <c r="E1101" s="259"/>
      <c r="F1101" s="260"/>
      <c r="G1101" s="260"/>
      <c r="H1101" s="260"/>
      <c r="I1101" s="261" t="str">
        <f>IF(トイ・販促!N76=0,"",トイ・販促!E76)</f>
        <v/>
      </c>
      <c r="J1101" s="262" t="str">
        <f>IFERROR(IF(トイ・販促!N76=0,"",トイ・販促!N76),"")</f>
        <v/>
      </c>
      <c r="K1101" s="260"/>
      <c r="L1101" s="260"/>
      <c r="M1101" s="260"/>
      <c r="N1101" s="260"/>
      <c r="O1101" s="260"/>
      <c r="P1101" s="260"/>
      <c r="Q1101" s="260"/>
      <c r="R1101" s="260"/>
      <c r="S1101" s="237">
        <f t="shared" si="34"/>
        <v>1100</v>
      </c>
      <c r="AA1101" s="238" t="e">
        <f t="shared" si="35"/>
        <v>#VALUE!</v>
      </c>
    </row>
    <row r="1102" spans="1:27">
      <c r="A1102" s="238" t="str">
        <f>IFERROR(IF(J1102&lt;&gt;"",MAX($A$1:A1101)+1,""),"")</f>
        <v/>
      </c>
      <c r="B1102" s="239" t="str">
        <f>IFERROR(IF(J1102="","",_xlfn.CONCAT($Y$2,_xlfn.CONCAT(IF(LEN(ドッグキャリー!$K$2)=1,0,""),ドッグキャリー!$K$2,_xlfn.CONCAT(IF(LEN(ドッグキャリー!$N$2)=1,0,""),ドッグキャリー!$N$2)))),"")</f>
        <v/>
      </c>
      <c r="C1102" s="259"/>
      <c r="D1102" s="259"/>
      <c r="E1102" s="259"/>
      <c r="F1102" s="260"/>
      <c r="G1102" s="260"/>
      <c r="H1102" s="260"/>
      <c r="I1102" s="261" t="str">
        <f>IF(トイ・販促!N77=0,"",トイ・販促!E77)</f>
        <v/>
      </c>
      <c r="J1102" s="262" t="str">
        <f>IFERROR(IF(トイ・販促!N77=0,"",トイ・販促!N77),"")</f>
        <v/>
      </c>
      <c r="K1102" s="260"/>
      <c r="L1102" s="260"/>
      <c r="M1102" s="260"/>
      <c r="N1102" s="260"/>
      <c r="O1102" s="260"/>
      <c r="P1102" s="260"/>
      <c r="Q1102" s="260"/>
      <c r="R1102" s="260"/>
      <c r="S1102" s="237">
        <f t="shared" si="34"/>
        <v>1101</v>
      </c>
      <c r="AA1102" s="238" t="e">
        <f t="shared" si="35"/>
        <v>#VALUE!</v>
      </c>
    </row>
    <row r="1103" spans="1:27">
      <c r="A1103" s="238" t="str">
        <f>IFERROR(IF(J1103&lt;&gt;"",MAX($A$1:A1102)+1,""),"")</f>
        <v/>
      </c>
      <c r="B1103" s="239" t="str">
        <f>IFERROR(IF(J1103="","",_xlfn.CONCAT($Y$2,_xlfn.CONCAT(IF(LEN(ドッグキャリー!$K$2)=1,0,""),ドッグキャリー!$K$2,_xlfn.CONCAT(IF(LEN(ドッグキャリー!$N$2)=1,0,""),ドッグキャリー!$N$2)))),"")</f>
        <v/>
      </c>
      <c r="C1103" s="259"/>
      <c r="D1103" s="259"/>
      <c r="E1103" s="259"/>
      <c r="F1103" s="260"/>
      <c r="G1103" s="260"/>
      <c r="H1103" s="260"/>
      <c r="I1103" s="261" t="str">
        <f>IF(トイ・販促!N78=0,"",トイ・販促!E78)</f>
        <v/>
      </c>
      <c r="J1103" s="262" t="str">
        <f>IFERROR(IF(トイ・販促!N78=0,"",トイ・販促!N78),"")</f>
        <v/>
      </c>
      <c r="K1103" s="260"/>
      <c r="L1103" s="260"/>
      <c r="M1103" s="260"/>
      <c r="N1103" s="260"/>
      <c r="O1103" s="260"/>
      <c r="P1103" s="260"/>
      <c r="Q1103" s="260"/>
      <c r="R1103" s="260"/>
      <c r="S1103" s="237">
        <f t="shared" si="34"/>
        <v>1102</v>
      </c>
      <c r="AA1103" s="238" t="e">
        <f t="shared" si="35"/>
        <v>#VALUE!</v>
      </c>
    </row>
    <row r="1104" spans="1:27">
      <c r="A1104" s="238" t="str">
        <f>IFERROR(IF(J1104&lt;&gt;"",MAX($A$1:A1103)+1,""),"")</f>
        <v/>
      </c>
      <c r="B1104" s="239" t="str">
        <f>IFERROR(IF(J1104="","",_xlfn.CONCAT($Y$2,_xlfn.CONCAT(IF(LEN(ドッグキャリー!$K$2)=1,0,""),ドッグキャリー!$K$2,_xlfn.CONCAT(IF(LEN(ドッグキャリー!$N$2)=1,0,""),ドッグキャリー!$N$2)))),"")</f>
        <v/>
      </c>
      <c r="C1104" s="259"/>
      <c r="D1104" s="259"/>
      <c r="E1104" s="259"/>
      <c r="F1104" s="260"/>
      <c r="G1104" s="260"/>
      <c r="H1104" s="260"/>
      <c r="I1104" s="261" t="str">
        <f>IF(トイ・販促!N79=0,"",トイ・販促!E79)</f>
        <v/>
      </c>
      <c r="J1104" s="262" t="str">
        <f>IFERROR(IF(トイ・販促!N79=0,"",トイ・販促!N79),"")</f>
        <v/>
      </c>
      <c r="K1104" s="260"/>
      <c r="L1104" s="260"/>
      <c r="M1104" s="260"/>
      <c r="N1104" s="260"/>
      <c r="O1104" s="260"/>
      <c r="P1104" s="260"/>
      <c r="Q1104" s="260"/>
      <c r="R1104" s="260"/>
      <c r="S1104" s="237">
        <f t="shared" si="34"/>
        <v>1103</v>
      </c>
      <c r="AA1104" s="238" t="e">
        <f t="shared" si="35"/>
        <v>#VALUE!</v>
      </c>
    </row>
    <row r="1105" spans="1:27">
      <c r="A1105" s="238" t="str">
        <f>IFERROR(IF(J1105&lt;&gt;"",MAX($A$1:A1104)+1,""),"")</f>
        <v/>
      </c>
      <c r="B1105" s="239" t="str">
        <f>IFERROR(IF(J1105="","",_xlfn.CONCAT($Y$2,_xlfn.CONCAT(IF(LEN(ドッグキャリー!$K$2)=1,0,""),ドッグキャリー!$K$2,_xlfn.CONCAT(IF(LEN(ドッグキャリー!$N$2)=1,0,""),ドッグキャリー!$N$2)))),"")</f>
        <v/>
      </c>
      <c r="C1105" s="259"/>
      <c r="D1105" s="259"/>
      <c r="E1105" s="259"/>
      <c r="F1105" s="260"/>
      <c r="G1105" s="260"/>
      <c r="H1105" s="260"/>
      <c r="I1105" s="261" t="str">
        <f>IF(トイ・販促!N80=0,"",トイ・販促!E80)</f>
        <v/>
      </c>
      <c r="J1105" s="262" t="str">
        <f>IFERROR(IF(トイ・販促!N80=0,"",トイ・販促!N80),"")</f>
        <v/>
      </c>
      <c r="K1105" s="260"/>
      <c r="L1105" s="260"/>
      <c r="M1105" s="260"/>
      <c r="N1105" s="260"/>
      <c r="O1105" s="260"/>
      <c r="P1105" s="260"/>
      <c r="Q1105" s="260"/>
      <c r="R1105" s="260"/>
      <c r="S1105" s="237">
        <f t="shared" si="34"/>
        <v>1104</v>
      </c>
      <c r="AA1105" s="238" t="e">
        <f t="shared" si="35"/>
        <v>#VALUE!</v>
      </c>
    </row>
    <row r="1106" spans="1:27">
      <c r="A1106" s="238" t="str">
        <f>IFERROR(IF(J1106&lt;&gt;"",MAX($A$1:A1105)+1,""),"")</f>
        <v/>
      </c>
      <c r="B1106" s="239" t="str">
        <f>IFERROR(IF(J1106="","",_xlfn.CONCAT($Y$2,_xlfn.CONCAT(IF(LEN(ドッグキャリー!$K$2)=1,0,""),ドッグキャリー!$K$2,_xlfn.CONCAT(IF(LEN(ドッグキャリー!$N$2)=1,0,""),ドッグキャリー!$N$2)))),"")</f>
        <v/>
      </c>
      <c r="C1106" s="259"/>
      <c r="D1106" s="259"/>
      <c r="E1106" s="259"/>
      <c r="F1106" s="260"/>
      <c r="G1106" s="260"/>
      <c r="H1106" s="260"/>
      <c r="I1106" s="261" t="str">
        <f>IF(トイ・販促!N81=0,"",トイ・販促!E81)</f>
        <v/>
      </c>
      <c r="J1106" s="262" t="str">
        <f>IFERROR(IF(トイ・販促!N81=0,"",トイ・販促!N81),"")</f>
        <v/>
      </c>
      <c r="K1106" s="260"/>
      <c r="L1106" s="260"/>
      <c r="M1106" s="260"/>
      <c r="N1106" s="260"/>
      <c r="O1106" s="260"/>
      <c r="P1106" s="260"/>
      <c r="Q1106" s="260"/>
      <c r="R1106" s="260"/>
      <c r="S1106" s="237">
        <f t="shared" si="34"/>
        <v>1105</v>
      </c>
      <c r="AA1106" s="238" t="e">
        <f t="shared" si="35"/>
        <v>#VALUE!</v>
      </c>
    </row>
    <row r="1107" spans="1:27">
      <c r="A1107" s="238" t="str">
        <f>IFERROR(IF(J1107&lt;&gt;"",MAX($A$1:A1106)+1,""),"")</f>
        <v/>
      </c>
      <c r="B1107" s="239" t="str">
        <f>IFERROR(IF(J1107="","",_xlfn.CONCAT($Y$2,_xlfn.CONCAT(IF(LEN(ドッグキャリー!$K$2)=1,0,""),ドッグキャリー!$K$2,_xlfn.CONCAT(IF(LEN(ドッグキャリー!$N$2)=1,0,""),ドッグキャリー!$N$2)))),"")</f>
        <v/>
      </c>
      <c r="C1107" s="259"/>
      <c r="D1107" s="259"/>
      <c r="E1107" s="259"/>
      <c r="F1107" s="260"/>
      <c r="G1107" s="260"/>
      <c r="H1107" s="260"/>
      <c r="I1107" s="261" t="str">
        <f>IF(トイ・販促!N82=0,"",トイ・販促!E82)</f>
        <v/>
      </c>
      <c r="J1107" s="262" t="str">
        <f>IFERROR(IF(トイ・販促!N82=0,"",トイ・販促!N82),"")</f>
        <v/>
      </c>
      <c r="K1107" s="260"/>
      <c r="L1107" s="260"/>
      <c r="M1107" s="260"/>
      <c r="N1107" s="260"/>
      <c r="O1107" s="260"/>
      <c r="P1107" s="260"/>
      <c r="Q1107" s="260"/>
      <c r="R1107" s="260"/>
      <c r="S1107" s="237">
        <f t="shared" si="34"/>
        <v>1106</v>
      </c>
      <c r="AA1107" s="238" t="e">
        <f t="shared" si="35"/>
        <v>#VALUE!</v>
      </c>
    </row>
    <row r="1108" spans="1:27">
      <c r="A1108" s="238" t="str">
        <f>IFERROR(IF(J1108&lt;&gt;"",MAX($A$1:A1107)+1,""),"")</f>
        <v/>
      </c>
      <c r="B1108" s="239" t="str">
        <f>IFERROR(IF(J1108="","",_xlfn.CONCAT($Y$2,_xlfn.CONCAT(IF(LEN(ドッグキャリー!$K$2)=1,0,""),ドッグキャリー!$K$2,_xlfn.CONCAT(IF(LEN(ドッグキャリー!$N$2)=1,0,""),ドッグキャリー!$N$2)))),"")</f>
        <v/>
      </c>
      <c r="C1108" s="259"/>
      <c r="D1108" s="259"/>
      <c r="E1108" s="259"/>
      <c r="F1108" s="260"/>
      <c r="G1108" s="260"/>
      <c r="H1108" s="260"/>
      <c r="I1108" s="261" t="str">
        <f>IF(トイ・販促!N83=0,"",トイ・販促!E83)</f>
        <v/>
      </c>
      <c r="J1108" s="262" t="str">
        <f>IFERROR(IF(トイ・販促!N83=0,"",トイ・販促!N83),"")</f>
        <v/>
      </c>
      <c r="K1108" s="260"/>
      <c r="L1108" s="260"/>
      <c r="M1108" s="260"/>
      <c r="N1108" s="260"/>
      <c r="O1108" s="260"/>
      <c r="P1108" s="260"/>
      <c r="Q1108" s="260"/>
      <c r="R1108" s="260"/>
      <c r="S1108" s="237">
        <f t="shared" si="34"/>
        <v>1107</v>
      </c>
      <c r="AA1108" s="238" t="e">
        <f t="shared" si="35"/>
        <v>#VALUE!</v>
      </c>
    </row>
    <row r="1109" spans="1:27">
      <c r="A1109" s="238" t="str">
        <f>IFERROR(IF(J1109&lt;&gt;"",MAX($A$1:A1108)+1,""),"")</f>
        <v/>
      </c>
      <c r="B1109" s="239" t="str">
        <f>IFERROR(IF(J1109="","",_xlfn.CONCAT($Y$2,_xlfn.CONCAT(IF(LEN(ドッグキャリー!$K$2)=1,0,""),ドッグキャリー!$K$2,_xlfn.CONCAT(IF(LEN(ドッグキャリー!$N$2)=1,0,""),ドッグキャリー!$N$2)))),"")</f>
        <v/>
      </c>
      <c r="C1109" s="259"/>
      <c r="D1109" s="259"/>
      <c r="E1109" s="259"/>
      <c r="F1109" s="260"/>
      <c r="G1109" s="260"/>
      <c r="H1109" s="260"/>
      <c r="I1109" s="261" t="str">
        <f>IF(トイ・販促!N84=0,"",トイ・販促!E84)</f>
        <v/>
      </c>
      <c r="J1109" s="262" t="str">
        <f>IFERROR(IF(トイ・販促!N84=0,"",トイ・販促!N84),"")</f>
        <v/>
      </c>
      <c r="K1109" s="260"/>
      <c r="L1109" s="260"/>
      <c r="M1109" s="260"/>
      <c r="N1109" s="260"/>
      <c r="O1109" s="260"/>
      <c r="P1109" s="260"/>
      <c r="Q1109" s="260"/>
      <c r="R1109" s="260"/>
      <c r="S1109" s="237">
        <f t="shared" si="34"/>
        <v>1108</v>
      </c>
      <c r="AA1109" s="238" t="e">
        <f t="shared" si="35"/>
        <v>#VALUE!</v>
      </c>
    </row>
    <row r="1110" spans="1:27">
      <c r="A1110" s="238" t="str">
        <f>IFERROR(IF(J1110&lt;&gt;"",MAX($A$1:A1109)+1,""),"")</f>
        <v/>
      </c>
      <c r="B1110" s="239" t="str">
        <f>IFERROR(IF(J1110="","",_xlfn.CONCAT($Y$2,_xlfn.CONCAT(IF(LEN(ドッグキャリー!$K$2)=1,0,""),ドッグキャリー!$K$2,_xlfn.CONCAT(IF(LEN(ドッグキャリー!$N$2)=1,0,""),ドッグキャリー!$N$2)))),"")</f>
        <v/>
      </c>
      <c r="C1110" s="259"/>
      <c r="D1110" s="259"/>
      <c r="E1110" s="259"/>
      <c r="F1110" s="260"/>
      <c r="G1110" s="260"/>
      <c r="H1110" s="260"/>
      <c r="I1110" s="261" t="str">
        <f>IF(トイ・販促!N85=0,"",トイ・販促!E85)</f>
        <v/>
      </c>
      <c r="J1110" s="262" t="str">
        <f>IFERROR(IF(トイ・販促!N85=0,"",トイ・販促!N85),"")</f>
        <v/>
      </c>
      <c r="K1110" s="260"/>
      <c r="L1110" s="260"/>
      <c r="M1110" s="260"/>
      <c r="N1110" s="260"/>
      <c r="O1110" s="260"/>
      <c r="P1110" s="260"/>
      <c r="Q1110" s="260"/>
      <c r="R1110" s="260"/>
      <c r="S1110" s="237">
        <f t="shared" si="34"/>
        <v>1109</v>
      </c>
      <c r="AA1110" s="238" t="e">
        <f t="shared" si="35"/>
        <v>#VALUE!</v>
      </c>
    </row>
    <row r="1111" spans="1:27">
      <c r="A1111" s="238" t="str">
        <f>IFERROR(IF(J1111&lt;&gt;"",MAX($A$1:A1110)+1,""),"")</f>
        <v/>
      </c>
      <c r="B1111" s="239" t="str">
        <f>IFERROR(IF(J1111="","",_xlfn.CONCAT($Y$2,_xlfn.CONCAT(IF(LEN(ドッグキャリー!$K$2)=1,0,""),ドッグキャリー!$K$2,_xlfn.CONCAT(IF(LEN(ドッグキャリー!$N$2)=1,0,""),ドッグキャリー!$N$2)))),"")</f>
        <v/>
      </c>
      <c r="C1111" s="259"/>
      <c r="D1111" s="259"/>
      <c r="E1111" s="259"/>
      <c r="F1111" s="260"/>
      <c r="G1111" s="260"/>
      <c r="H1111" s="260"/>
      <c r="I1111" s="261" t="str">
        <f>IF(トイ・販促!N86=0,"",トイ・販促!E86)</f>
        <v/>
      </c>
      <c r="J1111" s="262" t="str">
        <f>IFERROR(IF(トイ・販促!N86=0,"",トイ・販促!N86),"")</f>
        <v/>
      </c>
      <c r="K1111" s="260"/>
      <c r="L1111" s="260"/>
      <c r="M1111" s="260"/>
      <c r="N1111" s="260"/>
      <c r="O1111" s="260"/>
      <c r="P1111" s="260"/>
      <c r="Q1111" s="260"/>
      <c r="R1111" s="260"/>
      <c r="S1111" s="237">
        <f t="shared" si="34"/>
        <v>1110</v>
      </c>
      <c r="AA1111" s="238" t="e">
        <f t="shared" si="35"/>
        <v>#VALUE!</v>
      </c>
    </row>
    <row r="1112" spans="1:27">
      <c r="A1112" s="238" t="str">
        <f>IFERROR(IF(J1112&lt;&gt;"",MAX($A$1:A1111)+1,""),"")</f>
        <v/>
      </c>
      <c r="B1112" s="239" t="str">
        <f>IFERROR(IF(J1112="","",_xlfn.CONCAT($Y$2,_xlfn.CONCAT(IF(LEN(ドッグキャリー!$K$2)=1,0,""),ドッグキャリー!$K$2,_xlfn.CONCAT(IF(LEN(ドッグキャリー!$N$2)=1,0,""),ドッグキャリー!$N$2)))),"")</f>
        <v/>
      </c>
      <c r="C1112" s="259"/>
      <c r="D1112" s="259"/>
      <c r="E1112" s="259"/>
      <c r="F1112" s="260"/>
      <c r="G1112" s="260"/>
      <c r="H1112" s="260"/>
      <c r="I1112" s="261" t="str">
        <f>IF(トイ・販促!N87=0,"",トイ・販促!E87)</f>
        <v/>
      </c>
      <c r="J1112" s="262" t="str">
        <f>IFERROR(IF(トイ・販促!N87=0,"",トイ・販促!N87),"")</f>
        <v/>
      </c>
      <c r="K1112" s="260"/>
      <c r="L1112" s="260"/>
      <c r="M1112" s="260"/>
      <c r="N1112" s="260"/>
      <c r="O1112" s="260"/>
      <c r="P1112" s="260"/>
      <c r="Q1112" s="260"/>
      <c r="R1112" s="260"/>
      <c r="S1112" s="237">
        <f t="shared" si="34"/>
        <v>1111</v>
      </c>
      <c r="AA1112" s="238" t="e">
        <f t="shared" si="35"/>
        <v>#VALUE!</v>
      </c>
    </row>
    <row r="1113" spans="1:27">
      <c r="A1113" s="238" t="str">
        <f>IFERROR(IF(J1113&lt;&gt;"",MAX($A$1:A1112)+1,""),"")</f>
        <v/>
      </c>
      <c r="B1113" s="239" t="str">
        <f>IFERROR(IF(J1113="","",_xlfn.CONCAT($Y$2,_xlfn.CONCAT(IF(LEN(ドッグキャリー!$K$2)=1,0,""),ドッグキャリー!$K$2,_xlfn.CONCAT(IF(LEN(ドッグキャリー!$N$2)=1,0,""),ドッグキャリー!$N$2)))),"")</f>
        <v/>
      </c>
      <c r="C1113" s="259"/>
      <c r="D1113" s="259"/>
      <c r="E1113" s="259"/>
      <c r="F1113" s="260"/>
      <c r="G1113" s="260"/>
      <c r="H1113" s="260"/>
      <c r="I1113" s="261" t="str">
        <f>IF(トイ・販促!N88=0,"",トイ・販促!E88)</f>
        <v/>
      </c>
      <c r="J1113" s="262" t="str">
        <f>IFERROR(IF(トイ・販促!N88=0,"",トイ・販促!N88),"")</f>
        <v/>
      </c>
      <c r="K1113" s="260"/>
      <c r="L1113" s="260"/>
      <c r="M1113" s="260"/>
      <c r="N1113" s="260"/>
      <c r="O1113" s="260"/>
      <c r="P1113" s="260"/>
      <c r="Q1113" s="260"/>
      <c r="R1113" s="260"/>
      <c r="S1113" s="237">
        <f t="shared" si="34"/>
        <v>1112</v>
      </c>
      <c r="AA1113" s="238" t="e">
        <f t="shared" si="35"/>
        <v>#VALUE!</v>
      </c>
    </row>
    <row r="1114" spans="1:27">
      <c r="A1114" s="238" t="str">
        <f>IFERROR(IF(J1114&lt;&gt;"",MAX($A$1:A1113)+1,""),"")</f>
        <v/>
      </c>
      <c r="B1114" s="239" t="str">
        <f>IFERROR(IF(J1114="","",_xlfn.CONCAT($Y$2,_xlfn.CONCAT(IF(LEN(ドッグキャリー!$K$2)=1,0,""),ドッグキャリー!$K$2,_xlfn.CONCAT(IF(LEN(ドッグキャリー!$N$2)=1,0,""),ドッグキャリー!$N$2)))),"")</f>
        <v/>
      </c>
      <c r="C1114" s="259"/>
      <c r="D1114" s="259"/>
      <c r="E1114" s="259"/>
      <c r="F1114" s="260"/>
      <c r="G1114" s="260"/>
      <c r="H1114" s="260"/>
      <c r="I1114" s="261" t="str">
        <f>IF(トイ・販促!N89=0,"",トイ・販促!E89)</f>
        <v/>
      </c>
      <c r="J1114" s="262" t="str">
        <f>IFERROR(IF(トイ・販促!N89=0,"",トイ・販促!N89),"")</f>
        <v/>
      </c>
      <c r="K1114" s="260"/>
      <c r="L1114" s="260"/>
      <c r="M1114" s="260"/>
      <c r="N1114" s="260"/>
      <c r="O1114" s="260"/>
      <c r="P1114" s="260"/>
      <c r="Q1114" s="260"/>
      <c r="R1114" s="260"/>
      <c r="S1114" s="237">
        <f t="shared" si="34"/>
        <v>1113</v>
      </c>
      <c r="AA1114" s="238" t="e">
        <f t="shared" si="35"/>
        <v>#VALUE!</v>
      </c>
    </row>
    <row r="1115" spans="1:27">
      <c r="A1115" s="238" t="str">
        <f>IFERROR(IF(J1115&lt;&gt;"",MAX($A$1:A1114)+1,""),"")</f>
        <v/>
      </c>
      <c r="B1115" s="239" t="str">
        <f>IFERROR(IF(J1115="","",_xlfn.CONCAT($Y$2,_xlfn.CONCAT(IF(LEN(ドッグキャリー!$K$2)=1,0,""),ドッグキャリー!$K$2,_xlfn.CONCAT(IF(LEN(ドッグキャリー!$N$2)=1,0,""),ドッグキャリー!$N$2)))),"")</f>
        <v/>
      </c>
      <c r="C1115" s="259"/>
      <c r="D1115" s="259"/>
      <c r="E1115" s="259"/>
      <c r="F1115" s="260"/>
      <c r="G1115" s="260"/>
      <c r="H1115" s="260"/>
      <c r="I1115" s="261" t="str">
        <f>IF(トイ・販促!N90=0,"",トイ・販促!E90)</f>
        <v/>
      </c>
      <c r="J1115" s="262" t="str">
        <f>IFERROR(IF(トイ・販促!N90=0,"",トイ・販促!N90),"")</f>
        <v/>
      </c>
      <c r="K1115" s="260"/>
      <c r="L1115" s="260"/>
      <c r="M1115" s="260"/>
      <c r="N1115" s="260"/>
      <c r="O1115" s="260"/>
      <c r="P1115" s="260"/>
      <c r="Q1115" s="260"/>
      <c r="R1115" s="260"/>
      <c r="S1115" s="237">
        <f t="shared" si="34"/>
        <v>1114</v>
      </c>
      <c r="AA1115" s="238" t="e">
        <f t="shared" si="35"/>
        <v>#VALUE!</v>
      </c>
    </row>
    <row r="1116" spans="1:27">
      <c r="A1116" s="238" t="str">
        <f>IFERROR(IF(J1116&lt;&gt;"",MAX($A$1:A1115)+1,""),"")</f>
        <v/>
      </c>
      <c r="B1116" s="239" t="str">
        <f>IFERROR(IF(J1116="","",_xlfn.CONCAT($Y$2,_xlfn.CONCAT(IF(LEN(ドッグキャリー!$K$2)=1,0,""),ドッグキャリー!$K$2,_xlfn.CONCAT(IF(LEN(ドッグキャリー!$N$2)=1,0,""),ドッグキャリー!$N$2)))),"")</f>
        <v/>
      </c>
      <c r="C1116" s="259"/>
      <c r="D1116" s="259"/>
      <c r="E1116" s="259"/>
      <c r="F1116" s="260"/>
      <c r="G1116" s="260"/>
      <c r="H1116" s="260"/>
      <c r="I1116" s="261" t="str">
        <f>IF(トイ・販促!N91=0,"",トイ・販促!E91)</f>
        <v/>
      </c>
      <c r="J1116" s="262" t="str">
        <f>IFERROR(IF(トイ・販促!N91=0,"",トイ・販促!N91),"")</f>
        <v/>
      </c>
      <c r="K1116" s="260"/>
      <c r="L1116" s="260"/>
      <c r="M1116" s="260"/>
      <c r="N1116" s="260"/>
      <c r="O1116" s="260"/>
      <c r="P1116" s="260"/>
      <c r="Q1116" s="260"/>
      <c r="R1116" s="260"/>
      <c r="S1116" s="237">
        <f t="shared" si="34"/>
        <v>1115</v>
      </c>
      <c r="AA1116" s="238" t="e">
        <f t="shared" si="35"/>
        <v>#VALUE!</v>
      </c>
    </row>
    <row r="1117" spans="1:27">
      <c r="A1117" s="238" t="str">
        <f>IFERROR(IF(J1117&lt;&gt;"",MAX($A$1:A1116)+1,""),"")</f>
        <v/>
      </c>
      <c r="B1117" s="239" t="str">
        <f>IFERROR(IF(J1117="","",_xlfn.CONCAT($Y$2,_xlfn.CONCAT(IF(LEN(ドッグキャリー!$K$2)=1,0,""),ドッグキャリー!$K$2,_xlfn.CONCAT(IF(LEN(ドッグキャリー!$N$2)=1,0,""),ドッグキャリー!$N$2)))),"")</f>
        <v/>
      </c>
      <c r="C1117" s="259"/>
      <c r="D1117" s="259"/>
      <c r="E1117" s="259"/>
      <c r="F1117" s="260"/>
      <c r="G1117" s="260"/>
      <c r="H1117" s="260"/>
      <c r="I1117" s="261" t="str">
        <f>IF(トイ・販促!N92=0,"",トイ・販促!E92)</f>
        <v/>
      </c>
      <c r="J1117" s="262" t="str">
        <f>IFERROR(IF(トイ・販促!N92=0,"",トイ・販促!N92),"")</f>
        <v/>
      </c>
      <c r="K1117" s="260"/>
      <c r="L1117" s="260"/>
      <c r="M1117" s="260"/>
      <c r="N1117" s="260"/>
      <c r="O1117" s="260"/>
      <c r="P1117" s="260"/>
      <c r="Q1117" s="260"/>
      <c r="R1117" s="260"/>
      <c r="S1117" s="237">
        <f t="shared" si="34"/>
        <v>1116</v>
      </c>
      <c r="AA1117" s="238" t="e">
        <f t="shared" si="35"/>
        <v>#VALUE!</v>
      </c>
    </row>
    <row r="1118" spans="1:27">
      <c r="A1118" s="238" t="str">
        <f>IFERROR(IF(J1118&lt;&gt;"",MAX($A$1:A1117)+1,""),"")</f>
        <v/>
      </c>
      <c r="B1118" s="239" t="str">
        <f>IFERROR(IF(J1118="","",_xlfn.CONCAT($Y$2,_xlfn.CONCAT(IF(LEN(ドッグキャリー!$K$2)=1,0,""),ドッグキャリー!$K$2,_xlfn.CONCAT(IF(LEN(ドッグキャリー!$N$2)=1,0,""),ドッグキャリー!$N$2)))),"")</f>
        <v/>
      </c>
      <c r="C1118" s="259"/>
      <c r="D1118" s="259"/>
      <c r="E1118" s="259"/>
      <c r="F1118" s="260"/>
      <c r="G1118" s="260"/>
      <c r="H1118" s="260"/>
      <c r="I1118" s="261" t="str">
        <f>IF(トイ・販促!N93=0,"",トイ・販促!E93)</f>
        <v/>
      </c>
      <c r="J1118" s="262" t="str">
        <f>IFERROR(IF(トイ・販促!N93=0,"",トイ・販促!N93),"")</f>
        <v/>
      </c>
      <c r="K1118" s="260"/>
      <c r="L1118" s="260"/>
      <c r="M1118" s="260"/>
      <c r="N1118" s="260"/>
      <c r="O1118" s="260"/>
      <c r="P1118" s="260"/>
      <c r="Q1118" s="260"/>
      <c r="R1118" s="260"/>
      <c r="S1118" s="237">
        <f t="shared" si="34"/>
        <v>1117</v>
      </c>
      <c r="AA1118" s="238" t="e">
        <f t="shared" si="35"/>
        <v>#VALUE!</v>
      </c>
    </row>
    <row r="1119" spans="1:27">
      <c r="A1119" s="238" t="str">
        <f>IFERROR(IF(J1119&lt;&gt;"",MAX($A$1:A1118)+1,""),"")</f>
        <v/>
      </c>
      <c r="B1119" s="239" t="str">
        <f>IFERROR(IF(J1119="","",_xlfn.CONCAT($Y$2,_xlfn.CONCAT(IF(LEN(ドッグキャリー!$K$2)=1,0,""),ドッグキャリー!$K$2,_xlfn.CONCAT(IF(LEN(ドッグキャリー!$N$2)=1,0,""),ドッグキャリー!$N$2)))),"")</f>
        <v/>
      </c>
      <c r="C1119" s="259"/>
      <c r="D1119" s="259"/>
      <c r="E1119" s="259"/>
      <c r="F1119" s="260"/>
      <c r="G1119" s="260"/>
      <c r="H1119" s="260"/>
      <c r="I1119" s="261" t="str">
        <f>IF(トイ・販促!N94=0,"",トイ・販促!E94)</f>
        <v/>
      </c>
      <c r="J1119" s="262" t="str">
        <f>IFERROR(IF(トイ・販促!N94=0,"",トイ・販促!N94),"")</f>
        <v/>
      </c>
      <c r="K1119" s="260"/>
      <c r="L1119" s="260"/>
      <c r="M1119" s="260"/>
      <c r="N1119" s="260"/>
      <c r="O1119" s="260"/>
      <c r="P1119" s="260"/>
      <c r="Q1119" s="260"/>
      <c r="R1119" s="260"/>
      <c r="S1119" s="237">
        <f t="shared" si="34"/>
        <v>1118</v>
      </c>
      <c r="AA1119" s="238" t="e">
        <f t="shared" si="35"/>
        <v>#VALUE!</v>
      </c>
    </row>
    <row r="1120" spans="1:27">
      <c r="A1120" s="238" t="str">
        <f>IFERROR(IF(J1120&lt;&gt;"",MAX($A$1:A1119)+1,""),"")</f>
        <v/>
      </c>
      <c r="B1120" s="239" t="str">
        <f>IFERROR(IF(J1120="","",_xlfn.CONCAT($Y$2,_xlfn.CONCAT(IF(LEN(ドッグキャリー!$K$2)=1,0,""),ドッグキャリー!$K$2,_xlfn.CONCAT(IF(LEN(ドッグキャリー!$N$2)=1,0,""),ドッグキャリー!$N$2)))),"")</f>
        <v/>
      </c>
      <c r="C1120" s="259"/>
      <c r="D1120" s="259"/>
      <c r="E1120" s="259"/>
      <c r="F1120" s="260"/>
      <c r="G1120" s="260"/>
      <c r="H1120" s="260"/>
      <c r="I1120" s="261" t="str">
        <f>IF(トイ・販促!N95=0,"",トイ・販促!E95)</f>
        <v/>
      </c>
      <c r="J1120" s="262" t="str">
        <f>IFERROR(IF(トイ・販促!N95=0,"",トイ・販促!N95),"")</f>
        <v/>
      </c>
      <c r="K1120" s="260"/>
      <c r="L1120" s="260"/>
      <c r="M1120" s="260"/>
      <c r="N1120" s="260"/>
      <c r="O1120" s="260"/>
      <c r="P1120" s="260"/>
      <c r="Q1120" s="260"/>
      <c r="R1120" s="260"/>
      <c r="S1120" s="237">
        <f t="shared" si="34"/>
        <v>1119</v>
      </c>
      <c r="AA1120" s="238" t="e">
        <f t="shared" si="35"/>
        <v>#VALUE!</v>
      </c>
    </row>
    <row r="1121" spans="1:27">
      <c r="A1121" s="238" t="str">
        <f>IFERROR(IF(J1121&lt;&gt;"",MAX($A$1:A1120)+1,""),"")</f>
        <v/>
      </c>
      <c r="B1121" s="239" t="str">
        <f>IFERROR(IF(J1121="","",_xlfn.CONCAT($Y$2,_xlfn.CONCAT(IF(LEN(ドッグキャリー!$K$2)=1,0,""),ドッグキャリー!$K$2,_xlfn.CONCAT(IF(LEN(ドッグキャリー!$N$2)=1,0,""),ドッグキャリー!$N$2)))),"")</f>
        <v/>
      </c>
      <c r="C1121" s="259"/>
      <c r="D1121" s="259"/>
      <c r="E1121" s="259"/>
      <c r="F1121" s="260"/>
      <c r="G1121" s="260"/>
      <c r="H1121" s="260"/>
      <c r="I1121" s="261" t="str">
        <f>IF(トイ・販促!N96=0,"",トイ・販促!E96)</f>
        <v/>
      </c>
      <c r="J1121" s="262" t="str">
        <f>IFERROR(IF(トイ・販促!N96=0,"",トイ・販促!N96),"")</f>
        <v/>
      </c>
      <c r="K1121" s="260"/>
      <c r="L1121" s="260"/>
      <c r="M1121" s="260"/>
      <c r="N1121" s="260"/>
      <c r="O1121" s="260"/>
      <c r="P1121" s="260"/>
      <c r="Q1121" s="260"/>
      <c r="R1121" s="260"/>
      <c r="S1121" s="237">
        <f t="shared" si="34"/>
        <v>1120</v>
      </c>
      <c r="AA1121" s="238" t="e">
        <f t="shared" si="35"/>
        <v>#VALUE!</v>
      </c>
    </row>
    <row r="1122" spans="1:27">
      <c r="A1122" s="238" t="str">
        <f>IFERROR(IF(J1122&lt;&gt;"",MAX($A$1:A1121)+1,""),"")</f>
        <v/>
      </c>
      <c r="B1122" s="239" t="str">
        <f>IFERROR(IF(J1122="","",_xlfn.CONCAT($Y$2,_xlfn.CONCAT(IF(LEN(ドッグキャリー!$K$2)=1,0,""),ドッグキャリー!$K$2,_xlfn.CONCAT(IF(LEN(ドッグキャリー!$N$2)=1,0,""),ドッグキャリー!$N$2)))),"")</f>
        <v/>
      </c>
      <c r="C1122" s="259"/>
      <c r="D1122" s="259"/>
      <c r="E1122" s="259"/>
      <c r="F1122" s="260"/>
      <c r="G1122" s="260"/>
      <c r="H1122" s="260"/>
      <c r="I1122" s="261" t="str">
        <f>IF(トイ・販促!N97=0,"",トイ・販促!E97)</f>
        <v/>
      </c>
      <c r="J1122" s="262" t="str">
        <f>IFERROR(IF(トイ・販促!N97=0,"",トイ・販促!N97),"")</f>
        <v/>
      </c>
      <c r="K1122" s="260"/>
      <c r="L1122" s="260"/>
      <c r="M1122" s="260"/>
      <c r="N1122" s="260"/>
      <c r="O1122" s="260"/>
      <c r="P1122" s="260"/>
      <c r="Q1122" s="260"/>
      <c r="R1122" s="260"/>
      <c r="S1122" s="237">
        <f t="shared" si="34"/>
        <v>1121</v>
      </c>
      <c r="AA1122" s="238" t="e">
        <f t="shared" si="35"/>
        <v>#VALUE!</v>
      </c>
    </row>
    <row r="1123" spans="1:27">
      <c r="A1123" s="238" t="str">
        <f>IFERROR(IF(J1123&lt;&gt;"",MAX($A$1:A1122)+1,""),"")</f>
        <v/>
      </c>
      <c r="B1123" s="239" t="str">
        <f>IFERROR(IF(J1123="","",_xlfn.CONCAT($Y$2,_xlfn.CONCAT(IF(LEN(ドッグキャリー!$K$2)=1,0,""),ドッグキャリー!$K$2,_xlfn.CONCAT(IF(LEN(ドッグキャリー!$N$2)=1,0,""),ドッグキャリー!$N$2)))),"")</f>
        <v/>
      </c>
      <c r="C1123" s="259"/>
      <c r="D1123" s="259"/>
      <c r="E1123" s="259"/>
      <c r="F1123" s="260"/>
      <c r="G1123" s="260"/>
      <c r="H1123" s="260"/>
      <c r="I1123" s="261" t="str">
        <f>IF(トイ・販促!N98=0,"",トイ・販促!E98)</f>
        <v/>
      </c>
      <c r="J1123" s="262" t="str">
        <f>IFERROR(IF(トイ・販促!N98=0,"",トイ・販促!N98),"")</f>
        <v/>
      </c>
      <c r="K1123" s="260"/>
      <c r="L1123" s="260"/>
      <c r="M1123" s="260"/>
      <c r="N1123" s="260"/>
      <c r="O1123" s="260"/>
      <c r="P1123" s="260"/>
      <c r="Q1123" s="260"/>
      <c r="R1123" s="260"/>
      <c r="S1123" s="237">
        <f t="shared" si="34"/>
        <v>1122</v>
      </c>
      <c r="AA1123" s="238" t="e">
        <f t="shared" si="35"/>
        <v>#VALUE!</v>
      </c>
    </row>
    <row r="1124" spans="1:27">
      <c r="A1124" s="238" t="str">
        <f>IFERROR(IF(J1124&lt;&gt;"",MAX($A$1:A1123)+1,""),"")</f>
        <v/>
      </c>
      <c r="B1124" s="239" t="str">
        <f>IFERROR(IF(J1124="","",_xlfn.CONCAT($Y$2,_xlfn.CONCAT(IF(LEN(ドッグキャリー!$K$2)=1,0,""),ドッグキャリー!$K$2,_xlfn.CONCAT(IF(LEN(ドッグキャリー!$N$2)=1,0,""),ドッグキャリー!$N$2)))),"")</f>
        <v/>
      </c>
      <c r="C1124" s="259"/>
      <c r="D1124" s="259"/>
      <c r="E1124" s="259"/>
      <c r="F1124" s="260"/>
      <c r="G1124" s="260"/>
      <c r="H1124" s="260"/>
      <c r="I1124" s="261" t="str">
        <f>IF(トイ・販促!N99=0,"",トイ・販促!E99)</f>
        <v/>
      </c>
      <c r="J1124" s="262" t="str">
        <f>IFERROR(IF(トイ・販促!N99=0,"",トイ・販促!N99),"")</f>
        <v/>
      </c>
      <c r="K1124" s="260"/>
      <c r="L1124" s="260"/>
      <c r="M1124" s="260"/>
      <c r="N1124" s="260"/>
      <c r="O1124" s="260"/>
      <c r="P1124" s="260"/>
      <c r="Q1124" s="260"/>
      <c r="R1124" s="260"/>
      <c r="S1124" s="237">
        <f t="shared" si="34"/>
        <v>1123</v>
      </c>
      <c r="AA1124" s="238" t="e">
        <f t="shared" si="35"/>
        <v>#VALUE!</v>
      </c>
    </row>
    <row r="1125" spans="1:27">
      <c r="A1125" s="238" t="str">
        <f>IFERROR(IF(J1125&lt;&gt;"",MAX($A$1:A1124)+1,""),"")</f>
        <v/>
      </c>
      <c r="B1125" s="239" t="str">
        <f>IFERROR(IF(J1125="","",_xlfn.CONCAT($Y$2,_xlfn.CONCAT(IF(LEN(ドッグキャリー!$K$2)=1,0,""),ドッグキャリー!$K$2,_xlfn.CONCAT(IF(LEN(ドッグキャリー!$N$2)=1,0,""),ドッグキャリー!$N$2)))),"")</f>
        <v/>
      </c>
      <c r="C1125" s="259"/>
      <c r="D1125" s="259"/>
      <c r="E1125" s="259"/>
      <c r="F1125" s="260"/>
      <c r="G1125" s="260"/>
      <c r="H1125" s="260"/>
      <c r="I1125" s="261" t="str">
        <f>IF(トイ・販促!N100=0,"",トイ・販促!E100)</f>
        <v/>
      </c>
      <c r="J1125" s="262" t="str">
        <f>IFERROR(IF(トイ・販促!N100=0,"",トイ・販促!N100),"")</f>
        <v/>
      </c>
      <c r="K1125" s="260"/>
      <c r="L1125" s="260"/>
      <c r="M1125" s="260"/>
      <c r="N1125" s="260"/>
      <c r="O1125" s="260"/>
      <c r="P1125" s="260"/>
      <c r="Q1125" s="260"/>
      <c r="R1125" s="260"/>
      <c r="S1125" s="237">
        <f t="shared" si="34"/>
        <v>1124</v>
      </c>
      <c r="AA1125" s="238" t="e">
        <f t="shared" si="35"/>
        <v>#VALUE!</v>
      </c>
    </row>
    <row r="1126" spans="1:27">
      <c r="A1126" s="238" t="str">
        <f>IFERROR(IF(J1126&lt;&gt;"",MAX($A$1:A1125)+1,""),"")</f>
        <v/>
      </c>
      <c r="B1126" s="239" t="str">
        <f>IFERROR(IF(J1126="","",_xlfn.CONCAT($Y$2,_xlfn.CONCAT(IF(LEN(ドッグキャリー!$K$2)=1,0,""),ドッグキャリー!$K$2,_xlfn.CONCAT(IF(LEN(ドッグキャリー!$N$2)=1,0,""),ドッグキャリー!$N$2)))),"")</f>
        <v/>
      </c>
      <c r="C1126" s="259"/>
      <c r="D1126" s="259"/>
      <c r="E1126" s="259"/>
      <c r="F1126" s="260"/>
      <c r="G1126" s="260"/>
      <c r="H1126" s="260"/>
      <c r="I1126" s="261" t="str">
        <f>IF(トイ・販促!N101=0,"",トイ・販促!E101)</f>
        <v/>
      </c>
      <c r="J1126" s="262" t="str">
        <f>IFERROR(IF(トイ・販促!N101=0,"",トイ・販促!N101),"")</f>
        <v/>
      </c>
      <c r="K1126" s="260"/>
      <c r="L1126" s="260"/>
      <c r="M1126" s="260"/>
      <c r="N1126" s="260"/>
      <c r="O1126" s="260"/>
      <c r="P1126" s="260"/>
      <c r="Q1126" s="260"/>
      <c r="R1126" s="260"/>
      <c r="S1126" s="237">
        <f t="shared" si="34"/>
        <v>1125</v>
      </c>
      <c r="AA1126" s="238" t="e">
        <f t="shared" si="35"/>
        <v>#VALUE!</v>
      </c>
    </row>
    <row r="1127" spans="1:27">
      <c r="A1127" s="238" t="str">
        <f>IFERROR(IF(J1127&lt;&gt;"",MAX($A$1:A1126)+1,""),"")</f>
        <v/>
      </c>
      <c r="B1127" s="239" t="str">
        <f>IFERROR(IF(J1127="","",_xlfn.CONCAT($Y$2,_xlfn.CONCAT(IF(LEN(ドッグキャリー!$K$2)=1,0,""),ドッグキャリー!$K$2,_xlfn.CONCAT(IF(LEN(ドッグキャリー!$N$2)=1,0,""),ドッグキャリー!$N$2)))),"")</f>
        <v/>
      </c>
      <c r="C1127" s="259"/>
      <c r="D1127" s="259"/>
      <c r="E1127" s="259"/>
      <c r="F1127" s="260"/>
      <c r="G1127" s="260"/>
      <c r="H1127" s="260"/>
      <c r="I1127" s="261" t="str">
        <f>IF(トイ・販促!N102=0,"",トイ・販促!E102)</f>
        <v/>
      </c>
      <c r="J1127" s="262" t="str">
        <f>IFERROR(IF(トイ・販促!N102=0,"",トイ・販促!N102),"")</f>
        <v/>
      </c>
      <c r="K1127" s="260"/>
      <c r="L1127" s="260"/>
      <c r="M1127" s="260"/>
      <c r="N1127" s="260"/>
      <c r="O1127" s="260"/>
      <c r="P1127" s="260"/>
      <c r="Q1127" s="260"/>
      <c r="R1127" s="260"/>
      <c r="S1127" s="237">
        <f t="shared" si="34"/>
        <v>1126</v>
      </c>
      <c r="AA1127" s="238" t="e">
        <f t="shared" si="35"/>
        <v>#VALUE!</v>
      </c>
    </row>
    <row r="1128" spans="1:27">
      <c r="A1128" s="238" t="str">
        <f>IFERROR(IF(J1128&lt;&gt;"",MAX($A$1:A1127)+1,""),"")</f>
        <v/>
      </c>
      <c r="B1128" s="239" t="str">
        <f>IFERROR(IF(J1128="","",_xlfn.CONCAT($Y$2,_xlfn.CONCAT(IF(LEN(ドッグキャリー!$K$2)=1,0,""),ドッグキャリー!$K$2,_xlfn.CONCAT(IF(LEN(ドッグキャリー!$N$2)=1,0,""),ドッグキャリー!$N$2)))),"")</f>
        <v/>
      </c>
      <c r="C1128" s="259"/>
      <c r="D1128" s="259"/>
      <c r="E1128" s="259"/>
      <c r="F1128" s="260"/>
      <c r="G1128" s="260"/>
      <c r="H1128" s="260"/>
      <c r="I1128" s="261" t="str">
        <f>IF(トイ・販促!N103=0,"",トイ・販促!E103)</f>
        <v/>
      </c>
      <c r="J1128" s="262" t="str">
        <f>IFERROR(IF(トイ・販促!N103=0,"",トイ・販促!N103),"")</f>
        <v/>
      </c>
      <c r="K1128" s="260"/>
      <c r="L1128" s="260"/>
      <c r="M1128" s="260"/>
      <c r="N1128" s="260"/>
      <c r="O1128" s="260"/>
      <c r="P1128" s="260"/>
      <c r="Q1128" s="260"/>
      <c r="R1128" s="260"/>
      <c r="S1128" s="237">
        <f t="shared" si="34"/>
        <v>1127</v>
      </c>
      <c r="AA1128" s="238" t="e">
        <f t="shared" si="35"/>
        <v>#VALUE!</v>
      </c>
    </row>
    <row r="1129" spans="1:27">
      <c r="A1129" s="238" t="str">
        <f>IFERROR(IF(J1129&lt;&gt;"",MAX($A$1:A1128)+1,""),"")</f>
        <v/>
      </c>
      <c r="B1129" s="239" t="str">
        <f>IFERROR(IF(J1129="","",_xlfn.CONCAT($Y$2,_xlfn.CONCAT(IF(LEN(ドッグキャリー!$K$2)=1,0,""),ドッグキャリー!$K$2,_xlfn.CONCAT(IF(LEN(ドッグキャリー!$N$2)=1,0,""),ドッグキャリー!$N$2)))),"")</f>
        <v/>
      </c>
      <c r="C1129" s="259"/>
      <c r="D1129" s="259"/>
      <c r="E1129" s="259"/>
      <c r="F1129" s="260"/>
      <c r="G1129" s="260"/>
      <c r="H1129" s="260"/>
      <c r="I1129" s="261" t="str">
        <f>IF(トイ・販促!N104=0,"",トイ・販促!E104)</f>
        <v/>
      </c>
      <c r="J1129" s="262" t="str">
        <f>IFERROR(IF(トイ・販促!N104=0,"",トイ・販促!N104),"")</f>
        <v/>
      </c>
      <c r="K1129" s="260"/>
      <c r="L1129" s="260"/>
      <c r="M1129" s="260"/>
      <c r="N1129" s="260"/>
      <c r="O1129" s="260"/>
      <c r="P1129" s="260"/>
      <c r="Q1129" s="260"/>
      <c r="R1129" s="260"/>
      <c r="S1129" s="237">
        <f t="shared" si="34"/>
        <v>1128</v>
      </c>
      <c r="AA1129" s="238" t="e">
        <f t="shared" si="35"/>
        <v>#VALUE!</v>
      </c>
    </row>
    <row r="1130" spans="1:27">
      <c r="A1130" s="238" t="str">
        <f>IFERROR(IF(J1130&lt;&gt;"",MAX($A$1:A1129)+1,""),"")</f>
        <v/>
      </c>
      <c r="B1130" s="239" t="str">
        <f>IFERROR(IF(J1130="","",_xlfn.CONCAT($Y$2,_xlfn.CONCAT(IF(LEN(ドッグキャリー!$K$2)=1,0,""),ドッグキャリー!$K$2,_xlfn.CONCAT(IF(LEN(ドッグキャリー!$N$2)=1,0,""),ドッグキャリー!$N$2)))),"")</f>
        <v/>
      </c>
      <c r="C1130" s="259"/>
      <c r="D1130" s="259"/>
      <c r="E1130" s="259"/>
      <c r="F1130" s="260"/>
      <c r="G1130" s="260"/>
      <c r="H1130" s="260"/>
      <c r="I1130" s="261" t="str">
        <f>IF(トイ・販促!N105=0,"",トイ・販促!E105)</f>
        <v/>
      </c>
      <c r="J1130" s="262" t="str">
        <f>IFERROR(IF(トイ・販促!N105=0,"",トイ・販促!N105),"")</f>
        <v/>
      </c>
      <c r="K1130" s="260"/>
      <c r="L1130" s="260"/>
      <c r="M1130" s="260"/>
      <c r="N1130" s="260"/>
      <c r="O1130" s="260"/>
      <c r="P1130" s="260"/>
      <c r="Q1130" s="260"/>
      <c r="R1130" s="260"/>
      <c r="S1130" s="237">
        <f t="shared" si="34"/>
        <v>1129</v>
      </c>
      <c r="AA1130" s="238" t="e">
        <f t="shared" si="35"/>
        <v>#VALUE!</v>
      </c>
    </row>
    <row r="1131" spans="1:27">
      <c r="A1131" s="238" t="str">
        <f>IFERROR(IF(J1131&lt;&gt;"",MAX($A$1:A1130)+1,""),"")</f>
        <v/>
      </c>
      <c r="B1131" s="239" t="str">
        <f>IFERROR(IF(J1131="","",_xlfn.CONCAT($Y$2,_xlfn.CONCAT(IF(LEN(ドッグキャリー!$K$2)=1,0,""),ドッグキャリー!$K$2,_xlfn.CONCAT(IF(LEN(ドッグキャリー!$N$2)=1,0,""),ドッグキャリー!$N$2)))),"")</f>
        <v/>
      </c>
      <c r="C1131" s="259"/>
      <c r="D1131" s="259"/>
      <c r="E1131" s="259"/>
      <c r="F1131" s="260"/>
      <c r="G1131" s="260"/>
      <c r="H1131" s="260"/>
      <c r="I1131" s="261" t="str">
        <f>IF(トイ・販促!N106=0,"",トイ・販促!E106)</f>
        <v/>
      </c>
      <c r="J1131" s="262" t="str">
        <f>IFERROR(IF(トイ・販促!N106=0,"",トイ・販促!N106),"")</f>
        <v/>
      </c>
      <c r="K1131" s="260"/>
      <c r="L1131" s="260"/>
      <c r="M1131" s="260"/>
      <c r="N1131" s="260"/>
      <c r="O1131" s="260"/>
      <c r="P1131" s="260"/>
      <c r="Q1131" s="260"/>
      <c r="R1131" s="260"/>
      <c r="S1131" s="237">
        <f t="shared" si="34"/>
        <v>1130</v>
      </c>
      <c r="AA1131" s="238" t="e">
        <f t="shared" si="35"/>
        <v>#VALUE!</v>
      </c>
    </row>
    <row r="1132" spans="1:27">
      <c r="A1132" s="238" t="str">
        <f>IFERROR(IF(J1132&lt;&gt;"",MAX($A$1:A1131)+1,""),"")</f>
        <v/>
      </c>
      <c r="B1132" s="239" t="str">
        <f>IFERROR(IF(J1132="","",_xlfn.CONCAT($Y$2,_xlfn.CONCAT(IF(LEN(ドッグキャリー!$K$2)=1,0,""),ドッグキャリー!$K$2,_xlfn.CONCAT(IF(LEN(ドッグキャリー!$N$2)=1,0,""),ドッグキャリー!$N$2)))),"")</f>
        <v/>
      </c>
      <c r="C1132" s="259"/>
      <c r="D1132" s="259"/>
      <c r="E1132" s="259"/>
      <c r="F1132" s="260"/>
      <c r="G1132" s="260"/>
      <c r="H1132" s="260"/>
      <c r="I1132" s="261" t="str">
        <f>IF(トイ・販促!N107=0,"",トイ・販促!E107)</f>
        <v/>
      </c>
      <c r="J1132" s="262" t="str">
        <f>IFERROR(IF(トイ・販促!N107=0,"",トイ・販促!N107),"")</f>
        <v/>
      </c>
      <c r="K1132" s="260"/>
      <c r="L1132" s="260"/>
      <c r="M1132" s="260"/>
      <c r="N1132" s="260"/>
      <c r="O1132" s="260"/>
      <c r="P1132" s="260"/>
      <c r="Q1132" s="260"/>
      <c r="R1132" s="260"/>
      <c r="S1132" s="237">
        <f t="shared" si="34"/>
        <v>1131</v>
      </c>
      <c r="AA1132" s="238" t="e">
        <f t="shared" si="35"/>
        <v>#VALUE!</v>
      </c>
    </row>
    <row r="1133" spans="1:27">
      <c r="A1133" s="238" t="str">
        <f>IFERROR(IF(J1133&lt;&gt;"",MAX($A$1:A1132)+1,""),"")</f>
        <v/>
      </c>
      <c r="B1133" s="239" t="str">
        <f>IFERROR(IF(J1133="","",_xlfn.CONCAT($Y$2,_xlfn.CONCAT(IF(LEN(ドッグキャリー!$K$2)=1,0,""),ドッグキャリー!$K$2,_xlfn.CONCAT(IF(LEN(ドッグキャリー!$N$2)=1,0,""),ドッグキャリー!$N$2)))),"")</f>
        <v/>
      </c>
      <c r="C1133" s="259"/>
      <c r="D1133" s="259"/>
      <c r="E1133" s="259"/>
      <c r="F1133" s="260"/>
      <c r="G1133" s="260"/>
      <c r="H1133" s="260"/>
      <c r="I1133" s="261" t="str">
        <f>IF(トイ・販促!N108=0,"",トイ・販促!E108)</f>
        <v/>
      </c>
      <c r="J1133" s="262" t="str">
        <f>IFERROR(IF(トイ・販促!N108=0,"",トイ・販促!N108),"")</f>
        <v/>
      </c>
      <c r="K1133" s="260"/>
      <c r="L1133" s="260"/>
      <c r="M1133" s="260"/>
      <c r="N1133" s="260"/>
      <c r="O1133" s="260"/>
      <c r="P1133" s="260"/>
      <c r="Q1133" s="260"/>
      <c r="R1133" s="260"/>
      <c r="S1133" s="237">
        <f t="shared" si="34"/>
        <v>1132</v>
      </c>
      <c r="AA1133" s="238" t="e">
        <f t="shared" si="35"/>
        <v>#VALUE!</v>
      </c>
    </row>
    <row r="1134" spans="1:27">
      <c r="A1134" s="238" t="str">
        <f>IFERROR(IF(J1134&lt;&gt;"",MAX($A$1:A1133)+1,""),"")</f>
        <v/>
      </c>
      <c r="B1134" s="239" t="str">
        <f>IFERROR(IF(J1134="","",_xlfn.CONCAT($Y$2,_xlfn.CONCAT(IF(LEN(ドッグキャリー!$K$2)=1,0,""),ドッグキャリー!$K$2,_xlfn.CONCAT(IF(LEN(ドッグキャリー!$N$2)=1,0,""),ドッグキャリー!$N$2)))),"")</f>
        <v/>
      </c>
      <c r="C1134" s="259"/>
      <c r="D1134" s="259"/>
      <c r="E1134" s="259"/>
      <c r="F1134" s="260"/>
      <c r="G1134" s="260"/>
      <c r="H1134" s="260"/>
      <c r="I1134" s="261" t="str">
        <f>IF(トイ・販促!N109=0,"",トイ・販促!E109)</f>
        <v/>
      </c>
      <c r="J1134" s="262" t="str">
        <f>IFERROR(IF(トイ・販促!N109=0,"",トイ・販促!N109),"")</f>
        <v/>
      </c>
      <c r="K1134" s="260"/>
      <c r="L1134" s="260"/>
      <c r="M1134" s="260"/>
      <c r="N1134" s="260"/>
      <c r="O1134" s="260"/>
      <c r="P1134" s="260"/>
      <c r="Q1134" s="260"/>
      <c r="R1134" s="260"/>
      <c r="S1134" s="237">
        <f t="shared" si="34"/>
        <v>1133</v>
      </c>
      <c r="AA1134" s="238" t="e">
        <f t="shared" si="35"/>
        <v>#VALUE!</v>
      </c>
    </row>
    <row r="1135" spans="1:27">
      <c r="A1135" s="238" t="str">
        <f>IFERROR(IF(J1135&lt;&gt;"",MAX($A$1:A1134)+1,""),"")</f>
        <v/>
      </c>
      <c r="B1135" s="239" t="str">
        <f>IFERROR(IF(J1135="","",_xlfn.CONCAT($Y$2,_xlfn.CONCAT(IF(LEN(ドッグキャリー!$K$2)=1,0,""),ドッグキャリー!$K$2,_xlfn.CONCAT(IF(LEN(ドッグキャリー!$N$2)=1,0,""),ドッグキャリー!$N$2)))),"")</f>
        <v/>
      </c>
      <c r="C1135" s="259"/>
      <c r="D1135" s="259"/>
      <c r="E1135" s="259"/>
      <c r="F1135" s="260"/>
      <c r="G1135" s="260"/>
      <c r="H1135" s="260"/>
      <c r="I1135" s="261" t="str">
        <f>IF(トイ・販促!N110=0,"",トイ・販促!E110)</f>
        <v/>
      </c>
      <c r="J1135" s="262" t="str">
        <f>IFERROR(IF(トイ・販促!N110=0,"",トイ・販促!N110),"")</f>
        <v/>
      </c>
      <c r="K1135" s="260"/>
      <c r="L1135" s="260"/>
      <c r="M1135" s="260"/>
      <c r="N1135" s="260"/>
      <c r="O1135" s="260"/>
      <c r="P1135" s="260"/>
      <c r="Q1135" s="260"/>
      <c r="R1135" s="260"/>
      <c r="S1135" s="237">
        <f t="shared" si="34"/>
        <v>1134</v>
      </c>
      <c r="AA1135" s="238" t="e">
        <f t="shared" si="35"/>
        <v>#VALUE!</v>
      </c>
    </row>
    <row r="1136" spans="1:27">
      <c r="A1136" s="238" t="str">
        <f>IFERROR(IF(J1136&lt;&gt;"",MAX($A$1:A1135)+1,""),"")</f>
        <v/>
      </c>
      <c r="B1136" s="239" t="str">
        <f>IFERROR(IF(J1136="","",_xlfn.CONCAT($Y$2,_xlfn.CONCAT(IF(LEN(ドッグキャリー!$K$2)=1,0,""),ドッグキャリー!$K$2,_xlfn.CONCAT(IF(LEN(ドッグキャリー!$N$2)=1,0,""),ドッグキャリー!$N$2)))),"")</f>
        <v/>
      </c>
      <c r="C1136" s="259"/>
      <c r="D1136" s="259"/>
      <c r="E1136" s="259"/>
      <c r="F1136" s="260"/>
      <c r="G1136" s="260"/>
      <c r="H1136" s="260"/>
      <c r="I1136" s="261" t="str">
        <f>IF(トイ・販促!N111=0,"",トイ・販促!E111)</f>
        <v/>
      </c>
      <c r="J1136" s="262" t="str">
        <f>IFERROR(IF(トイ・販促!N111=0,"",トイ・販促!N111),"")</f>
        <v/>
      </c>
      <c r="K1136" s="260"/>
      <c r="L1136" s="260"/>
      <c r="M1136" s="260"/>
      <c r="N1136" s="260"/>
      <c r="O1136" s="260"/>
      <c r="P1136" s="260"/>
      <c r="Q1136" s="260"/>
      <c r="R1136" s="260"/>
      <c r="S1136" s="237">
        <f t="shared" si="34"/>
        <v>1135</v>
      </c>
      <c r="AA1136" s="238" t="e">
        <f t="shared" si="35"/>
        <v>#VALUE!</v>
      </c>
    </row>
    <row r="1137" spans="1:33">
      <c r="A1137" s="238" t="str">
        <f>IFERROR(IF(J1137&lt;&gt;"",MAX($A$1:A1136)+1,""),"")</f>
        <v/>
      </c>
      <c r="B1137" s="239" t="str">
        <f>IFERROR(IF(J1137="","",_xlfn.CONCAT($Y$2,_xlfn.CONCAT(IF(LEN(ドッグキャリー!$K$2)=1,0,""),ドッグキャリー!$K$2,_xlfn.CONCAT(IF(LEN(ドッグキャリー!$N$2)=1,0,""),ドッグキャリー!$N$2)))),"")</f>
        <v/>
      </c>
      <c r="C1137" s="259"/>
      <c r="D1137" s="259"/>
      <c r="E1137" s="259"/>
      <c r="F1137" s="260"/>
      <c r="G1137" s="260"/>
      <c r="H1137" s="260"/>
      <c r="I1137" s="261" t="str">
        <f>IF(トイ・販促!N112=0,"",トイ・販促!E112)</f>
        <v/>
      </c>
      <c r="J1137" s="262" t="str">
        <f>IFERROR(IF(トイ・販促!N112=0,"",トイ・販促!N112),"")</f>
        <v/>
      </c>
      <c r="K1137" s="260"/>
      <c r="L1137" s="260"/>
      <c r="M1137" s="260"/>
      <c r="N1137" s="260"/>
      <c r="O1137" s="260"/>
      <c r="P1137" s="260"/>
      <c r="Q1137" s="260"/>
      <c r="R1137" s="260"/>
      <c r="S1137" s="237">
        <f t="shared" si="34"/>
        <v>1136</v>
      </c>
      <c r="AA1137" s="238" t="e">
        <f t="shared" si="35"/>
        <v>#VALUE!</v>
      </c>
    </row>
    <row r="1138" spans="1:33">
      <c r="A1138" s="238" t="str">
        <f>IFERROR(IF(J1138&lt;&gt;"",MAX($A$1:A1137)+1,""),"")</f>
        <v/>
      </c>
      <c r="B1138" s="239" t="str">
        <f>IFERROR(IF(J1138="","",_xlfn.CONCAT($Y$2,_xlfn.CONCAT(IF(LEN(ドッグキャリー!$K$2)=1,0,""),ドッグキャリー!$K$2,_xlfn.CONCAT(IF(LEN(ドッグキャリー!$N$2)=1,0,""),ドッグキャリー!$N$2)))),"")</f>
        <v/>
      </c>
      <c r="C1138" s="259"/>
      <c r="D1138" s="259"/>
      <c r="E1138" s="259"/>
      <c r="F1138" s="260"/>
      <c r="G1138" s="260"/>
      <c r="H1138" s="260"/>
      <c r="I1138" s="261" t="str">
        <f>IF(トイ・販促!N113=0,"",トイ・販促!E113)</f>
        <v/>
      </c>
      <c r="J1138" s="262" t="str">
        <f>IFERROR(IF(トイ・販促!N113=0,"",トイ・販促!N113),"")</f>
        <v/>
      </c>
      <c r="K1138" s="260"/>
      <c r="L1138" s="260"/>
      <c r="M1138" s="260"/>
      <c r="N1138" s="260"/>
      <c r="O1138" s="260"/>
      <c r="P1138" s="260"/>
      <c r="Q1138" s="260"/>
      <c r="R1138" s="260"/>
      <c r="S1138" s="237">
        <f t="shared" si="34"/>
        <v>1137</v>
      </c>
      <c r="AA1138" s="238" t="e">
        <f t="shared" si="35"/>
        <v>#VALUE!</v>
      </c>
    </row>
    <row r="1139" spans="1:33">
      <c r="A1139" s="238" t="str">
        <f>IFERROR(IF(J1139&lt;&gt;"",MAX($A$1:A1138)+1,""),"")</f>
        <v/>
      </c>
      <c r="B1139" s="239" t="str">
        <f>IFERROR(IF(J1139="","",_xlfn.CONCAT($Y$2,_xlfn.CONCAT(IF(LEN(ドッグキャリー!$K$2)=1,0,""),ドッグキャリー!$K$2,_xlfn.CONCAT(IF(LEN(ドッグキャリー!$N$2)=1,0,""),ドッグキャリー!$N$2)))),"")</f>
        <v/>
      </c>
      <c r="C1139" s="259"/>
      <c r="D1139" s="259"/>
      <c r="E1139" s="259"/>
      <c r="F1139" s="260"/>
      <c r="G1139" s="260"/>
      <c r="H1139" s="260"/>
      <c r="I1139" s="261"/>
      <c r="J1139" s="262"/>
      <c r="K1139" s="260"/>
      <c r="L1139" s="260"/>
      <c r="M1139" s="260"/>
      <c r="N1139" s="260"/>
      <c r="O1139" s="260"/>
      <c r="P1139" s="260"/>
      <c r="Q1139" s="260"/>
      <c r="R1139" s="260"/>
      <c r="S1139" s="237">
        <f t="shared" si="34"/>
        <v>1138</v>
      </c>
      <c r="AA1139" s="238" t="e">
        <f t="shared" si="35"/>
        <v>#VALUE!</v>
      </c>
    </row>
    <row r="1140" spans="1:33">
      <c r="A1140" s="238" t="str">
        <f>IFERROR(IF(J1140&lt;&gt;"",MAX($A$1:A1139)+1,""),"")</f>
        <v/>
      </c>
      <c r="B1140" s="239" t="str">
        <f>IFERROR(IF(J1140="","",_xlfn.CONCAT($Y$2,_xlfn.CONCAT(IF(LEN(ドッグキャリー!$K$2)=1,0,""),ドッグキャリー!$K$2,_xlfn.CONCAT(IF(LEN(ドッグキャリー!$N$2)=1,0,""),ドッグキャリー!$N$2)))),"")</f>
        <v/>
      </c>
      <c r="C1140" s="259"/>
      <c r="D1140" s="259"/>
      <c r="E1140" s="259"/>
      <c r="F1140" s="260"/>
      <c r="G1140" s="260"/>
      <c r="H1140" s="260"/>
      <c r="I1140" s="261" t="str">
        <f>IF(トイ・販促!N115=0,"",トイ・販促!E115)</f>
        <v/>
      </c>
      <c r="J1140" s="262" t="str">
        <f>IFERROR(IF(トイ・販促!N115=0,"",トイ・販促!N115),"")</f>
        <v/>
      </c>
      <c r="K1140" s="260"/>
      <c r="L1140" s="260"/>
      <c r="M1140" s="260"/>
      <c r="N1140" s="260"/>
      <c r="O1140" s="260"/>
      <c r="P1140" s="260"/>
      <c r="Q1140" s="260"/>
      <c r="R1140" s="260"/>
      <c r="S1140" s="237">
        <f t="shared" si="34"/>
        <v>1139</v>
      </c>
      <c r="AA1140" s="238" t="e">
        <f t="shared" si="35"/>
        <v>#VALUE!</v>
      </c>
    </row>
    <row r="1141" spans="1:33">
      <c r="A1141" s="238" t="str">
        <f>IFERROR(IF(J1141&lt;&gt;"",MAX($A$1:A1140)+1,""),"")</f>
        <v/>
      </c>
      <c r="B1141" s="239" t="str">
        <f>IFERROR(IF(J1141="","",_xlfn.CONCAT($Y$2,_xlfn.CONCAT(IF(LEN(ドッグキャリー!$K$2)=1,0,""),ドッグキャリー!$K$2,_xlfn.CONCAT(IF(LEN(ドッグキャリー!$N$2)=1,0,""),ドッグキャリー!$N$2)))),"")</f>
        <v/>
      </c>
      <c r="C1141" s="259"/>
      <c r="D1141" s="259"/>
      <c r="E1141" s="259"/>
      <c r="F1141" s="260"/>
      <c r="G1141" s="260"/>
      <c r="H1141" s="260"/>
      <c r="I1141" s="261" t="str">
        <f>IF(トイ・販促!N116=0,"",トイ・販促!E116)</f>
        <v/>
      </c>
      <c r="J1141" s="262" t="str">
        <f>IFERROR(IF(トイ・販促!N116=0,"",トイ・販促!N116),"")</f>
        <v/>
      </c>
      <c r="S1141" s="237">
        <f t="shared" si="34"/>
        <v>1140</v>
      </c>
      <c r="T1141" s="1" t="s">
        <v>1583</v>
      </c>
      <c r="U1141" s="1" t="s">
        <v>1583</v>
      </c>
      <c r="V1141" s="1" t="s">
        <v>1583</v>
      </c>
      <c r="W1141" s="1" t="s">
        <v>1583</v>
      </c>
      <c r="X1141" s="1" t="s">
        <v>1583</v>
      </c>
      <c r="Y1141" s="1" t="s">
        <v>1583</v>
      </c>
      <c r="Z1141" s="1" t="s">
        <v>1583</v>
      </c>
      <c r="AA1141" s="1" t="s">
        <v>1583</v>
      </c>
      <c r="AB1141" s="1" t="s">
        <v>1583</v>
      </c>
      <c r="AC1141" s="1" t="s">
        <v>1583</v>
      </c>
      <c r="AD1141" s="1" t="s">
        <v>1583</v>
      </c>
      <c r="AE1141" s="1" t="s">
        <v>1583</v>
      </c>
      <c r="AF1141" s="1" t="s">
        <v>1583</v>
      </c>
      <c r="AG1141" s="1" t="s">
        <v>1583</v>
      </c>
    </row>
    <row r="1142" spans="1:33">
      <c r="A1142" s="238" t="str">
        <f>IFERROR(IF(J1142&lt;&gt;"",MAX($A$1:A1141)+1,""),"")</f>
        <v/>
      </c>
      <c r="B1142" s="239" t="str">
        <f>IFERROR(IF(J1142="","",_xlfn.CONCAT($Y$2,_xlfn.CONCAT(IF(LEN(ドッグキャリー!$K$2)=1,0,""),ドッグキャリー!$K$2,_xlfn.CONCAT(IF(LEN(ドッグキャリー!$N$2)=1,0,""),ドッグキャリー!$N$2)))),"")</f>
        <v/>
      </c>
      <c r="C1142" s="259"/>
      <c r="D1142" s="259"/>
      <c r="E1142" s="259"/>
      <c r="F1142" s="260"/>
      <c r="G1142" s="260"/>
      <c r="H1142" s="260"/>
      <c r="I1142" s="261" t="str">
        <f>IF(トイ・販促!N117=0,"",トイ・販促!E117)</f>
        <v/>
      </c>
      <c r="J1142" s="262" t="str">
        <f>IFERROR(IF(トイ・販促!N117=0,"",トイ・販促!N117),"")</f>
        <v/>
      </c>
    </row>
    <row r="1143" spans="1:33">
      <c r="A1143" s="238" t="str">
        <f>IFERROR(IF(J1143&lt;&gt;"",MAX($A$1:A1142)+1,""),"")</f>
        <v/>
      </c>
      <c r="B1143" s="239" t="str">
        <f>IFERROR(IF(J1143="","",_xlfn.CONCAT($Y$2,_xlfn.CONCAT(IF(LEN(ドッグキャリー!$K$2)=1,0,""),ドッグキャリー!$K$2,_xlfn.CONCAT(IF(LEN(ドッグキャリー!$N$2)=1,0,""),ドッグキャリー!$N$2)))),"")</f>
        <v/>
      </c>
      <c r="C1143" s="259"/>
      <c r="D1143" s="259"/>
      <c r="E1143" s="259"/>
      <c r="F1143" s="260"/>
      <c r="G1143" s="260"/>
      <c r="H1143" s="260"/>
      <c r="I1143" s="261" t="str">
        <f>IF(トイ・販促!N118=0,"",トイ・販促!E118)</f>
        <v/>
      </c>
      <c r="J1143" s="262" t="str">
        <f>IFERROR(IF(トイ・販促!N118=0,"",トイ・販促!N118),"")</f>
        <v/>
      </c>
    </row>
    <row r="1144" spans="1:33">
      <c r="A1144" s="238" t="str">
        <f>IFERROR(IF(J1144&lt;&gt;"",MAX($A$1:A1143)+1,""),"")</f>
        <v/>
      </c>
      <c r="B1144" s="239" t="str">
        <f>IFERROR(IF(J1144="","",_xlfn.CONCAT($Y$2,_xlfn.CONCAT(IF(LEN(ドッグキャリー!$K$2)=1,0,""),ドッグキャリー!$K$2,_xlfn.CONCAT(IF(LEN(ドッグキャリー!$N$2)=1,0,""),ドッグキャリー!$N$2)))),"")</f>
        <v/>
      </c>
      <c r="C1144" s="259"/>
      <c r="D1144" s="259"/>
      <c r="E1144" s="259"/>
      <c r="F1144" s="260"/>
      <c r="G1144" s="260"/>
      <c r="H1144" s="260"/>
      <c r="I1144" s="261" t="str">
        <f>IF(トイ・販促!N119=0,"",トイ・販促!E119)</f>
        <v/>
      </c>
      <c r="J1144" s="262" t="str">
        <f>IFERROR(IF(トイ・販促!N119=0,"",トイ・販促!N119),"")</f>
        <v/>
      </c>
    </row>
    <row r="1145" spans="1:33">
      <c r="A1145" s="238" t="str">
        <f>IFERROR(IF(J1145&lt;&gt;"",MAX($A$1:A1144)+1,""),"")</f>
        <v/>
      </c>
      <c r="B1145" s="239" t="str">
        <f>IFERROR(IF(J1145="","",_xlfn.CONCAT($Y$2,_xlfn.CONCAT(IF(LEN(ドッグキャリー!$K$2)=1,0,""),ドッグキャリー!$K$2,_xlfn.CONCAT(IF(LEN(ドッグキャリー!$N$2)=1,0,""),ドッグキャリー!$N$2)))),"")</f>
        <v/>
      </c>
      <c r="C1145" s="259"/>
      <c r="D1145" s="259"/>
      <c r="E1145" s="259"/>
      <c r="F1145" s="260"/>
      <c r="G1145" s="260"/>
      <c r="H1145" s="260"/>
      <c r="I1145" s="261" t="str">
        <f>IF(トイ・販促!N120=0,"",トイ・販促!E120)</f>
        <v/>
      </c>
      <c r="J1145" s="262" t="str">
        <f>IFERROR(IF(トイ・販促!N120=0,"",トイ・販促!N120),"")</f>
        <v/>
      </c>
    </row>
    <row r="1146" spans="1:33">
      <c r="A1146" s="238" t="str">
        <f>IFERROR(IF(J1146&lt;&gt;"",MAX($A$1:A1145)+1,""),"")</f>
        <v/>
      </c>
      <c r="B1146" s="239" t="str">
        <f>IFERROR(IF(J1146="","",_xlfn.CONCAT($Y$2,_xlfn.CONCAT(IF(LEN(ドッグキャリー!$K$2)=1,0,""),ドッグキャリー!$K$2,_xlfn.CONCAT(IF(LEN(ドッグキャリー!$N$2)=1,0,""),ドッグキャリー!$N$2)))),"")</f>
        <v/>
      </c>
      <c r="C1146" s="259"/>
      <c r="D1146" s="259"/>
      <c r="E1146" s="259"/>
      <c r="F1146" s="260"/>
      <c r="G1146" s="260"/>
      <c r="H1146" s="260"/>
      <c r="I1146" s="261" t="str">
        <f>IF(トイ・販促!N121=0,"",トイ・販促!E121)</f>
        <v/>
      </c>
      <c r="J1146" s="262" t="str">
        <f>IFERROR(IF(トイ・販促!N121=0,"",トイ・販促!N121),"")</f>
        <v/>
      </c>
    </row>
  </sheetData>
  <autoFilter ref="A1:AG1146" xr:uid="{7F3E73DE-DF9D-8D43-98FB-5220A34BEE4E}"/>
  <phoneticPr fontId="38"/>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296281-5573-EE4B-8A53-EB3225DB16C4}">
  <sheetPr codeName="Sheet9"/>
  <dimension ref="A1:Q1082"/>
  <sheetViews>
    <sheetView zoomScale="125" zoomScaleNormal="100" workbookViewId="0">
      <selection activeCell="B1" sqref="B1"/>
    </sheetView>
  </sheetViews>
  <sheetFormatPr defaultColWidth="11" defaultRowHeight="13.5"/>
  <cols>
    <col min="8" max="8" width="15.875" style="77" bestFit="1" customWidth="1"/>
    <col min="10" max="10" width="19.375" customWidth="1"/>
  </cols>
  <sheetData>
    <row r="1" spans="1:17">
      <c r="A1" s="75" t="s">
        <v>576</v>
      </c>
      <c r="B1" s="75" t="s">
        <v>577</v>
      </c>
      <c r="C1" s="75" t="s">
        <v>578</v>
      </c>
      <c r="D1" s="75" t="s">
        <v>579</v>
      </c>
      <c r="E1" s="75" t="s">
        <v>580</v>
      </c>
      <c r="F1" s="75" t="s">
        <v>581</v>
      </c>
      <c r="G1" s="75" t="s">
        <v>582</v>
      </c>
      <c r="H1" s="76" t="s">
        <v>583</v>
      </c>
      <c r="I1" s="75" t="s">
        <v>584</v>
      </c>
      <c r="J1" s="75" t="s">
        <v>585</v>
      </c>
      <c r="K1" s="75" t="s">
        <v>586</v>
      </c>
      <c r="L1" s="75" t="s">
        <v>587</v>
      </c>
      <c r="M1" s="75" t="s">
        <v>588</v>
      </c>
      <c r="N1" s="75" t="s">
        <v>589</v>
      </c>
      <c r="O1" s="75" t="s">
        <v>590</v>
      </c>
      <c r="P1" s="75" t="s">
        <v>591</v>
      </c>
      <c r="Q1" s="75" t="s">
        <v>592</v>
      </c>
    </row>
    <row r="2" spans="1:17">
      <c r="A2" t="str">
        <f>IFERROR(VLOOKUP('Xlookup set'!$S2,'Xlookup set'!$A$1:$R$1239,2,FALSE),"")</f>
        <v/>
      </c>
      <c r="B2" t="str">
        <f>IF(I2&lt;&gt;"",ドッグキャリー!$I$2,"")</f>
        <v/>
      </c>
      <c r="C2" t="str">
        <f t="shared" ref="C2" si="0">IF(I2&lt;&gt;"",1,"")</f>
        <v/>
      </c>
      <c r="D2" t="str">
        <f t="shared" ref="D2" si="1">IF(I2&lt;&gt;"",1,"")</f>
        <v/>
      </c>
      <c r="H2" s="77" t="str">
        <f>IFERROR(IF(VLOOKUP('Xlookup set'!$S2,'Xlookup set'!$A$1:$R$1239,9,FALSE)=0,"",VLOOKUP('Xlookup set'!$S2,'Xlookup set'!$A$1:$R$1239,9,FALSE)),"")</f>
        <v/>
      </c>
      <c r="I2" t="str">
        <f>IFERROR(IF(VLOOKUP('Xlookup set'!$S2,'Xlookup set'!$A$1:$R$1239,10,FALSE)=0,"",VLOOKUP('Xlookup set'!$S2,'Xlookup set'!$A$1:$R$1239,10,FALSE)),"")</f>
        <v/>
      </c>
      <c r="J2" t="str">
        <f>IFERROR(IF(VLOOKUP('Xlookup set'!$S2,'Xlookup set'!$A$1:$R$1239,11,FALSE)=0,"",VLOOKUP('Xlookup set'!$S2,'Xlookup set'!$A$1:$R$1239,11,FALSE)),"")</f>
        <v/>
      </c>
      <c r="K2" t="str">
        <f>IFERROR(IF(VLOOKUP('Xlookup set'!$S2,'Xlookup set'!$A$1:$R$1239,12,FALSE)=0,"",VLOOKUP('Xlookup set'!$S2,'Xlookup set'!$A$1:$R$1239,12,FALSE)),"")</f>
        <v/>
      </c>
      <c r="L2" t="str">
        <f>IFERROR(IF(VLOOKUP('Xlookup set'!$S2,'Xlookup set'!$A$1:$R$1239,13,FALSE)=0,"",VLOOKUP('Xlookup set'!$S2,'Xlookup set'!$A$1:$R$1239,13,FALSE)),"")</f>
        <v/>
      </c>
      <c r="M2" t="str">
        <f>IFERROR(IF(VLOOKUP('Xlookup set'!$S2,'Xlookup set'!$A$1:$R$1239,14,FALSE)=0,"",VLOOKUP('Xlookup set'!$S2,'Xlookup set'!$A$1:$R$1239,14,FALSE)),"")</f>
        <v/>
      </c>
      <c r="N2" t="str">
        <f>IFERROR(IF(VLOOKUP('Xlookup set'!$S2,'Xlookup set'!$A$1:$R$1239,15,FALSE)=0,"",VLOOKUP('Xlookup set'!$S2,'Xlookup set'!$A$1:$R$1239,15,FALSE)),"")</f>
        <v/>
      </c>
      <c r="O2" t="str">
        <f>IFERROR(IF(VLOOKUP('Xlookup set'!$S2,'Xlookup set'!$A$1:$R$1239,16,FALSE)=0,"",VLOOKUP('Xlookup set'!$S2,'Xlookup set'!$A$1:$R$1239,16,FALSE)),"")</f>
        <v/>
      </c>
      <c r="P2" t="str">
        <f t="array" aca="1" ref="P2" ca="1">IFERROR(Y2IF(VLOOKUP('Xlookup set'!$S2,'Xlookup set'!$A$1:$R$1239,17,FALSE)=0,"",VLOOKUP('Xlookup set'!$S2,'Xlookup set'!$A$1:$R$1239,17,FALSE)),"")</f>
        <v/>
      </c>
      <c r="Q2" t="str">
        <f>IFERROR(IF(VLOOKUP('Xlookup set'!$S2,'Xlookup set'!$A$1:$R$1239,18,FALSE)=0,"",VLOOKUP('Xlookup set'!$S2,'Xlookup set'!$A$1:$R$1239,18,FALSE)),"")</f>
        <v/>
      </c>
    </row>
    <row r="3" spans="1:17">
      <c r="A3" t="str">
        <f>IFERROR(VLOOKUP('Xlookup set'!$S3,'Xlookup set'!$A$1:$R$1239,2,FALSE),"")</f>
        <v/>
      </c>
      <c r="B3" t="str">
        <f>IF(I3&lt;&gt;"",ドッグキャリー!$I$2,"")</f>
        <v/>
      </c>
      <c r="C3" t="str">
        <f t="shared" ref="C3:C66" si="2">IF(I3&lt;&gt;"",1,"")</f>
        <v/>
      </c>
      <c r="D3" t="str">
        <f t="shared" ref="D3:D66" si="3">IF(I3&lt;&gt;"",1,"")</f>
        <v/>
      </c>
      <c r="H3" s="77" t="str">
        <f>IFERROR(IF(VLOOKUP('Xlookup set'!$S3,'Xlookup set'!$A$1:$R$1239,9,FALSE)=0,"",VLOOKUP('Xlookup set'!$S3,'Xlookup set'!$A$1:$R$1239,9,FALSE)),"")</f>
        <v/>
      </c>
      <c r="I3" t="str">
        <f>IFERROR(IF(VLOOKUP('Xlookup set'!$S3,'Xlookup set'!$A$1:$R$1239,10,FALSE)=0,"",VLOOKUP('Xlookup set'!$S3,'Xlookup set'!$A$1:$R$1239,10,FALSE)),"")</f>
        <v/>
      </c>
      <c r="J3" t="str">
        <f>IFERROR(IF(VLOOKUP('Xlookup set'!$S3,'Xlookup set'!$A$1:$R$1239,11,FALSE)=0,"",VLOOKUP('Xlookup set'!$S3,'Xlookup set'!$A$1:$R$1239,11,FALSE)),"")</f>
        <v/>
      </c>
      <c r="K3" t="str">
        <f>IFERROR(IF(VLOOKUP('Xlookup set'!$S3,'Xlookup set'!$A$1:$R$1239,12,FALSE)=0,"",VLOOKUP('Xlookup set'!$S3,'Xlookup set'!$A$1:$R$1239,12,FALSE)),"")</f>
        <v/>
      </c>
      <c r="L3" t="str">
        <f>IFERROR(IF(VLOOKUP('Xlookup set'!$S3,'Xlookup set'!$A$1:$R$1239,13,FALSE)=0,"",VLOOKUP('Xlookup set'!$S3,'Xlookup set'!$A$1:$R$1239,13,FALSE)),"")</f>
        <v/>
      </c>
      <c r="M3" t="str">
        <f>IFERROR(IF(VLOOKUP('Xlookup set'!$S3,'Xlookup set'!$A$1:$R$1239,14,FALSE)=0,"",VLOOKUP('Xlookup set'!$S3,'Xlookup set'!$A$1:$R$1239,14,FALSE)),"")</f>
        <v/>
      </c>
      <c r="N3" t="str">
        <f>IFERROR(IF(VLOOKUP('Xlookup set'!$S3,'Xlookup set'!$A$1:$R$1239,15,FALSE)=0,"",VLOOKUP('Xlookup set'!$S3,'Xlookup set'!$A$1:$R$1239,15,FALSE)),"")</f>
        <v/>
      </c>
      <c r="O3" t="str">
        <f>IFERROR(IF(VLOOKUP('Xlookup set'!$S3,'Xlookup set'!$A$1:$R$1239,16,FALSE)=0,"",VLOOKUP('Xlookup set'!$S3,'Xlookup set'!$A$1:$R$1239,16,FALSE)),"")</f>
        <v/>
      </c>
      <c r="P3" t="str">
        <f t="array" aca="1" ref="P3" ca="1">IFERROR(Y2IF(VLOOKUP('Xlookup set'!$S3,'Xlookup set'!$A$1:$R$1239,17,FALSE)=0,"",VLOOKUP('Xlookup set'!$S3,'Xlookup set'!$A$1:$R$1239,17,FALSE)),"")</f>
        <v/>
      </c>
      <c r="Q3" t="str">
        <f>IFERROR(IF(VLOOKUP('Xlookup set'!$S3,'Xlookup set'!$A$1:$R$1239,18,FALSE)=0,"",VLOOKUP('Xlookup set'!$S3,'Xlookup set'!$A$1:$R$1239,18,FALSE)),"")</f>
        <v/>
      </c>
    </row>
    <row r="4" spans="1:17">
      <c r="A4" t="str">
        <f>IFERROR(VLOOKUP('Xlookup set'!$S4,'Xlookup set'!$A$1:$R$1239,2,FALSE),"")</f>
        <v/>
      </c>
      <c r="B4" t="str">
        <f>IF(I4&lt;&gt;"",ドッグキャリー!$I$2,"")</f>
        <v/>
      </c>
      <c r="C4" t="str">
        <f t="shared" si="2"/>
        <v/>
      </c>
      <c r="D4" t="str">
        <f t="shared" si="3"/>
        <v/>
      </c>
      <c r="H4" s="77" t="str">
        <f>IFERROR(IF(VLOOKUP('Xlookup set'!$S4,'Xlookup set'!$A$1:$R$1239,9,FALSE)=0,"",VLOOKUP('Xlookup set'!$S4,'Xlookup set'!$A$1:$R$1239,9,FALSE)),"")</f>
        <v/>
      </c>
      <c r="I4" t="str">
        <f>IFERROR(IF(VLOOKUP('Xlookup set'!$S4,'Xlookup set'!$A$1:$R$1239,10,FALSE)=0,"",VLOOKUP('Xlookup set'!$S4,'Xlookup set'!$A$1:$R$1239,10,FALSE)),"")</f>
        <v/>
      </c>
      <c r="J4" t="str">
        <f>IFERROR(IF(VLOOKUP('Xlookup set'!$S4,'Xlookup set'!$A$1:$R$1239,11,FALSE)=0,"",VLOOKUP('Xlookup set'!$S4,'Xlookup set'!$A$1:$R$1239,11,FALSE)),"")</f>
        <v/>
      </c>
      <c r="K4" t="str">
        <f>IFERROR(IF(VLOOKUP('Xlookup set'!$S4,'Xlookup set'!$A$1:$R$1239,12,FALSE)=0,"",VLOOKUP('Xlookup set'!$S4,'Xlookup set'!$A$1:$R$1239,12,FALSE)),"")</f>
        <v/>
      </c>
      <c r="L4" t="str">
        <f>IFERROR(IF(VLOOKUP('Xlookup set'!$S4,'Xlookup set'!$A$1:$R$1239,13,FALSE)=0,"",VLOOKUP('Xlookup set'!$S4,'Xlookup set'!$A$1:$R$1239,13,FALSE)),"")</f>
        <v/>
      </c>
      <c r="M4" t="str">
        <f>IFERROR(IF(VLOOKUP('Xlookup set'!$S4,'Xlookup set'!$A$1:$R$1239,14,FALSE)=0,"",VLOOKUP('Xlookup set'!$S4,'Xlookup set'!$A$1:$R$1239,14,FALSE)),"")</f>
        <v/>
      </c>
      <c r="N4" t="str">
        <f>IFERROR(IF(VLOOKUP('Xlookup set'!$S4,'Xlookup set'!$A$1:$R$1239,15,FALSE)=0,"",VLOOKUP('Xlookup set'!$S4,'Xlookup set'!$A$1:$R$1239,15,FALSE)),"")</f>
        <v/>
      </c>
      <c r="O4" t="str">
        <f>IFERROR(IF(VLOOKUP('Xlookup set'!$S4,'Xlookup set'!$A$1:$R$1239,16,FALSE)=0,"",VLOOKUP('Xlookup set'!$S4,'Xlookup set'!$A$1:$R$1239,16,FALSE)),"")</f>
        <v/>
      </c>
      <c r="P4" t="str">
        <f t="array" aca="1" ref="P4" ca="1">IFERROR(Y2IF(VLOOKUP('Xlookup set'!$S4,'Xlookup set'!$A$1:$R$1239,17,FALSE)=0,"",VLOOKUP('Xlookup set'!$S4,'Xlookup set'!$A$1:$R$1239,17,FALSE)),"")</f>
        <v/>
      </c>
      <c r="Q4" t="str">
        <f>IFERROR(IF(VLOOKUP('Xlookup set'!$S4,'Xlookup set'!$A$1:$R$1239,18,FALSE)=0,"",VLOOKUP('Xlookup set'!$S4,'Xlookup set'!$A$1:$R$1239,18,FALSE)),"")</f>
        <v/>
      </c>
    </row>
    <row r="5" spans="1:17">
      <c r="A5" t="str">
        <f>IFERROR(VLOOKUP('Xlookup set'!$S5,'Xlookup set'!$A$1:$R$1239,2,FALSE),"")</f>
        <v/>
      </c>
      <c r="B5" t="str">
        <f>IF(I5&lt;&gt;"",ドッグキャリー!$I$2,"")</f>
        <v/>
      </c>
      <c r="C5" t="str">
        <f t="shared" si="2"/>
        <v/>
      </c>
      <c r="D5" t="str">
        <f t="shared" si="3"/>
        <v/>
      </c>
      <c r="H5" s="77" t="str">
        <f>IFERROR(IF(VLOOKUP('Xlookup set'!$S5,'Xlookup set'!$A$1:$R$1239,9,FALSE)=0,"",VLOOKUP('Xlookup set'!$S5,'Xlookup set'!$A$1:$R$1239,9,FALSE)),"")</f>
        <v/>
      </c>
      <c r="I5" t="str">
        <f>IFERROR(IF(VLOOKUP('Xlookup set'!$S5,'Xlookup set'!$A$1:$R$1239,10,FALSE)=0,"",VLOOKUP('Xlookup set'!$S5,'Xlookup set'!$A$1:$R$1239,10,FALSE)),"")</f>
        <v/>
      </c>
      <c r="J5" t="str">
        <f>IFERROR(IF(VLOOKUP('Xlookup set'!$S5,'Xlookup set'!$A$1:$R$1239,11,FALSE)=0,"",VLOOKUP('Xlookup set'!$S5,'Xlookup set'!$A$1:$R$1239,11,FALSE)),"")</f>
        <v/>
      </c>
      <c r="K5" t="str">
        <f>IFERROR(IF(VLOOKUP('Xlookup set'!$S5,'Xlookup set'!$A$1:$R$1239,12,FALSE)=0,"",VLOOKUP('Xlookup set'!$S5,'Xlookup set'!$A$1:$R$1239,12,FALSE)),"")</f>
        <v/>
      </c>
      <c r="L5" t="str">
        <f>IFERROR(IF(VLOOKUP('Xlookup set'!$S5,'Xlookup set'!$A$1:$R$1239,13,FALSE)=0,"",VLOOKUP('Xlookup set'!$S5,'Xlookup set'!$A$1:$R$1239,13,FALSE)),"")</f>
        <v/>
      </c>
      <c r="M5" t="str">
        <f>IFERROR(IF(VLOOKUP('Xlookup set'!$S5,'Xlookup set'!$A$1:$R$1239,14,FALSE)=0,"",VLOOKUP('Xlookup set'!$S5,'Xlookup set'!$A$1:$R$1239,14,FALSE)),"")</f>
        <v/>
      </c>
      <c r="N5" t="str">
        <f>IFERROR(IF(VLOOKUP('Xlookup set'!$S5,'Xlookup set'!$A$1:$R$1239,15,FALSE)=0,"",VLOOKUP('Xlookup set'!$S5,'Xlookup set'!$A$1:$R$1239,15,FALSE)),"")</f>
        <v/>
      </c>
      <c r="O5" t="str">
        <f>IFERROR(IF(VLOOKUP('Xlookup set'!$S5,'Xlookup set'!$A$1:$R$1239,16,FALSE)=0,"",VLOOKUP('Xlookup set'!$S5,'Xlookup set'!$A$1:$R$1239,16,FALSE)),"")</f>
        <v/>
      </c>
      <c r="P5" t="str">
        <f t="array" aca="1" ref="P5" ca="1">IFERROR(Y2IF(VLOOKUP('Xlookup set'!$S5,'Xlookup set'!$A$1:$R$1239,17,FALSE)=0,"",VLOOKUP('Xlookup set'!$S5,'Xlookup set'!$A$1:$R$1239,17,FALSE)),"")</f>
        <v/>
      </c>
      <c r="Q5" t="str">
        <f>IFERROR(IF(VLOOKUP('Xlookup set'!$S5,'Xlookup set'!$A$1:$R$1239,18,FALSE)=0,"",VLOOKUP('Xlookup set'!$S5,'Xlookup set'!$A$1:$R$1239,18,FALSE)),"")</f>
        <v/>
      </c>
    </row>
    <row r="6" spans="1:17">
      <c r="A6" t="str">
        <f>IFERROR(VLOOKUP('Xlookup set'!$S6,'Xlookup set'!$A$1:$R$1239,2,FALSE),"")</f>
        <v/>
      </c>
      <c r="B6" t="str">
        <f>IF(I6&lt;&gt;"",ドッグキャリー!$I$2,"")</f>
        <v/>
      </c>
      <c r="C6" t="str">
        <f t="shared" si="2"/>
        <v/>
      </c>
      <c r="D6" t="str">
        <f t="shared" si="3"/>
        <v/>
      </c>
      <c r="H6" s="77" t="str">
        <f>IFERROR(IF(VLOOKUP('Xlookup set'!$S6,'Xlookup set'!$A$1:$R$1239,9,FALSE)=0,"",VLOOKUP('Xlookup set'!$S6,'Xlookup set'!$A$1:$R$1239,9,FALSE)),"")</f>
        <v/>
      </c>
      <c r="I6" t="str">
        <f>IFERROR(IF(VLOOKUP('Xlookup set'!$S6,'Xlookup set'!$A$1:$R$1239,10,FALSE)=0,"",VLOOKUP('Xlookup set'!$S6,'Xlookup set'!$A$1:$R$1239,10,FALSE)),"")</f>
        <v/>
      </c>
      <c r="J6" t="str">
        <f>IFERROR(IF(VLOOKUP('Xlookup set'!$S6,'Xlookup set'!$A$1:$R$1239,11,FALSE)=0,"",VLOOKUP('Xlookup set'!$S6,'Xlookup set'!$A$1:$R$1239,11,FALSE)),"")</f>
        <v/>
      </c>
      <c r="K6" t="str">
        <f>IFERROR(IF(VLOOKUP('Xlookup set'!$S6,'Xlookup set'!$A$1:$R$1239,12,FALSE)=0,"",VLOOKUP('Xlookup set'!$S6,'Xlookup set'!$A$1:$R$1239,12,FALSE)),"")</f>
        <v/>
      </c>
      <c r="L6" t="str">
        <f>IFERROR(IF(VLOOKUP('Xlookup set'!$S6,'Xlookup set'!$A$1:$R$1239,13,FALSE)=0,"",VLOOKUP('Xlookup set'!$S6,'Xlookup set'!$A$1:$R$1239,13,FALSE)),"")</f>
        <v/>
      </c>
      <c r="M6" t="str">
        <f>IFERROR(IF(VLOOKUP('Xlookup set'!$S6,'Xlookup set'!$A$1:$R$1239,14,FALSE)=0,"",VLOOKUP('Xlookup set'!$S6,'Xlookup set'!$A$1:$R$1239,14,FALSE)),"")</f>
        <v/>
      </c>
      <c r="N6" t="str">
        <f>IFERROR(IF(VLOOKUP('Xlookup set'!$S6,'Xlookup set'!$A$1:$R$1239,15,FALSE)=0,"",VLOOKUP('Xlookup set'!$S6,'Xlookup set'!$A$1:$R$1239,15,FALSE)),"")</f>
        <v/>
      </c>
      <c r="O6" t="str">
        <f>IFERROR(IF(VLOOKUP('Xlookup set'!$S6,'Xlookup set'!$A$1:$R$1239,16,FALSE)=0,"",VLOOKUP('Xlookup set'!$S6,'Xlookup set'!$A$1:$R$1239,16,FALSE)),"")</f>
        <v/>
      </c>
      <c r="P6" t="str">
        <f t="array" aca="1" ref="P6" ca="1">IFERROR(Y2IF(VLOOKUP('Xlookup set'!$S6,'Xlookup set'!$A$1:$R$1239,17,FALSE)=0,"",VLOOKUP('Xlookup set'!$S6,'Xlookup set'!$A$1:$R$1239,17,FALSE)),"")</f>
        <v/>
      </c>
      <c r="Q6" t="str">
        <f>IFERROR(IF(VLOOKUP('Xlookup set'!$S6,'Xlookup set'!$A$1:$R$1239,18,FALSE)=0,"",VLOOKUP('Xlookup set'!$S6,'Xlookup set'!$A$1:$R$1239,18,FALSE)),"")</f>
        <v/>
      </c>
    </row>
    <row r="7" spans="1:17">
      <c r="A7" t="str">
        <f>IFERROR(VLOOKUP('Xlookup set'!$S7,'Xlookup set'!$A$1:$R$1239,2,FALSE),"")</f>
        <v/>
      </c>
      <c r="B7" t="str">
        <f>IF(I7&lt;&gt;"",ドッグキャリー!$I$2,"")</f>
        <v/>
      </c>
      <c r="C7" t="str">
        <f t="shared" si="2"/>
        <v/>
      </c>
      <c r="D7" t="str">
        <f t="shared" si="3"/>
        <v/>
      </c>
      <c r="H7" s="77" t="str">
        <f>IFERROR(IF(VLOOKUP('Xlookup set'!$S7,'Xlookup set'!$A$1:$R$1239,9,FALSE)=0,"",VLOOKUP('Xlookup set'!$S7,'Xlookup set'!$A$1:$R$1239,9,FALSE)),"")</f>
        <v/>
      </c>
      <c r="I7" t="str">
        <f>IFERROR(IF(VLOOKUP('Xlookup set'!$S7,'Xlookup set'!$A$1:$R$1239,10,FALSE)=0,"",VLOOKUP('Xlookup set'!$S7,'Xlookup set'!$A$1:$R$1239,10,FALSE)),"")</f>
        <v/>
      </c>
      <c r="J7" t="str">
        <f>IFERROR(IF(VLOOKUP('Xlookup set'!$S7,'Xlookup set'!$A$1:$R$1239,11,FALSE)=0,"",VLOOKUP('Xlookup set'!$S7,'Xlookup set'!$A$1:$R$1239,11,FALSE)),"")</f>
        <v/>
      </c>
      <c r="K7" t="str">
        <f>IFERROR(IF(VLOOKUP('Xlookup set'!$S7,'Xlookup set'!$A$1:$R$1239,12,FALSE)=0,"",VLOOKUP('Xlookup set'!$S7,'Xlookup set'!$A$1:$R$1239,12,FALSE)),"")</f>
        <v/>
      </c>
      <c r="L7" t="str">
        <f>IFERROR(IF(VLOOKUP('Xlookup set'!$S7,'Xlookup set'!$A$1:$R$1239,13,FALSE)=0,"",VLOOKUP('Xlookup set'!$S7,'Xlookup set'!$A$1:$R$1239,13,FALSE)),"")</f>
        <v/>
      </c>
      <c r="M7" t="str">
        <f>IFERROR(IF(VLOOKUP('Xlookup set'!$S7,'Xlookup set'!$A$1:$R$1239,14,FALSE)=0,"",VLOOKUP('Xlookup set'!$S7,'Xlookup set'!$A$1:$R$1239,14,FALSE)),"")</f>
        <v/>
      </c>
      <c r="N7" t="str">
        <f>IFERROR(IF(VLOOKUP('Xlookup set'!$S7,'Xlookup set'!$A$1:$R$1239,15,FALSE)=0,"",VLOOKUP('Xlookup set'!$S7,'Xlookup set'!$A$1:$R$1239,15,FALSE)),"")</f>
        <v/>
      </c>
      <c r="O7" t="str">
        <f>IFERROR(IF(VLOOKUP('Xlookup set'!$S7,'Xlookup set'!$A$1:$R$1239,16,FALSE)=0,"",VLOOKUP('Xlookup set'!$S7,'Xlookup set'!$A$1:$R$1239,16,FALSE)),"")</f>
        <v/>
      </c>
      <c r="P7" t="str">
        <f t="array" aca="1" ref="P7" ca="1">IFERROR(Y2IF(VLOOKUP('Xlookup set'!$S7,'Xlookup set'!$A$1:$R$1239,17,FALSE)=0,"",VLOOKUP('Xlookup set'!$S7,'Xlookup set'!$A$1:$R$1239,17,FALSE)),"")</f>
        <v/>
      </c>
      <c r="Q7" t="str">
        <f>IFERROR(IF(VLOOKUP('Xlookup set'!$S7,'Xlookup set'!$A$1:$R$1239,18,FALSE)=0,"",VLOOKUP('Xlookup set'!$S7,'Xlookup set'!$A$1:$R$1239,18,FALSE)),"")</f>
        <v/>
      </c>
    </row>
    <row r="8" spans="1:17">
      <c r="A8" t="str">
        <f>IFERROR(VLOOKUP('Xlookup set'!$S8,'Xlookup set'!$A$1:$R$1239,2,FALSE),"")</f>
        <v/>
      </c>
      <c r="B8" t="str">
        <f>IF(I8&lt;&gt;"",ドッグキャリー!$I$2,"")</f>
        <v/>
      </c>
      <c r="C8" t="str">
        <f t="shared" si="2"/>
        <v/>
      </c>
      <c r="D8" t="str">
        <f t="shared" si="3"/>
        <v/>
      </c>
      <c r="H8" s="77" t="str">
        <f>IFERROR(IF(VLOOKUP('Xlookup set'!$S8,'Xlookup set'!$A$1:$R$1239,9,FALSE)=0,"",VLOOKUP('Xlookup set'!$S8,'Xlookup set'!$A$1:$R$1239,9,FALSE)),"")</f>
        <v/>
      </c>
      <c r="I8" t="str">
        <f>IFERROR(IF(VLOOKUP('Xlookup set'!$S8,'Xlookup set'!$A$1:$R$1239,10,FALSE)=0,"",VLOOKUP('Xlookup set'!$S8,'Xlookup set'!$A$1:$R$1239,10,FALSE)),"")</f>
        <v/>
      </c>
      <c r="J8" t="str">
        <f>IFERROR(IF(VLOOKUP('Xlookup set'!$S8,'Xlookup set'!$A$1:$R$1239,11,FALSE)=0,"",VLOOKUP('Xlookup set'!$S8,'Xlookup set'!$A$1:$R$1239,11,FALSE)),"")</f>
        <v/>
      </c>
      <c r="K8" t="str">
        <f>IFERROR(IF(VLOOKUP('Xlookup set'!$S8,'Xlookup set'!$A$1:$R$1239,12,FALSE)=0,"",VLOOKUP('Xlookup set'!$S8,'Xlookup set'!$A$1:$R$1239,12,FALSE)),"")</f>
        <v/>
      </c>
      <c r="L8" t="str">
        <f>IFERROR(IF(VLOOKUP('Xlookup set'!$S8,'Xlookup set'!$A$1:$R$1239,13,FALSE)=0,"",VLOOKUP('Xlookup set'!$S8,'Xlookup set'!$A$1:$R$1239,13,FALSE)),"")</f>
        <v/>
      </c>
      <c r="M8" t="str">
        <f>IFERROR(IF(VLOOKUP('Xlookup set'!$S8,'Xlookup set'!$A$1:$R$1239,14,FALSE)=0,"",VLOOKUP('Xlookup set'!$S8,'Xlookup set'!$A$1:$R$1239,14,FALSE)),"")</f>
        <v/>
      </c>
      <c r="N8" t="str">
        <f>IFERROR(IF(VLOOKUP('Xlookup set'!$S8,'Xlookup set'!$A$1:$R$1239,15,FALSE)=0,"",VLOOKUP('Xlookup set'!$S8,'Xlookup set'!$A$1:$R$1239,15,FALSE)),"")</f>
        <v/>
      </c>
      <c r="O8" t="str">
        <f>IFERROR(IF(VLOOKUP('Xlookup set'!$S8,'Xlookup set'!$A$1:$R$1239,16,FALSE)=0,"",VLOOKUP('Xlookup set'!$S8,'Xlookup set'!$A$1:$R$1239,16,FALSE)),"")</f>
        <v/>
      </c>
      <c r="P8" t="str">
        <f t="array" aca="1" ref="P8" ca="1">IFERROR(Y2IF(VLOOKUP('Xlookup set'!$S8,'Xlookup set'!$A$1:$R$1239,17,FALSE)=0,"",VLOOKUP('Xlookup set'!$S8,'Xlookup set'!$A$1:$R$1239,17,FALSE)),"")</f>
        <v/>
      </c>
      <c r="Q8" t="str">
        <f>IFERROR(IF(VLOOKUP('Xlookup set'!$S8,'Xlookup set'!$A$1:$R$1239,18,FALSE)=0,"",VLOOKUP('Xlookup set'!$S8,'Xlookup set'!$A$1:$R$1239,18,FALSE)),"")</f>
        <v/>
      </c>
    </row>
    <row r="9" spans="1:17">
      <c r="A9" t="str">
        <f>IFERROR(VLOOKUP('Xlookup set'!$S9,'Xlookup set'!$A$1:$R$1239,2,FALSE),"")</f>
        <v/>
      </c>
      <c r="B9" t="str">
        <f>IF(I9&lt;&gt;"",ドッグキャリー!$I$2,"")</f>
        <v/>
      </c>
      <c r="C9" t="str">
        <f t="shared" si="2"/>
        <v/>
      </c>
      <c r="D9" t="str">
        <f t="shared" si="3"/>
        <v/>
      </c>
      <c r="H9" s="77" t="str">
        <f>IFERROR(IF(VLOOKUP('Xlookup set'!$S9,'Xlookup set'!$A$1:$R$1239,9,FALSE)=0,"",VLOOKUP('Xlookup set'!$S9,'Xlookup set'!$A$1:$R$1239,9,FALSE)),"")</f>
        <v/>
      </c>
      <c r="I9" t="str">
        <f>IFERROR(IF(VLOOKUP('Xlookup set'!$S9,'Xlookup set'!$A$1:$R$1239,10,FALSE)=0,"",VLOOKUP('Xlookup set'!$S9,'Xlookup set'!$A$1:$R$1239,10,FALSE)),"")</f>
        <v/>
      </c>
      <c r="J9" t="str">
        <f>IFERROR(IF(VLOOKUP('Xlookup set'!$S9,'Xlookup set'!$A$1:$R$1239,11,FALSE)=0,"",VLOOKUP('Xlookup set'!$S9,'Xlookup set'!$A$1:$R$1239,11,FALSE)),"")</f>
        <v/>
      </c>
      <c r="K9" t="str">
        <f>IFERROR(IF(VLOOKUP('Xlookup set'!$S9,'Xlookup set'!$A$1:$R$1239,12,FALSE)=0,"",VLOOKUP('Xlookup set'!$S9,'Xlookup set'!$A$1:$R$1239,12,FALSE)),"")</f>
        <v/>
      </c>
      <c r="L9" t="str">
        <f>IFERROR(IF(VLOOKUP('Xlookup set'!$S9,'Xlookup set'!$A$1:$R$1239,13,FALSE)=0,"",VLOOKUP('Xlookup set'!$S9,'Xlookup set'!$A$1:$R$1239,13,FALSE)),"")</f>
        <v/>
      </c>
      <c r="M9" t="str">
        <f>IFERROR(IF(VLOOKUP('Xlookup set'!$S9,'Xlookup set'!$A$1:$R$1239,14,FALSE)=0,"",VLOOKUP('Xlookup set'!$S9,'Xlookup set'!$A$1:$R$1239,14,FALSE)),"")</f>
        <v/>
      </c>
      <c r="N9" t="str">
        <f>IFERROR(IF(VLOOKUP('Xlookup set'!$S9,'Xlookup set'!$A$1:$R$1239,15,FALSE)=0,"",VLOOKUP('Xlookup set'!$S9,'Xlookup set'!$A$1:$R$1239,15,FALSE)),"")</f>
        <v/>
      </c>
      <c r="O9" t="str">
        <f>IFERROR(IF(VLOOKUP('Xlookup set'!$S9,'Xlookup set'!$A$1:$R$1239,16,FALSE)=0,"",VLOOKUP('Xlookup set'!$S9,'Xlookup set'!$A$1:$R$1239,16,FALSE)),"")</f>
        <v/>
      </c>
      <c r="P9" t="str">
        <f t="array" aca="1" ref="P9" ca="1">IFERROR(Y2IF(VLOOKUP('Xlookup set'!$S9,'Xlookup set'!$A$1:$R$1239,17,FALSE)=0,"",VLOOKUP('Xlookup set'!$S9,'Xlookup set'!$A$1:$R$1239,17,FALSE)),"")</f>
        <v/>
      </c>
      <c r="Q9" t="str">
        <f>IFERROR(IF(VLOOKUP('Xlookup set'!$S9,'Xlookup set'!$A$1:$R$1239,18,FALSE)=0,"",VLOOKUP('Xlookup set'!$S9,'Xlookup set'!$A$1:$R$1239,18,FALSE)),"")</f>
        <v/>
      </c>
    </row>
    <row r="10" spans="1:17">
      <c r="A10" t="str">
        <f>IFERROR(VLOOKUP('Xlookup set'!$S10,'Xlookup set'!$A$1:$R$1239,2,FALSE),"")</f>
        <v/>
      </c>
      <c r="B10" t="str">
        <f>IF(I10&lt;&gt;"",ドッグキャリー!$I$2,"")</f>
        <v/>
      </c>
      <c r="C10" t="str">
        <f t="shared" si="2"/>
        <v/>
      </c>
      <c r="D10" t="str">
        <f t="shared" si="3"/>
        <v/>
      </c>
      <c r="H10" s="77" t="str">
        <f>IFERROR(IF(VLOOKUP('Xlookup set'!$S10,'Xlookup set'!$A$1:$R$1239,9,FALSE)=0,"",VLOOKUP('Xlookup set'!$S10,'Xlookup set'!$A$1:$R$1239,9,FALSE)),"")</f>
        <v/>
      </c>
      <c r="I10" t="str">
        <f>IFERROR(IF(VLOOKUP('Xlookup set'!$S10,'Xlookup set'!$A$1:$R$1239,10,FALSE)=0,"",VLOOKUP('Xlookup set'!$S10,'Xlookup set'!$A$1:$R$1239,10,FALSE)),"")</f>
        <v/>
      </c>
      <c r="J10" t="str">
        <f>IFERROR(IF(VLOOKUP('Xlookup set'!$S10,'Xlookup set'!$A$1:$R$1239,11,FALSE)=0,"",VLOOKUP('Xlookup set'!$S10,'Xlookup set'!$A$1:$R$1239,11,FALSE)),"")</f>
        <v/>
      </c>
      <c r="K10" t="str">
        <f>IFERROR(IF(VLOOKUP('Xlookup set'!$S10,'Xlookup set'!$A$1:$R$1239,12,FALSE)=0,"",VLOOKUP('Xlookup set'!$S10,'Xlookup set'!$A$1:$R$1239,12,FALSE)),"")</f>
        <v/>
      </c>
      <c r="L10" t="str">
        <f>IFERROR(IF(VLOOKUP('Xlookup set'!$S10,'Xlookup set'!$A$1:$R$1239,13,FALSE)=0,"",VLOOKUP('Xlookup set'!$S10,'Xlookup set'!$A$1:$R$1239,13,FALSE)),"")</f>
        <v/>
      </c>
      <c r="M10" t="str">
        <f>IFERROR(IF(VLOOKUP('Xlookup set'!$S10,'Xlookup set'!$A$1:$R$1239,14,FALSE)=0,"",VLOOKUP('Xlookup set'!$S10,'Xlookup set'!$A$1:$R$1239,14,FALSE)),"")</f>
        <v/>
      </c>
      <c r="N10" t="str">
        <f>IFERROR(IF(VLOOKUP('Xlookup set'!$S10,'Xlookup set'!$A$1:$R$1239,15,FALSE)=0,"",VLOOKUP('Xlookup set'!$S10,'Xlookup set'!$A$1:$R$1239,15,FALSE)),"")</f>
        <v/>
      </c>
      <c r="O10" t="str">
        <f>IFERROR(IF(VLOOKUP('Xlookup set'!$S10,'Xlookup set'!$A$1:$R$1239,16,FALSE)=0,"",VLOOKUP('Xlookup set'!$S10,'Xlookup set'!$A$1:$R$1239,16,FALSE)),"")</f>
        <v/>
      </c>
      <c r="P10" t="str">
        <f t="array" aca="1" ref="P10" ca="1">IFERROR(Y2IF(VLOOKUP('Xlookup set'!$S10,'Xlookup set'!$A$1:$R$1239,17,FALSE)=0,"",VLOOKUP('Xlookup set'!$S10,'Xlookup set'!$A$1:$R$1239,17,FALSE)),"")</f>
        <v/>
      </c>
      <c r="Q10" t="str">
        <f>IFERROR(IF(VLOOKUP('Xlookup set'!$S10,'Xlookup set'!$A$1:$R$1239,18,FALSE)=0,"",VLOOKUP('Xlookup set'!$S10,'Xlookup set'!$A$1:$R$1239,18,FALSE)),"")</f>
        <v/>
      </c>
    </row>
    <row r="11" spans="1:17">
      <c r="A11" t="str">
        <f>IFERROR(VLOOKUP('Xlookup set'!$S11,'Xlookup set'!$A$1:$R$1239,2,FALSE),"")</f>
        <v/>
      </c>
      <c r="B11" t="str">
        <f>IF(I11&lt;&gt;"",ドッグキャリー!$I$2,"")</f>
        <v/>
      </c>
      <c r="C11" t="str">
        <f t="shared" si="2"/>
        <v/>
      </c>
      <c r="D11" t="str">
        <f t="shared" si="3"/>
        <v/>
      </c>
      <c r="H11" s="77" t="str">
        <f>IFERROR(IF(VLOOKUP('Xlookup set'!$S11,'Xlookup set'!$A$1:$R$1239,9,FALSE)=0,"",VLOOKUP('Xlookup set'!$S11,'Xlookup set'!$A$1:$R$1239,9,FALSE)),"")</f>
        <v/>
      </c>
      <c r="I11" t="str">
        <f>IFERROR(IF(VLOOKUP('Xlookup set'!$S11,'Xlookup set'!$A$1:$R$1239,10,FALSE)=0,"",VLOOKUP('Xlookup set'!$S11,'Xlookup set'!$A$1:$R$1239,10,FALSE)),"")</f>
        <v/>
      </c>
      <c r="J11" t="str">
        <f>IFERROR(IF(VLOOKUP('Xlookup set'!$S11,'Xlookup set'!$A$1:$R$1239,11,FALSE)=0,"",VLOOKUP('Xlookup set'!$S11,'Xlookup set'!$A$1:$R$1239,11,FALSE)),"")</f>
        <v/>
      </c>
      <c r="K11" t="str">
        <f>IFERROR(IF(VLOOKUP('Xlookup set'!$S11,'Xlookup set'!$A$1:$R$1239,12,FALSE)=0,"",VLOOKUP('Xlookup set'!$S11,'Xlookup set'!$A$1:$R$1239,12,FALSE)),"")</f>
        <v/>
      </c>
      <c r="L11" t="str">
        <f>IFERROR(IF(VLOOKUP('Xlookup set'!$S11,'Xlookup set'!$A$1:$R$1239,13,FALSE)=0,"",VLOOKUP('Xlookup set'!$S11,'Xlookup set'!$A$1:$R$1239,13,FALSE)),"")</f>
        <v/>
      </c>
      <c r="M11" t="str">
        <f>IFERROR(IF(VLOOKUP('Xlookup set'!$S11,'Xlookup set'!$A$1:$R$1239,14,FALSE)=0,"",VLOOKUP('Xlookup set'!$S11,'Xlookup set'!$A$1:$R$1239,14,FALSE)),"")</f>
        <v/>
      </c>
      <c r="N11" t="str">
        <f>IFERROR(IF(VLOOKUP('Xlookup set'!$S11,'Xlookup set'!$A$1:$R$1239,15,FALSE)=0,"",VLOOKUP('Xlookup set'!$S11,'Xlookup set'!$A$1:$R$1239,15,FALSE)),"")</f>
        <v/>
      </c>
      <c r="O11" t="str">
        <f>IFERROR(IF(VLOOKUP('Xlookup set'!$S11,'Xlookup set'!$A$1:$R$1239,16,FALSE)=0,"",VLOOKUP('Xlookup set'!$S11,'Xlookup set'!$A$1:$R$1239,16,FALSE)),"")</f>
        <v/>
      </c>
      <c r="P11" t="str">
        <f t="array" aca="1" ref="P11" ca="1">IFERROR(Y2IF(VLOOKUP('Xlookup set'!$S11,'Xlookup set'!$A$1:$R$1239,17,FALSE)=0,"",VLOOKUP('Xlookup set'!$S11,'Xlookup set'!$A$1:$R$1239,17,FALSE)),"")</f>
        <v/>
      </c>
      <c r="Q11" t="str">
        <f>IFERROR(IF(VLOOKUP('Xlookup set'!$S11,'Xlookup set'!$A$1:$R$1239,18,FALSE)=0,"",VLOOKUP('Xlookup set'!$S11,'Xlookup set'!$A$1:$R$1239,18,FALSE)),"")</f>
        <v/>
      </c>
    </row>
    <row r="12" spans="1:17">
      <c r="A12" t="str">
        <f>IFERROR(VLOOKUP('Xlookup set'!$S12,'Xlookup set'!$A$1:$R$1239,2,FALSE),"")</f>
        <v/>
      </c>
      <c r="B12" t="str">
        <f>IF(I12&lt;&gt;"",ドッグキャリー!$I$2,"")</f>
        <v/>
      </c>
      <c r="C12" t="str">
        <f t="shared" si="2"/>
        <v/>
      </c>
      <c r="D12" t="str">
        <f t="shared" si="3"/>
        <v/>
      </c>
      <c r="H12" s="77" t="str">
        <f>IFERROR(IF(VLOOKUP('Xlookup set'!$S12,'Xlookup set'!$A$1:$R$1239,9,FALSE)=0,"",VLOOKUP('Xlookup set'!$S12,'Xlookup set'!$A$1:$R$1239,9,FALSE)),"")</f>
        <v/>
      </c>
      <c r="I12" t="str">
        <f>IFERROR(IF(VLOOKUP('Xlookup set'!$S12,'Xlookup set'!$A$1:$R$1239,10,FALSE)=0,"",VLOOKUP('Xlookup set'!$S12,'Xlookup set'!$A$1:$R$1239,10,FALSE)),"")</f>
        <v/>
      </c>
      <c r="J12" t="str">
        <f>IFERROR(IF(VLOOKUP('Xlookup set'!$S12,'Xlookup set'!$A$1:$R$1239,11,FALSE)=0,"",VLOOKUP('Xlookup set'!$S12,'Xlookup set'!$A$1:$R$1239,11,FALSE)),"")</f>
        <v/>
      </c>
      <c r="K12" t="str">
        <f>IFERROR(IF(VLOOKUP('Xlookup set'!$S12,'Xlookup set'!$A$1:$R$1239,12,FALSE)=0,"",VLOOKUP('Xlookup set'!$S12,'Xlookup set'!$A$1:$R$1239,12,FALSE)),"")</f>
        <v/>
      </c>
      <c r="L12" t="str">
        <f>IFERROR(IF(VLOOKUP('Xlookup set'!$S12,'Xlookup set'!$A$1:$R$1239,13,FALSE)=0,"",VLOOKUP('Xlookup set'!$S12,'Xlookup set'!$A$1:$R$1239,13,FALSE)),"")</f>
        <v/>
      </c>
      <c r="M12" t="str">
        <f>IFERROR(IF(VLOOKUP('Xlookup set'!$S12,'Xlookup set'!$A$1:$R$1239,14,FALSE)=0,"",VLOOKUP('Xlookup set'!$S12,'Xlookup set'!$A$1:$R$1239,14,FALSE)),"")</f>
        <v/>
      </c>
      <c r="N12" t="str">
        <f>IFERROR(IF(VLOOKUP('Xlookup set'!$S12,'Xlookup set'!$A$1:$R$1239,15,FALSE)=0,"",VLOOKUP('Xlookup set'!$S12,'Xlookup set'!$A$1:$R$1239,15,FALSE)),"")</f>
        <v/>
      </c>
      <c r="O12" t="str">
        <f>IFERROR(IF(VLOOKUP('Xlookup set'!$S12,'Xlookup set'!$A$1:$R$1239,16,FALSE)=0,"",VLOOKUP('Xlookup set'!$S12,'Xlookup set'!$A$1:$R$1239,16,FALSE)),"")</f>
        <v/>
      </c>
      <c r="P12" t="str">
        <f t="array" aca="1" ref="P12" ca="1">IFERROR(Y2IF(VLOOKUP('Xlookup set'!$S12,'Xlookup set'!$A$1:$R$1239,17,FALSE)=0,"",VLOOKUP('Xlookup set'!$S12,'Xlookup set'!$A$1:$R$1239,17,FALSE)),"")</f>
        <v/>
      </c>
      <c r="Q12" t="str">
        <f>IFERROR(IF(VLOOKUP('Xlookup set'!$S12,'Xlookup set'!$A$1:$R$1239,18,FALSE)=0,"",VLOOKUP('Xlookup set'!$S12,'Xlookup set'!$A$1:$R$1239,18,FALSE)),"")</f>
        <v/>
      </c>
    </row>
    <row r="13" spans="1:17">
      <c r="A13" t="str">
        <f>IFERROR(VLOOKUP('Xlookup set'!$S13,'Xlookup set'!$A$1:$R$1239,2,FALSE),"")</f>
        <v/>
      </c>
      <c r="B13" t="str">
        <f>IF(I13&lt;&gt;"",ドッグキャリー!$I$2,"")</f>
        <v/>
      </c>
      <c r="C13" t="str">
        <f t="shared" si="2"/>
        <v/>
      </c>
      <c r="D13" t="str">
        <f t="shared" si="3"/>
        <v/>
      </c>
      <c r="H13" s="77" t="str">
        <f>IFERROR(IF(VLOOKUP('Xlookup set'!$S13,'Xlookup set'!$A$1:$R$1239,9,FALSE)=0,"",VLOOKUP('Xlookup set'!$S13,'Xlookup set'!$A$1:$R$1239,9,FALSE)),"")</f>
        <v/>
      </c>
      <c r="I13" t="str">
        <f>IFERROR(IF(VLOOKUP('Xlookup set'!$S13,'Xlookup set'!$A$1:$R$1239,10,FALSE)=0,"",VLOOKUP('Xlookup set'!$S13,'Xlookup set'!$A$1:$R$1239,10,FALSE)),"")</f>
        <v/>
      </c>
      <c r="J13" t="str">
        <f>IFERROR(IF(VLOOKUP('Xlookup set'!$S13,'Xlookup set'!$A$1:$R$1239,11,FALSE)=0,"",VLOOKUP('Xlookup set'!$S13,'Xlookup set'!$A$1:$R$1239,11,FALSE)),"")</f>
        <v/>
      </c>
      <c r="K13" t="str">
        <f>IFERROR(IF(VLOOKUP('Xlookup set'!$S13,'Xlookup set'!$A$1:$R$1239,12,FALSE)=0,"",VLOOKUP('Xlookup set'!$S13,'Xlookup set'!$A$1:$R$1239,12,FALSE)),"")</f>
        <v/>
      </c>
      <c r="L13" t="str">
        <f>IFERROR(IF(VLOOKUP('Xlookup set'!$S13,'Xlookup set'!$A$1:$R$1239,13,FALSE)=0,"",VLOOKUP('Xlookup set'!$S13,'Xlookup set'!$A$1:$R$1239,13,FALSE)),"")</f>
        <v/>
      </c>
      <c r="M13" t="str">
        <f>IFERROR(IF(VLOOKUP('Xlookup set'!$S13,'Xlookup set'!$A$1:$R$1239,14,FALSE)=0,"",VLOOKUP('Xlookup set'!$S13,'Xlookup set'!$A$1:$R$1239,14,FALSE)),"")</f>
        <v/>
      </c>
      <c r="N13" t="str">
        <f>IFERROR(IF(VLOOKUP('Xlookup set'!$S13,'Xlookup set'!$A$1:$R$1239,15,FALSE)=0,"",VLOOKUP('Xlookup set'!$S13,'Xlookup set'!$A$1:$R$1239,15,FALSE)),"")</f>
        <v/>
      </c>
      <c r="O13" t="str">
        <f>IFERROR(IF(VLOOKUP('Xlookup set'!$S13,'Xlookup set'!$A$1:$R$1239,16,FALSE)=0,"",VLOOKUP('Xlookup set'!$S13,'Xlookup set'!$A$1:$R$1239,16,FALSE)),"")</f>
        <v/>
      </c>
      <c r="P13" t="str">
        <f t="array" aca="1" ref="P13" ca="1">IFERROR(Y2IF(VLOOKUP('Xlookup set'!$S13,'Xlookup set'!$A$1:$R$1239,17,FALSE)=0,"",VLOOKUP('Xlookup set'!$S13,'Xlookup set'!$A$1:$R$1239,17,FALSE)),"")</f>
        <v/>
      </c>
      <c r="Q13" t="str">
        <f>IFERROR(IF(VLOOKUP('Xlookup set'!$S13,'Xlookup set'!$A$1:$R$1239,18,FALSE)=0,"",VLOOKUP('Xlookup set'!$S13,'Xlookup set'!$A$1:$R$1239,18,FALSE)),"")</f>
        <v/>
      </c>
    </row>
    <row r="14" spans="1:17">
      <c r="A14" t="str">
        <f>IFERROR(VLOOKUP('Xlookup set'!$S14,'Xlookup set'!$A$1:$R$1239,2,FALSE),"")</f>
        <v/>
      </c>
      <c r="B14" t="str">
        <f>IF(I14&lt;&gt;"",ドッグキャリー!$I$2,"")</f>
        <v/>
      </c>
      <c r="C14" t="str">
        <f t="shared" si="2"/>
        <v/>
      </c>
      <c r="D14" t="str">
        <f t="shared" si="3"/>
        <v/>
      </c>
      <c r="H14" s="77" t="str">
        <f>IFERROR(IF(VLOOKUP('Xlookup set'!$S14,'Xlookup set'!$A$1:$R$1239,9,FALSE)=0,"",VLOOKUP('Xlookup set'!$S14,'Xlookup set'!$A$1:$R$1239,9,FALSE)),"")</f>
        <v/>
      </c>
      <c r="I14" t="str">
        <f>IFERROR(IF(VLOOKUP('Xlookup set'!$S14,'Xlookup set'!$A$1:$R$1239,10,FALSE)=0,"",VLOOKUP('Xlookup set'!$S14,'Xlookup set'!$A$1:$R$1239,10,FALSE)),"")</f>
        <v/>
      </c>
      <c r="J14" t="str">
        <f>IFERROR(IF(VLOOKUP('Xlookup set'!$S14,'Xlookup set'!$A$1:$R$1239,11,FALSE)=0,"",VLOOKUP('Xlookup set'!$S14,'Xlookup set'!$A$1:$R$1239,11,FALSE)),"")</f>
        <v/>
      </c>
      <c r="K14" t="str">
        <f>IFERROR(IF(VLOOKUP('Xlookup set'!$S14,'Xlookup set'!$A$1:$R$1239,12,FALSE)=0,"",VLOOKUP('Xlookup set'!$S14,'Xlookup set'!$A$1:$R$1239,12,FALSE)),"")</f>
        <v/>
      </c>
      <c r="L14" t="str">
        <f>IFERROR(IF(VLOOKUP('Xlookup set'!$S14,'Xlookup set'!$A$1:$R$1239,13,FALSE)=0,"",VLOOKUP('Xlookup set'!$S14,'Xlookup set'!$A$1:$R$1239,13,FALSE)),"")</f>
        <v/>
      </c>
      <c r="M14" t="str">
        <f>IFERROR(IF(VLOOKUP('Xlookup set'!$S14,'Xlookup set'!$A$1:$R$1239,14,FALSE)=0,"",VLOOKUP('Xlookup set'!$S14,'Xlookup set'!$A$1:$R$1239,14,FALSE)),"")</f>
        <v/>
      </c>
      <c r="N14" t="str">
        <f>IFERROR(IF(VLOOKUP('Xlookup set'!$S14,'Xlookup set'!$A$1:$R$1239,15,FALSE)=0,"",VLOOKUP('Xlookup set'!$S14,'Xlookup set'!$A$1:$R$1239,15,FALSE)),"")</f>
        <v/>
      </c>
      <c r="O14" t="str">
        <f>IFERROR(IF(VLOOKUP('Xlookup set'!$S14,'Xlookup set'!$A$1:$R$1239,16,FALSE)=0,"",VLOOKUP('Xlookup set'!$S14,'Xlookup set'!$A$1:$R$1239,16,FALSE)),"")</f>
        <v/>
      </c>
      <c r="P14" t="str">
        <f t="array" aca="1" ref="P14" ca="1">IFERROR(Y2IF(VLOOKUP('Xlookup set'!$S14,'Xlookup set'!$A$1:$R$1239,17,FALSE)=0,"",VLOOKUP('Xlookup set'!$S14,'Xlookup set'!$A$1:$R$1239,17,FALSE)),"")</f>
        <v/>
      </c>
      <c r="Q14" t="str">
        <f>IFERROR(IF(VLOOKUP('Xlookup set'!$S14,'Xlookup set'!$A$1:$R$1239,18,FALSE)=0,"",VLOOKUP('Xlookup set'!$S14,'Xlookup set'!$A$1:$R$1239,18,FALSE)),"")</f>
        <v/>
      </c>
    </row>
    <row r="15" spans="1:17">
      <c r="A15" t="str">
        <f>IFERROR(VLOOKUP('Xlookup set'!$S15,'Xlookup set'!$A$1:$R$1239,2,FALSE),"")</f>
        <v/>
      </c>
      <c r="B15" t="str">
        <f>IF(I15&lt;&gt;"",ドッグキャリー!$I$2,"")</f>
        <v/>
      </c>
      <c r="C15" t="str">
        <f t="shared" si="2"/>
        <v/>
      </c>
      <c r="D15" t="str">
        <f t="shared" si="3"/>
        <v/>
      </c>
      <c r="H15" s="77" t="str">
        <f>IFERROR(IF(VLOOKUP('Xlookup set'!$S15,'Xlookup set'!$A$1:$R$1239,9,FALSE)=0,"",VLOOKUP('Xlookup set'!$S15,'Xlookup set'!$A$1:$R$1239,9,FALSE)),"")</f>
        <v/>
      </c>
      <c r="I15" t="str">
        <f>IFERROR(IF(VLOOKUP('Xlookup set'!$S15,'Xlookup set'!$A$1:$R$1239,10,FALSE)=0,"",VLOOKUP('Xlookup set'!$S15,'Xlookup set'!$A$1:$R$1239,10,FALSE)),"")</f>
        <v/>
      </c>
      <c r="J15" t="str">
        <f>IFERROR(IF(VLOOKUP('Xlookup set'!$S15,'Xlookup set'!$A$1:$R$1239,11,FALSE)=0,"",VLOOKUP('Xlookup set'!$S15,'Xlookup set'!$A$1:$R$1239,11,FALSE)),"")</f>
        <v/>
      </c>
      <c r="K15" t="str">
        <f>IFERROR(IF(VLOOKUP('Xlookup set'!$S15,'Xlookup set'!$A$1:$R$1239,12,FALSE)=0,"",VLOOKUP('Xlookup set'!$S15,'Xlookup set'!$A$1:$R$1239,12,FALSE)),"")</f>
        <v/>
      </c>
      <c r="L15" t="str">
        <f>IFERROR(IF(VLOOKUP('Xlookup set'!$S15,'Xlookup set'!$A$1:$R$1239,13,FALSE)=0,"",VLOOKUP('Xlookup set'!$S15,'Xlookup set'!$A$1:$R$1239,13,FALSE)),"")</f>
        <v/>
      </c>
      <c r="M15" t="str">
        <f>IFERROR(IF(VLOOKUP('Xlookup set'!$S15,'Xlookup set'!$A$1:$R$1239,14,FALSE)=0,"",VLOOKUP('Xlookup set'!$S15,'Xlookup set'!$A$1:$R$1239,14,FALSE)),"")</f>
        <v/>
      </c>
      <c r="N15" t="str">
        <f>IFERROR(IF(VLOOKUP('Xlookup set'!$S15,'Xlookup set'!$A$1:$R$1239,15,FALSE)=0,"",VLOOKUP('Xlookup set'!$S15,'Xlookup set'!$A$1:$R$1239,15,FALSE)),"")</f>
        <v/>
      </c>
      <c r="O15" t="str">
        <f>IFERROR(IF(VLOOKUP('Xlookup set'!$S15,'Xlookup set'!$A$1:$R$1239,16,FALSE)=0,"",VLOOKUP('Xlookup set'!$S15,'Xlookup set'!$A$1:$R$1239,16,FALSE)),"")</f>
        <v/>
      </c>
      <c r="P15" t="str">
        <f t="array" aca="1" ref="P15" ca="1">IFERROR(Y2IF(VLOOKUP('Xlookup set'!$S15,'Xlookup set'!$A$1:$R$1239,17,FALSE)=0,"",VLOOKUP('Xlookup set'!$S15,'Xlookup set'!$A$1:$R$1239,17,FALSE)),"")</f>
        <v/>
      </c>
      <c r="Q15" t="str">
        <f>IFERROR(IF(VLOOKUP('Xlookup set'!$S15,'Xlookup set'!$A$1:$R$1239,18,FALSE)=0,"",VLOOKUP('Xlookup set'!$S15,'Xlookup set'!$A$1:$R$1239,18,FALSE)),"")</f>
        <v/>
      </c>
    </row>
    <row r="16" spans="1:17">
      <c r="A16" t="str">
        <f>IFERROR(VLOOKUP('Xlookup set'!$S16,'Xlookup set'!$A$1:$R$1239,2,FALSE),"")</f>
        <v/>
      </c>
      <c r="B16" t="str">
        <f>IF(I16&lt;&gt;"",ドッグキャリー!$I$2,"")</f>
        <v/>
      </c>
      <c r="C16" t="str">
        <f t="shared" si="2"/>
        <v/>
      </c>
      <c r="D16" t="str">
        <f t="shared" si="3"/>
        <v/>
      </c>
      <c r="H16" s="77" t="str">
        <f>IFERROR(IF(VLOOKUP('Xlookup set'!$S16,'Xlookup set'!$A$1:$R$1239,9,FALSE)=0,"",VLOOKUP('Xlookup set'!$S16,'Xlookup set'!$A$1:$R$1239,9,FALSE)),"")</f>
        <v/>
      </c>
      <c r="I16" t="str">
        <f>IFERROR(IF(VLOOKUP('Xlookup set'!$S16,'Xlookup set'!$A$1:$R$1239,10,FALSE)=0,"",VLOOKUP('Xlookup set'!$S16,'Xlookup set'!$A$1:$R$1239,10,FALSE)),"")</f>
        <v/>
      </c>
      <c r="J16" t="str">
        <f>IFERROR(IF(VLOOKUP('Xlookup set'!$S16,'Xlookup set'!$A$1:$R$1239,11,FALSE)=0,"",VLOOKUP('Xlookup set'!$S16,'Xlookup set'!$A$1:$R$1239,11,FALSE)),"")</f>
        <v/>
      </c>
      <c r="K16" t="str">
        <f>IFERROR(IF(VLOOKUP('Xlookup set'!$S16,'Xlookup set'!$A$1:$R$1239,12,FALSE)=0,"",VLOOKUP('Xlookup set'!$S16,'Xlookup set'!$A$1:$R$1239,12,FALSE)),"")</f>
        <v/>
      </c>
      <c r="L16" t="str">
        <f>IFERROR(IF(VLOOKUP('Xlookup set'!$S16,'Xlookup set'!$A$1:$R$1239,13,FALSE)=0,"",VLOOKUP('Xlookup set'!$S16,'Xlookup set'!$A$1:$R$1239,13,FALSE)),"")</f>
        <v/>
      </c>
      <c r="M16" t="str">
        <f>IFERROR(IF(VLOOKUP('Xlookup set'!$S16,'Xlookup set'!$A$1:$R$1239,14,FALSE)=0,"",VLOOKUP('Xlookup set'!$S16,'Xlookup set'!$A$1:$R$1239,14,FALSE)),"")</f>
        <v/>
      </c>
      <c r="N16" t="str">
        <f>IFERROR(IF(VLOOKUP('Xlookup set'!$S16,'Xlookup set'!$A$1:$R$1239,15,FALSE)=0,"",VLOOKUP('Xlookup set'!$S16,'Xlookup set'!$A$1:$R$1239,15,FALSE)),"")</f>
        <v/>
      </c>
      <c r="O16" t="str">
        <f>IFERROR(IF(VLOOKUP('Xlookup set'!$S16,'Xlookup set'!$A$1:$R$1239,16,FALSE)=0,"",VLOOKUP('Xlookup set'!$S16,'Xlookup set'!$A$1:$R$1239,16,FALSE)),"")</f>
        <v/>
      </c>
      <c r="P16" t="str">
        <f t="array" aca="1" ref="P16" ca="1">IFERROR(Y2IF(VLOOKUP('Xlookup set'!$S16,'Xlookup set'!$A$1:$R$1239,17,FALSE)=0,"",VLOOKUP('Xlookup set'!$S16,'Xlookup set'!$A$1:$R$1239,17,FALSE)),"")</f>
        <v/>
      </c>
      <c r="Q16" t="str">
        <f>IFERROR(IF(VLOOKUP('Xlookup set'!$S16,'Xlookup set'!$A$1:$R$1239,18,FALSE)=0,"",VLOOKUP('Xlookup set'!$S16,'Xlookup set'!$A$1:$R$1239,18,FALSE)),"")</f>
        <v/>
      </c>
    </row>
    <row r="17" spans="1:17">
      <c r="A17" t="str">
        <f>IFERROR(VLOOKUP('Xlookup set'!$S17,'Xlookup set'!$A$1:$R$1239,2,FALSE),"")</f>
        <v/>
      </c>
      <c r="B17" t="str">
        <f>IF(I17&lt;&gt;"",ドッグキャリー!$I$2,"")</f>
        <v/>
      </c>
      <c r="C17" t="str">
        <f t="shared" si="2"/>
        <v/>
      </c>
      <c r="D17" t="str">
        <f t="shared" si="3"/>
        <v/>
      </c>
      <c r="H17" s="77" t="str">
        <f>IFERROR(IF(VLOOKUP('Xlookup set'!$S17,'Xlookup set'!$A$1:$R$1239,9,FALSE)=0,"",VLOOKUP('Xlookup set'!$S17,'Xlookup set'!$A$1:$R$1239,9,FALSE)),"")</f>
        <v/>
      </c>
      <c r="I17" t="str">
        <f>IFERROR(IF(VLOOKUP('Xlookup set'!$S17,'Xlookup set'!$A$1:$R$1239,10,FALSE)=0,"",VLOOKUP('Xlookup set'!$S17,'Xlookup set'!$A$1:$R$1239,10,FALSE)),"")</f>
        <v/>
      </c>
      <c r="J17" t="str">
        <f>IFERROR(IF(VLOOKUP('Xlookup set'!$S17,'Xlookup set'!$A$1:$R$1239,11,FALSE)=0,"",VLOOKUP('Xlookup set'!$S17,'Xlookup set'!$A$1:$R$1239,11,FALSE)),"")</f>
        <v/>
      </c>
      <c r="K17" t="str">
        <f>IFERROR(IF(VLOOKUP('Xlookup set'!$S17,'Xlookup set'!$A$1:$R$1239,12,FALSE)=0,"",VLOOKUP('Xlookup set'!$S17,'Xlookup set'!$A$1:$R$1239,12,FALSE)),"")</f>
        <v/>
      </c>
      <c r="L17" t="str">
        <f>IFERROR(IF(VLOOKUP('Xlookup set'!$S17,'Xlookup set'!$A$1:$R$1239,13,FALSE)=0,"",VLOOKUP('Xlookup set'!$S17,'Xlookup set'!$A$1:$R$1239,13,FALSE)),"")</f>
        <v/>
      </c>
      <c r="M17" t="str">
        <f>IFERROR(IF(VLOOKUP('Xlookup set'!$S17,'Xlookup set'!$A$1:$R$1239,14,FALSE)=0,"",VLOOKUP('Xlookup set'!$S17,'Xlookup set'!$A$1:$R$1239,14,FALSE)),"")</f>
        <v/>
      </c>
      <c r="N17" t="str">
        <f>IFERROR(IF(VLOOKUP('Xlookup set'!$S17,'Xlookup set'!$A$1:$R$1239,15,FALSE)=0,"",VLOOKUP('Xlookup set'!$S17,'Xlookup set'!$A$1:$R$1239,15,FALSE)),"")</f>
        <v/>
      </c>
      <c r="O17" t="str">
        <f>IFERROR(IF(VLOOKUP('Xlookup set'!$S17,'Xlookup set'!$A$1:$R$1239,16,FALSE)=0,"",VLOOKUP('Xlookup set'!$S17,'Xlookup set'!$A$1:$R$1239,16,FALSE)),"")</f>
        <v/>
      </c>
      <c r="P17" t="str">
        <f t="array" aca="1" ref="P17" ca="1">IFERROR(Y2IF(VLOOKUP('Xlookup set'!$S17,'Xlookup set'!$A$1:$R$1239,17,FALSE)=0,"",VLOOKUP('Xlookup set'!$S17,'Xlookup set'!$A$1:$R$1239,17,FALSE)),"")</f>
        <v/>
      </c>
      <c r="Q17" t="str">
        <f>IFERROR(IF(VLOOKUP('Xlookup set'!$S17,'Xlookup set'!$A$1:$R$1239,18,FALSE)=0,"",VLOOKUP('Xlookup set'!$S17,'Xlookup set'!$A$1:$R$1239,18,FALSE)),"")</f>
        <v/>
      </c>
    </row>
    <row r="18" spans="1:17">
      <c r="A18" t="str">
        <f>IFERROR(VLOOKUP('Xlookup set'!$S18,'Xlookup set'!$A$1:$R$1239,2,FALSE),"")</f>
        <v/>
      </c>
      <c r="B18" t="str">
        <f>IF(I18&lt;&gt;"",ドッグキャリー!$I$2,"")</f>
        <v/>
      </c>
      <c r="C18" t="str">
        <f t="shared" si="2"/>
        <v/>
      </c>
      <c r="D18" t="str">
        <f t="shared" si="3"/>
        <v/>
      </c>
      <c r="H18" s="77" t="str">
        <f>IFERROR(IF(VLOOKUP('Xlookup set'!$S18,'Xlookup set'!$A$1:$R$1239,9,FALSE)=0,"",VLOOKUP('Xlookup set'!$S18,'Xlookup set'!$A$1:$R$1239,9,FALSE)),"")</f>
        <v/>
      </c>
      <c r="I18" t="str">
        <f>IFERROR(IF(VLOOKUP('Xlookup set'!$S18,'Xlookup set'!$A$1:$R$1239,10,FALSE)=0,"",VLOOKUP('Xlookup set'!$S18,'Xlookup set'!$A$1:$R$1239,10,FALSE)),"")</f>
        <v/>
      </c>
      <c r="J18" t="str">
        <f>IFERROR(IF(VLOOKUP('Xlookup set'!$S18,'Xlookup set'!$A$1:$R$1239,11,FALSE)=0,"",VLOOKUP('Xlookup set'!$S18,'Xlookup set'!$A$1:$R$1239,11,FALSE)),"")</f>
        <v/>
      </c>
      <c r="K18" t="str">
        <f>IFERROR(IF(VLOOKUP('Xlookup set'!$S18,'Xlookup set'!$A$1:$R$1239,12,FALSE)=0,"",VLOOKUP('Xlookup set'!$S18,'Xlookup set'!$A$1:$R$1239,12,FALSE)),"")</f>
        <v/>
      </c>
      <c r="L18" t="str">
        <f>IFERROR(IF(VLOOKUP('Xlookup set'!$S18,'Xlookup set'!$A$1:$R$1239,13,FALSE)=0,"",VLOOKUP('Xlookup set'!$S18,'Xlookup set'!$A$1:$R$1239,13,FALSE)),"")</f>
        <v/>
      </c>
      <c r="M18" t="str">
        <f>IFERROR(IF(VLOOKUP('Xlookup set'!$S18,'Xlookup set'!$A$1:$R$1239,14,FALSE)=0,"",VLOOKUP('Xlookup set'!$S18,'Xlookup set'!$A$1:$R$1239,14,FALSE)),"")</f>
        <v/>
      </c>
      <c r="N18" t="str">
        <f>IFERROR(IF(VLOOKUP('Xlookup set'!$S18,'Xlookup set'!$A$1:$R$1239,15,FALSE)=0,"",VLOOKUP('Xlookup set'!$S18,'Xlookup set'!$A$1:$R$1239,15,FALSE)),"")</f>
        <v/>
      </c>
      <c r="O18" t="str">
        <f>IFERROR(IF(VLOOKUP('Xlookup set'!$S18,'Xlookup set'!$A$1:$R$1239,16,FALSE)=0,"",VLOOKUP('Xlookup set'!$S18,'Xlookup set'!$A$1:$R$1239,16,FALSE)),"")</f>
        <v/>
      </c>
      <c r="P18" t="str">
        <f t="array" aca="1" ref="P18" ca="1">IFERROR(Y2IF(VLOOKUP('Xlookup set'!$S18,'Xlookup set'!$A$1:$R$1239,17,FALSE)=0,"",VLOOKUP('Xlookup set'!$S18,'Xlookup set'!$A$1:$R$1239,17,FALSE)),"")</f>
        <v/>
      </c>
      <c r="Q18" t="str">
        <f>IFERROR(IF(VLOOKUP('Xlookup set'!$S18,'Xlookup set'!$A$1:$R$1239,18,FALSE)=0,"",VLOOKUP('Xlookup set'!$S18,'Xlookup set'!$A$1:$R$1239,18,FALSE)),"")</f>
        <v/>
      </c>
    </row>
    <row r="19" spans="1:17">
      <c r="A19" t="str">
        <f>IFERROR(VLOOKUP('Xlookup set'!$S19,'Xlookup set'!$A$1:$R$1239,2,FALSE),"")</f>
        <v/>
      </c>
      <c r="B19" t="str">
        <f>IF(I19&lt;&gt;"",ドッグキャリー!$I$2,"")</f>
        <v/>
      </c>
      <c r="C19" t="str">
        <f t="shared" si="2"/>
        <v/>
      </c>
      <c r="D19" t="str">
        <f t="shared" si="3"/>
        <v/>
      </c>
      <c r="H19" s="77" t="str">
        <f>IFERROR(IF(VLOOKUP('Xlookup set'!$S19,'Xlookup set'!$A$1:$R$1239,9,FALSE)=0,"",VLOOKUP('Xlookup set'!$S19,'Xlookup set'!$A$1:$R$1239,9,FALSE)),"")</f>
        <v/>
      </c>
      <c r="I19" t="str">
        <f>IFERROR(IF(VLOOKUP('Xlookup set'!$S19,'Xlookup set'!$A$1:$R$1239,10,FALSE)=0,"",VLOOKUP('Xlookup set'!$S19,'Xlookup set'!$A$1:$R$1239,10,FALSE)),"")</f>
        <v/>
      </c>
      <c r="J19" t="str">
        <f>IFERROR(IF(VLOOKUP('Xlookup set'!$S19,'Xlookup set'!$A$1:$R$1239,11,FALSE)=0,"",VLOOKUP('Xlookup set'!$S19,'Xlookup set'!$A$1:$R$1239,11,FALSE)),"")</f>
        <v/>
      </c>
      <c r="K19" t="str">
        <f>IFERROR(IF(VLOOKUP('Xlookup set'!$S19,'Xlookup set'!$A$1:$R$1239,12,FALSE)=0,"",VLOOKUP('Xlookup set'!$S19,'Xlookup set'!$A$1:$R$1239,12,FALSE)),"")</f>
        <v/>
      </c>
      <c r="L19" t="str">
        <f>IFERROR(IF(VLOOKUP('Xlookup set'!$S19,'Xlookup set'!$A$1:$R$1239,13,FALSE)=0,"",VLOOKUP('Xlookup set'!$S19,'Xlookup set'!$A$1:$R$1239,13,FALSE)),"")</f>
        <v/>
      </c>
      <c r="M19" t="str">
        <f>IFERROR(IF(VLOOKUP('Xlookup set'!$S19,'Xlookup set'!$A$1:$R$1239,14,FALSE)=0,"",VLOOKUP('Xlookup set'!$S19,'Xlookup set'!$A$1:$R$1239,14,FALSE)),"")</f>
        <v/>
      </c>
      <c r="N19" t="str">
        <f>IFERROR(IF(VLOOKUP('Xlookup set'!$S19,'Xlookup set'!$A$1:$R$1239,15,FALSE)=0,"",VLOOKUP('Xlookup set'!$S19,'Xlookup set'!$A$1:$R$1239,15,FALSE)),"")</f>
        <v/>
      </c>
      <c r="O19" t="str">
        <f>IFERROR(IF(VLOOKUP('Xlookup set'!$S19,'Xlookup set'!$A$1:$R$1239,16,FALSE)=0,"",VLOOKUP('Xlookup set'!$S19,'Xlookup set'!$A$1:$R$1239,16,FALSE)),"")</f>
        <v/>
      </c>
      <c r="P19" t="str">
        <f t="array" aca="1" ref="P19" ca="1">IFERROR(Y2IF(VLOOKUP('Xlookup set'!$S19,'Xlookup set'!$A$1:$R$1239,17,FALSE)=0,"",VLOOKUP('Xlookup set'!$S19,'Xlookup set'!$A$1:$R$1239,17,FALSE)),"")</f>
        <v/>
      </c>
      <c r="Q19" t="str">
        <f>IFERROR(IF(VLOOKUP('Xlookup set'!$S19,'Xlookup set'!$A$1:$R$1239,18,FALSE)=0,"",VLOOKUP('Xlookup set'!$S19,'Xlookup set'!$A$1:$R$1239,18,FALSE)),"")</f>
        <v/>
      </c>
    </row>
    <row r="20" spans="1:17">
      <c r="A20" t="str">
        <f>IFERROR(VLOOKUP('Xlookup set'!$S20,'Xlookup set'!$A$1:$R$1239,2,FALSE),"")</f>
        <v/>
      </c>
      <c r="B20" t="str">
        <f>IF(I20&lt;&gt;"",ドッグキャリー!$I$2,"")</f>
        <v/>
      </c>
      <c r="C20" t="str">
        <f t="shared" si="2"/>
        <v/>
      </c>
      <c r="D20" t="str">
        <f t="shared" si="3"/>
        <v/>
      </c>
      <c r="H20" s="77" t="str">
        <f>IFERROR(IF(VLOOKUP('Xlookup set'!$S20,'Xlookup set'!$A$1:$R$1239,9,FALSE)=0,"",VLOOKUP('Xlookup set'!$S20,'Xlookup set'!$A$1:$R$1239,9,FALSE)),"")</f>
        <v/>
      </c>
      <c r="I20" t="str">
        <f>IFERROR(IF(VLOOKUP('Xlookup set'!$S20,'Xlookup set'!$A$1:$R$1239,10,FALSE)=0,"",VLOOKUP('Xlookup set'!$S20,'Xlookup set'!$A$1:$R$1239,10,FALSE)),"")</f>
        <v/>
      </c>
      <c r="J20" t="str">
        <f>IFERROR(IF(VLOOKUP('Xlookup set'!$S20,'Xlookup set'!$A$1:$R$1239,11,FALSE)=0,"",VLOOKUP('Xlookup set'!$S20,'Xlookup set'!$A$1:$R$1239,11,FALSE)),"")</f>
        <v/>
      </c>
      <c r="K20" t="str">
        <f>IFERROR(IF(VLOOKUP('Xlookup set'!$S20,'Xlookup set'!$A$1:$R$1239,12,FALSE)=0,"",VLOOKUP('Xlookup set'!$S20,'Xlookup set'!$A$1:$R$1239,12,FALSE)),"")</f>
        <v/>
      </c>
      <c r="L20" t="str">
        <f>IFERROR(IF(VLOOKUP('Xlookup set'!$S20,'Xlookup set'!$A$1:$R$1239,13,FALSE)=0,"",VLOOKUP('Xlookup set'!$S20,'Xlookup set'!$A$1:$R$1239,13,FALSE)),"")</f>
        <v/>
      </c>
      <c r="M20" t="str">
        <f>IFERROR(IF(VLOOKUP('Xlookup set'!$S20,'Xlookup set'!$A$1:$R$1239,14,FALSE)=0,"",VLOOKUP('Xlookup set'!$S20,'Xlookup set'!$A$1:$R$1239,14,FALSE)),"")</f>
        <v/>
      </c>
      <c r="N20" t="str">
        <f>IFERROR(IF(VLOOKUP('Xlookup set'!$S20,'Xlookup set'!$A$1:$R$1239,15,FALSE)=0,"",VLOOKUP('Xlookup set'!$S20,'Xlookup set'!$A$1:$R$1239,15,FALSE)),"")</f>
        <v/>
      </c>
      <c r="O20" t="str">
        <f>IFERROR(IF(VLOOKUP('Xlookup set'!$S20,'Xlookup set'!$A$1:$R$1239,16,FALSE)=0,"",VLOOKUP('Xlookup set'!$S20,'Xlookup set'!$A$1:$R$1239,16,FALSE)),"")</f>
        <v/>
      </c>
      <c r="P20" t="str">
        <f t="array" aca="1" ref="P20" ca="1">IFERROR(Y2IF(VLOOKUP('Xlookup set'!$S20,'Xlookup set'!$A$1:$R$1239,17,FALSE)=0,"",VLOOKUP('Xlookup set'!$S20,'Xlookup set'!$A$1:$R$1239,17,FALSE)),"")</f>
        <v/>
      </c>
      <c r="Q20" t="str">
        <f>IFERROR(IF(VLOOKUP('Xlookup set'!$S20,'Xlookup set'!$A$1:$R$1239,18,FALSE)=0,"",VLOOKUP('Xlookup set'!$S20,'Xlookup set'!$A$1:$R$1239,18,FALSE)),"")</f>
        <v/>
      </c>
    </row>
    <row r="21" spans="1:17">
      <c r="A21" t="str">
        <f>IFERROR(VLOOKUP('Xlookup set'!$S21,'Xlookup set'!$A$1:$R$1239,2,FALSE),"")</f>
        <v/>
      </c>
      <c r="B21" t="str">
        <f>IF(I21&lt;&gt;"",ドッグキャリー!$I$2,"")</f>
        <v/>
      </c>
      <c r="C21" t="str">
        <f t="shared" si="2"/>
        <v/>
      </c>
      <c r="D21" t="str">
        <f t="shared" si="3"/>
        <v/>
      </c>
      <c r="H21" s="77" t="str">
        <f>IFERROR(IF(VLOOKUP('Xlookup set'!$S21,'Xlookup set'!$A$1:$R$1239,9,FALSE)=0,"",VLOOKUP('Xlookup set'!$S21,'Xlookup set'!$A$1:$R$1239,9,FALSE)),"")</f>
        <v/>
      </c>
      <c r="I21" t="str">
        <f>IFERROR(IF(VLOOKUP('Xlookup set'!$S21,'Xlookup set'!$A$1:$R$1239,10,FALSE)=0,"",VLOOKUP('Xlookup set'!$S21,'Xlookup set'!$A$1:$R$1239,10,FALSE)),"")</f>
        <v/>
      </c>
      <c r="J21" t="str">
        <f>IFERROR(IF(VLOOKUP('Xlookup set'!$S21,'Xlookup set'!$A$1:$R$1239,11,FALSE)=0,"",VLOOKUP('Xlookup set'!$S21,'Xlookup set'!$A$1:$R$1239,11,FALSE)),"")</f>
        <v/>
      </c>
      <c r="K21" t="str">
        <f>IFERROR(IF(VLOOKUP('Xlookup set'!$S21,'Xlookup set'!$A$1:$R$1239,12,FALSE)=0,"",VLOOKUP('Xlookup set'!$S21,'Xlookup set'!$A$1:$R$1239,12,FALSE)),"")</f>
        <v/>
      </c>
      <c r="L21" t="str">
        <f>IFERROR(IF(VLOOKUP('Xlookup set'!$S21,'Xlookup set'!$A$1:$R$1239,13,FALSE)=0,"",VLOOKUP('Xlookup set'!$S21,'Xlookup set'!$A$1:$R$1239,13,FALSE)),"")</f>
        <v/>
      </c>
      <c r="M21" t="str">
        <f>IFERROR(IF(VLOOKUP('Xlookup set'!$S21,'Xlookup set'!$A$1:$R$1239,14,FALSE)=0,"",VLOOKUP('Xlookup set'!$S21,'Xlookup set'!$A$1:$R$1239,14,FALSE)),"")</f>
        <v/>
      </c>
      <c r="N21" t="str">
        <f>IFERROR(IF(VLOOKUP('Xlookup set'!$S21,'Xlookup set'!$A$1:$R$1239,15,FALSE)=0,"",VLOOKUP('Xlookup set'!$S21,'Xlookup set'!$A$1:$R$1239,15,FALSE)),"")</f>
        <v/>
      </c>
      <c r="O21" t="str">
        <f>IFERROR(IF(VLOOKUP('Xlookup set'!$S21,'Xlookup set'!$A$1:$R$1239,16,FALSE)=0,"",VLOOKUP('Xlookup set'!$S21,'Xlookup set'!$A$1:$R$1239,16,FALSE)),"")</f>
        <v/>
      </c>
      <c r="P21" t="str">
        <f t="array" aca="1" ref="P21" ca="1">IFERROR(Y2IF(VLOOKUP('Xlookup set'!$S21,'Xlookup set'!$A$1:$R$1239,17,FALSE)=0,"",VLOOKUP('Xlookup set'!$S21,'Xlookup set'!$A$1:$R$1239,17,FALSE)),"")</f>
        <v/>
      </c>
      <c r="Q21" t="str">
        <f>IFERROR(IF(VLOOKUP('Xlookup set'!$S21,'Xlookup set'!$A$1:$R$1239,18,FALSE)=0,"",VLOOKUP('Xlookup set'!$S21,'Xlookup set'!$A$1:$R$1239,18,FALSE)),"")</f>
        <v/>
      </c>
    </row>
    <row r="22" spans="1:17">
      <c r="A22" t="str">
        <f>IFERROR(VLOOKUP('Xlookup set'!$S22,'Xlookup set'!$A$1:$R$1239,2,FALSE),"")</f>
        <v/>
      </c>
      <c r="B22" t="str">
        <f>IF(I22&lt;&gt;"",ドッグキャリー!$I$2,"")</f>
        <v/>
      </c>
      <c r="C22" t="str">
        <f t="shared" si="2"/>
        <v/>
      </c>
      <c r="D22" t="str">
        <f t="shared" si="3"/>
        <v/>
      </c>
      <c r="H22" s="77" t="str">
        <f>IFERROR(IF(VLOOKUP('Xlookup set'!$S22,'Xlookup set'!$A$1:$R$1239,9,FALSE)=0,"",VLOOKUP('Xlookup set'!$S22,'Xlookup set'!$A$1:$R$1239,9,FALSE)),"")</f>
        <v/>
      </c>
      <c r="I22" t="str">
        <f>IFERROR(IF(VLOOKUP('Xlookup set'!$S22,'Xlookup set'!$A$1:$R$1239,10,FALSE)=0,"",VLOOKUP('Xlookup set'!$S22,'Xlookup set'!$A$1:$R$1239,10,FALSE)),"")</f>
        <v/>
      </c>
      <c r="J22" t="str">
        <f>IFERROR(IF(VLOOKUP('Xlookup set'!$S22,'Xlookup set'!$A$1:$R$1239,11,FALSE)=0,"",VLOOKUP('Xlookup set'!$S22,'Xlookup set'!$A$1:$R$1239,11,FALSE)),"")</f>
        <v/>
      </c>
      <c r="K22" t="str">
        <f>IFERROR(IF(VLOOKUP('Xlookup set'!$S22,'Xlookup set'!$A$1:$R$1239,12,FALSE)=0,"",VLOOKUP('Xlookup set'!$S22,'Xlookup set'!$A$1:$R$1239,12,FALSE)),"")</f>
        <v/>
      </c>
      <c r="L22" t="str">
        <f>IFERROR(IF(VLOOKUP('Xlookup set'!$S22,'Xlookup set'!$A$1:$R$1239,13,FALSE)=0,"",VLOOKUP('Xlookup set'!$S22,'Xlookup set'!$A$1:$R$1239,13,FALSE)),"")</f>
        <v/>
      </c>
      <c r="M22" t="str">
        <f>IFERROR(IF(VLOOKUP('Xlookup set'!$S22,'Xlookup set'!$A$1:$R$1239,14,FALSE)=0,"",VLOOKUP('Xlookup set'!$S22,'Xlookup set'!$A$1:$R$1239,14,FALSE)),"")</f>
        <v/>
      </c>
      <c r="N22" t="str">
        <f>IFERROR(IF(VLOOKUP('Xlookup set'!$S22,'Xlookup set'!$A$1:$R$1239,15,FALSE)=0,"",VLOOKUP('Xlookup set'!$S22,'Xlookup set'!$A$1:$R$1239,15,FALSE)),"")</f>
        <v/>
      </c>
      <c r="O22" t="str">
        <f>IFERROR(IF(VLOOKUP('Xlookup set'!$S22,'Xlookup set'!$A$1:$R$1239,16,FALSE)=0,"",VLOOKUP('Xlookup set'!$S22,'Xlookup set'!$A$1:$R$1239,16,FALSE)),"")</f>
        <v/>
      </c>
      <c r="P22" t="str">
        <f t="array" aca="1" ref="P22" ca="1">IFERROR(Y2IF(VLOOKUP('Xlookup set'!$S22,'Xlookup set'!$A$1:$R$1239,17,FALSE)=0,"",VLOOKUP('Xlookup set'!$S22,'Xlookup set'!$A$1:$R$1239,17,FALSE)),"")</f>
        <v/>
      </c>
      <c r="Q22" t="str">
        <f>IFERROR(IF(VLOOKUP('Xlookup set'!$S22,'Xlookup set'!$A$1:$R$1239,18,FALSE)=0,"",VLOOKUP('Xlookup set'!$S22,'Xlookup set'!$A$1:$R$1239,18,FALSE)),"")</f>
        <v/>
      </c>
    </row>
    <row r="23" spans="1:17">
      <c r="A23" t="str">
        <f>IFERROR(VLOOKUP('Xlookup set'!$S23,'Xlookup set'!$A$1:$R$1239,2,FALSE),"")</f>
        <v/>
      </c>
      <c r="B23" t="str">
        <f>IF(I23&lt;&gt;"",ドッグキャリー!$I$2,"")</f>
        <v/>
      </c>
      <c r="C23" t="str">
        <f t="shared" si="2"/>
        <v/>
      </c>
      <c r="D23" t="str">
        <f t="shared" si="3"/>
        <v/>
      </c>
      <c r="H23" s="77" t="str">
        <f>IFERROR(IF(VLOOKUP('Xlookup set'!$S23,'Xlookup set'!$A$1:$R$1239,9,FALSE)=0,"",VLOOKUP('Xlookup set'!$S23,'Xlookup set'!$A$1:$R$1239,9,FALSE)),"")</f>
        <v/>
      </c>
      <c r="I23" t="str">
        <f>IFERROR(IF(VLOOKUP('Xlookup set'!$S23,'Xlookup set'!$A$1:$R$1239,10,FALSE)=0,"",VLOOKUP('Xlookup set'!$S23,'Xlookup set'!$A$1:$R$1239,10,FALSE)),"")</f>
        <v/>
      </c>
      <c r="J23" t="str">
        <f>IFERROR(IF(VLOOKUP('Xlookup set'!$S23,'Xlookup set'!$A$1:$R$1239,11,FALSE)=0,"",VLOOKUP('Xlookup set'!$S23,'Xlookup set'!$A$1:$R$1239,11,FALSE)),"")</f>
        <v/>
      </c>
      <c r="K23" t="str">
        <f>IFERROR(IF(VLOOKUP('Xlookup set'!$S23,'Xlookup set'!$A$1:$R$1239,12,FALSE)=0,"",VLOOKUP('Xlookup set'!$S23,'Xlookup set'!$A$1:$R$1239,12,FALSE)),"")</f>
        <v/>
      </c>
      <c r="L23" t="str">
        <f>IFERROR(IF(VLOOKUP('Xlookup set'!$S23,'Xlookup set'!$A$1:$R$1239,13,FALSE)=0,"",VLOOKUP('Xlookup set'!$S23,'Xlookup set'!$A$1:$R$1239,13,FALSE)),"")</f>
        <v/>
      </c>
      <c r="M23" t="str">
        <f>IFERROR(IF(VLOOKUP('Xlookup set'!$S23,'Xlookup set'!$A$1:$R$1239,14,FALSE)=0,"",VLOOKUP('Xlookup set'!$S23,'Xlookup set'!$A$1:$R$1239,14,FALSE)),"")</f>
        <v/>
      </c>
      <c r="N23" t="str">
        <f>IFERROR(IF(VLOOKUP('Xlookup set'!$S23,'Xlookup set'!$A$1:$R$1239,15,FALSE)=0,"",VLOOKUP('Xlookup set'!$S23,'Xlookup set'!$A$1:$R$1239,15,FALSE)),"")</f>
        <v/>
      </c>
      <c r="O23" t="str">
        <f>IFERROR(IF(VLOOKUP('Xlookup set'!$S23,'Xlookup set'!$A$1:$R$1239,16,FALSE)=0,"",VLOOKUP('Xlookup set'!$S23,'Xlookup set'!$A$1:$R$1239,16,FALSE)),"")</f>
        <v/>
      </c>
      <c r="P23" t="str">
        <f t="array" aca="1" ref="P23" ca="1">IFERROR(Y2IF(VLOOKUP('Xlookup set'!$S23,'Xlookup set'!$A$1:$R$1239,17,FALSE)=0,"",VLOOKUP('Xlookup set'!$S23,'Xlookup set'!$A$1:$R$1239,17,FALSE)),"")</f>
        <v/>
      </c>
      <c r="Q23" t="str">
        <f>IFERROR(IF(VLOOKUP('Xlookup set'!$S23,'Xlookup set'!$A$1:$R$1239,18,FALSE)=0,"",VLOOKUP('Xlookup set'!$S23,'Xlookup set'!$A$1:$R$1239,18,FALSE)),"")</f>
        <v/>
      </c>
    </row>
    <row r="24" spans="1:17">
      <c r="A24" t="str">
        <f>IFERROR(VLOOKUP('Xlookup set'!$S24,'Xlookup set'!$A$1:$R$1239,2,FALSE),"")</f>
        <v/>
      </c>
      <c r="B24" t="str">
        <f>IF(I24&lt;&gt;"",ドッグキャリー!$I$2,"")</f>
        <v/>
      </c>
      <c r="C24" t="str">
        <f t="shared" si="2"/>
        <v/>
      </c>
      <c r="D24" t="str">
        <f t="shared" si="3"/>
        <v/>
      </c>
      <c r="H24" s="77" t="str">
        <f>IFERROR(IF(VLOOKUP('Xlookup set'!$S24,'Xlookup set'!$A$1:$R$1239,9,FALSE)=0,"",VLOOKUP('Xlookup set'!$S24,'Xlookup set'!$A$1:$R$1239,9,FALSE)),"")</f>
        <v/>
      </c>
      <c r="I24" t="str">
        <f>IFERROR(IF(VLOOKUP('Xlookup set'!$S24,'Xlookup set'!$A$1:$R$1239,10,FALSE)=0,"",VLOOKUP('Xlookup set'!$S24,'Xlookup set'!$A$1:$R$1239,10,FALSE)),"")</f>
        <v/>
      </c>
      <c r="J24" t="str">
        <f>IFERROR(IF(VLOOKUP('Xlookup set'!$S24,'Xlookup set'!$A$1:$R$1239,11,FALSE)=0,"",VLOOKUP('Xlookup set'!$S24,'Xlookup set'!$A$1:$R$1239,11,FALSE)),"")</f>
        <v/>
      </c>
      <c r="K24" t="str">
        <f>IFERROR(IF(VLOOKUP('Xlookup set'!$S24,'Xlookup set'!$A$1:$R$1239,12,FALSE)=0,"",VLOOKUP('Xlookup set'!$S24,'Xlookup set'!$A$1:$R$1239,12,FALSE)),"")</f>
        <v/>
      </c>
      <c r="L24" t="str">
        <f>IFERROR(IF(VLOOKUP('Xlookup set'!$S24,'Xlookup set'!$A$1:$R$1239,13,FALSE)=0,"",VLOOKUP('Xlookup set'!$S24,'Xlookup set'!$A$1:$R$1239,13,FALSE)),"")</f>
        <v/>
      </c>
      <c r="M24" t="str">
        <f>IFERROR(IF(VLOOKUP('Xlookup set'!$S24,'Xlookup set'!$A$1:$R$1239,14,FALSE)=0,"",VLOOKUP('Xlookup set'!$S24,'Xlookup set'!$A$1:$R$1239,14,FALSE)),"")</f>
        <v/>
      </c>
      <c r="N24" t="str">
        <f>IFERROR(IF(VLOOKUP('Xlookup set'!$S24,'Xlookup set'!$A$1:$R$1239,15,FALSE)=0,"",VLOOKUP('Xlookup set'!$S24,'Xlookup set'!$A$1:$R$1239,15,FALSE)),"")</f>
        <v/>
      </c>
      <c r="O24" t="str">
        <f>IFERROR(IF(VLOOKUP('Xlookup set'!$S24,'Xlookup set'!$A$1:$R$1239,16,FALSE)=0,"",VLOOKUP('Xlookup set'!$S24,'Xlookup set'!$A$1:$R$1239,16,FALSE)),"")</f>
        <v/>
      </c>
      <c r="P24" t="str">
        <f t="array" aca="1" ref="P24" ca="1">IFERROR(Y2IF(VLOOKUP('Xlookup set'!$S24,'Xlookup set'!$A$1:$R$1239,17,FALSE)=0,"",VLOOKUP('Xlookup set'!$S24,'Xlookup set'!$A$1:$R$1239,17,FALSE)),"")</f>
        <v/>
      </c>
      <c r="Q24" t="str">
        <f>IFERROR(IF(VLOOKUP('Xlookup set'!$S24,'Xlookup set'!$A$1:$R$1239,18,FALSE)=0,"",VLOOKUP('Xlookup set'!$S24,'Xlookup set'!$A$1:$R$1239,18,FALSE)),"")</f>
        <v/>
      </c>
    </row>
    <row r="25" spans="1:17">
      <c r="A25" t="str">
        <f>IFERROR(VLOOKUP('Xlookup set'!$S25,'Xlookup set'!$A$1:$R$1239,2,FALSE),"")</f>
        <v/>
      </c>
      <c r="B25" t="str">
        <f>IF(I25&lt;&gt;"",ドッグキャリー!$I$2,"")</f>
        <v/>
      </c>
      <c r="C25" t="str">
        <f t="shared" si="2"/>
        <v/>
      </c>
      <c r="D25" t="str">
        <f t="shared" si="3"/>
        <v/>
      </c>
      <c r="H25" s="77" t="str">
        <f>IFERROR(IF(VLOOKUP('Xlookup set'!$S25,'Xlookup set'!$A$1:$R$1239,9,FALSE)=0,"",VLOOKUP('Xlookup set'!$S25,'Xlookup set'!$A$1:$R$1239,9,FALSE)),"")</f>
        <v/>
      </c>
      <c r="I25" t="str">
        <f>IFERROR(IF(VLOOKUP('Xlookup set'!$S25,'Xlookup set'!$A$1:$R$1239,10,FALSE)=0,"",VLOOKUP('Xlookup set'!$S25,'Xlookup set'!$A$1:$R$1239,10,FALSE)),"")</f>
        <v/>
      </c>
      <c r="J25" t="str">
        <f>IFERROR(IF(VLOOKUP('Xlookup set'!$S25,'Xlookup set'!$A$1:$R$1239,11,FALSE)=0,"",VLOOKUP('Xlookup set'!$S25,'Xlookup set'!$A$1:$R$1239,11,FALSE)),"")</f>
        <v/>
      </c>
      <c r="K25" t="str">
        <f>IFERROR(IF(VLOOKUP('Xlookup set'!$S25,'Xlookup set'!$A$1:$R$1239,12,FALSE)=0,"",VLOOKUP('Xlookup set'!$S25,'Xlookup set'!$A$1:$R$1239,12,FALSE)),"")</f>
        <v/>
      </c>
      <c r="L25" t="str">
        <f>IFERROR(IF(VLOOKUP('Xlookup set'!$S25,'Xlookup set'!$A$1:$R$1239,13,FALSE)=0,"",VLOOKUP('Xlookup set'!$S25,'Xlookup set'!$A$1:$R$1239,13,FALSE)),"")</f>
        <v/>
      </c>
      <c r="M25" t="str">
        <f>IFERROR(IF(VLOOKUP('Xlookup set'!$S25,'Xlookup set'!$A$1:$R$1239,14,FALSE)=0,"",VLOOKUP('Xlookup set'!$S25,'Xlookup set'!$A$1:$R$1239,14,FALSE)),"")</f>
        <v/>
      </c>
      <c r="N25" t="str">
        <f>IFERROR(IF(VLOOKUP('Xlookup set'!$S25,'Xlookup set'!$A$1:$R$1239,15,FALSE)=0,"",VLOOKUP('Xlookup set'!$S25,'Xlookup set'!$A$1:$R$1239,15,FALSE)),"")</f>
        <v/>
      </c>
      <c r="O25" t="str">
        <f>IFERROR(IF(VLOOKUP('Xlookup set'!$S25,'Xlookup set'!$A$1:$R$1239,16,FALSE)=0,"",VLOOKUP('Xlookup set'!$S25,'Xlookup set'!$A$1:$R$1239,16,FALSE)),"")</f>
        <v/>
      </c>
      <c r="P25" t="str">
        <f t="array" aca="1" ref="P25" ca="1">IFERROR(Y2IF(VLOOKUP('Xlookup set'!$S25,'Xlookup set'!$A$1:$R$1239,17,FALSE)=0,"",VLOOKUP('Xlookup set'!$S25,'Xlookup set'!$A$1:$R$1239,17,FALSE)),"")</f>
        <v/>
      </c>
      <c r="Q25" t="str">
        <f>IFERROR(IF(VLOOKUP('Xlookup set'!$S25,'Xlookup set'!$A$1:$R$1239,18,FALSE)=0,"",VLOOKUP('Xlookup set'!$S25,'Xlookup set'!$A$1:$R$1239,18,FALSE)),"")</f>
        <v/>
      </c>
    </row>
    <row r="26" spans="1:17">
      <c r="A26" t="str">
        <f>IFERROR(VLOOKUP('Xlookup set'!$S26,'Xlookup set'!$A$1:$R$1239,2,FALSE),"")</f>
        <v/>
      </c>
      <c r="B26" t="str">
        <f>IF(I26&lt;&gt;"",ドッグキャリー!$I$2,"")</f>
        <v/>
      </c>
      <c r="C26" t="str">
        <f t="shared" si="2"/>
        <v/>
      </c>
      <c r="D26" t="str">
        <f t="shared" si="3"/>
        <v/>
      </c>
      <c r="H26" s="77" t="str">
        <f>IFERROR(IF(VLOOKUP('Xlookup set'!$S26,'Xlookup set'!$A$1:$R$1239,9,FALSE)=0,"",VLOOKUP('Xlookup set'!$S26,'Xlookup set'!$A$1:$R$1239,9,FALSE)),"")</f>
        <v/>
      </c>
      <c r="I26" t="str">
        <f>IFERROR(IF(VLOOKUP('Xlookup set'!$S26,'Xlookup set'!$A$1:$R$1239,10,FALSE)=0,"",VLOOKUP('Xlookup set'!$S26,'Xlookup set'!$A$1:$R$1239,10,FALSE)),"")</f>
        <v/>
      </c>
      <c r="J26" t="str">
        <f>IFERROR(IF(VLOOKUP('Xlookup set'!$S26,'Xlookup set'!$A$1:$R$1239,11,FALSE)=0,"",VLOOKUP('Xlookup set'!$S26,'Xlookup set'!$A$1:$R$1239,11,FALSE)),"")</f>
        <v/>
      </c>
      <c r="K26" t="str">
        <f>IFERROR(IF(VLOOKUP('Xlookup set'!$S26,'Xlookup set'!$A$1:$R$1239,12,FALSE)=0,"",VLOOKUP('Xlookup set'!$S26,'Xlookup set'!$A$1:$R$1239,12,FALSE)),"")</f>
        <v/>
      </c>
      <c r="L26" t="str">
        <f>IFERROR(IF(VLOOKUP('Xlookup set'!$S26,'Xlookup set'!$A$1:$R$1239,13,FALSE)=0,"",VLOOKUP('Xlookup set'!$S26,'Xlookup set'!$A$1:$R$1239,13,FALSE)),"")</f>
        <v/>
      </c>
      <c r="M26" t="str">
        <f>IFERROR(IF(VLOOKUP('Xlookup set'!$S26,'Xlookup set'!$A$1:$R$1239,14,FALSE)=0,"",VLOOKUP('Xlookup set'!$S26,'Xlookup set'!$A$1:$R$1239,14,FALSE)),"")</f>
        <v/>
      </c>
      <c r="N26" t="str">
        <f>IFERROR(IF(VLOOKUP('Xlookup set'!$S26,'Xlookup set'!$A$1:$R$1239,15,FALSE)=0,"",VLOOKUP('Xlookup set'!$S26,'Xlookup set'!$A$1:$R$1239,15,FALSE)),"")</f>
        <v/>
      </c>
      <c r="O26" t="str">
        <f>IFERROR(IF(VLOOKUP('Xlookup set'!$S26,'Xlookup set'!$A$1:$R$1239,16,FALSE)=0,"",VLOOKUP('Xlookup set'!$S26,'Xlookup set'!$A$1:$R$1239,16,FALSE)),"")</f>
        <v/>
      </c>
      <c r="P26" t="str">
        <f t="array" aca="1" ref="P26" ca="1">IFERROR(Y2IF(VLOOKUP('Xlookup set'!$S26,'Xlookup set'!$A$1:$R$1239,17,FALSE)=0,"",VLOOKUP('Xlookup set'!$S26,'Xlookup set'!$A$1:$R$1239,17,FALSE)),"")</f>
        <v/>
      </c>
      <c r="Q26" t="str">
        <f>IFERROR(IF(VLOOKUP('Xlookup set'!$S26,'Xlookup set'!$A$1:$R$1239,18,FALSE)=0,"",VLOOKUP('Xlookup set'!$S26,'Xlookup set'!$A$1:$R$1239,18,FALSE)),"")</f>
        <v/>
      </c>
    </row>
    <row r="27" spans="1:17">
      <c r="A27" t="str">
        <f>IFERROR(VLOOKUP('Xlookup set'!$S27,'Xlookup set'!$A$1:$R$1239,2,FALSE),"")</f>
        <v/>
      </c>
      <c r="B27" t="str">
        <f>IF(I27&lt;&gt;"",ドッグキャリー!$I$2,"")</f>
        <v/>
      </c>
      <c r="C27" t="str">
        <f t="shared" si="2"/>
        <v/>
      </c>
      <c r="D27" t="str">
        <f t="shared" si="3"/>
        <v/>
      </c>
      <c r="H27" s="77" t="str">
        <f>IFERROR(IF(VLOOKUP('Xlookup set'!$S27,'Xlookup set'!$A$1:$R$1239,9,FALSE)=0,"",VLOOKUP('Xlookup set'!$S27,'Xlookup set'!$A$1:$R$1239,9,FALSE)),"")</f>
        <v/>
      </c>
      <c r="I27" t="str">
        <f>IFERROR(IF(VLOOKUP('Xlookup set'!$S27,'Xlookup set'!$A$1:$R$1239,10,FALSE)=0,"",VLOOKUP('Xlookup set'!$S27,'Xlookup set'!$A$1:$R$1239,10,FALSE)),"")</f>
        <v/>
      </c>
      <c r="J27" t="str">
        <f>IFERROR(IF(VLOOKUP('Xlookup set'!$S27,'Xlookup set'!$A$1:$R$1239,11,FALSE)=0,"",VLOOKUP('Xlookup set'!$S27,'Xlookup set'!$A$1:$R$1239,11,FALSE)),"")</f>
        <v/>
      </c>
      <c r="K27" t="str">
        <f>IFERROR(IF(VLOOKUP('Xlookup set'!$S27,'Xlookup set'!$A$1:$R$1239,12,FALSE)=0,"",VLOOKUP('Xlookup set'!$S27,'Xlookup set'!$A$1:$R$1239,12,FALSE)),"")</f>
        <v/>
      </c>
      <c r="L27" t="str">
        <f>IFERROR(IF(VLOOKUP('Xlookup set'!$S27,'Xlookup set'!$A$1:$R$1239,13,FALSE)=0,"",VLOOKUP('Xlookup set'!$S27,'Xlookup set'!$A$1:$R$1239,13,FALSE)),"")</f>
        <v/>
      </c>
      <c r="M27" t="str">
        <f>IFERROR(IF(VLOOKUP('Xlookup set'!$S27,'Xlookup set'!$A$1:$R$1239,14,FALSE)=0,"",VLOOKUP('Xlookup set'!$S27,'Xlookup set'!$A$1:$R$1239,14,FALSE)),"")</f>
        <v/>
      </c>
      <c r="N27" t="str">
        <f>IFERROR(IF(VLOOKUP('Xlookup set'!$S27,'Xlookup set'!$A$1:$R$1239,15,FALSE)=0,"",VLOOKUP('Xlookup set'!$S27,'Xlookup set'!$A$1:$R$1239,15,FALSE)),"")</f>
        <v/>
      </c>
      <c r="O27" t="str">
        <f>IFERROR(IF(VLOOKUP('Xlookup set'!$S27,'Xlookup set'!$A$1:$R$1239,16,FALSE)=0,"",VLOOKUP('Xlookup set'!$S27,'Xlookup set'!$A$1:$R$1239,16,FALSE)),"")</f>
        <v/>
      </c>
      <c r="P27" t="str">
        <f t="array" aca="1" ref="P27" ca="1">IFERROR(Y2IF(VLOOKUP('Xlookup set'!$S27,'Xlookup set'!$A$1:$R$1239,17,FALSE)=0,"",VLOOKUP('Xlookup set'!$S27,'Xlookup set'!$A$1:$R$1239,17,FALSE)),"")</f>
        <v/>
      </c>
      <c r="Q27" t="str">
        <f>IFERROR(IF(VLOOKUP('Xlookup set'!$S27,'Xlookup set'!$A$1:$R$1239,18,FALSE)=0,"",VLOOKUP('Xlookup set'!$S27,'Xlookup set'!$A$1:$R$1239,18,FALSE)),"")</f>
        <v/>
      </c>
    </row>
    <row r="28" spans="1:17">
      <c r="A28" t="str">
        <f>IFERROR(VLOOKUP('Xlookup set'!$S28,'Xlookup set'!$A$1:$R$1239,2,FALSE),"")</f>
        <v/>
      </c>
      <c r="B28" t="str">
        <f>IF(I28&lt;&gt;"",ドッグキャリー!$I$2,"")</f>
        <v/>
      </c>
      <c r="C28" t="str">
        <f t="shared" si="2"/>
        <v/>
      </c>
      <c r="D28" t="str">
        <f t="shared" si="3"/>
        <v/>
      </c>
      <c r="H28" s="77" t="str">
        <f>IFERROR(IF(VLOOKUP('Xlookup set'!$S28,'Xlookup set'!$A$1:$R$1239,9,FALSE)=0,"",VLOOKUP('Xlookup set'!$S28,'Xlookup set'!$A$1:$R$1239,9,FALSE)),"")</f>
        <v/>
      </c>
      <c r="I28" t="str">
        <f>IFERROR(IF(VLOOKUP('Xlookup set'!$S28,'Xlookup set'!$A$1:$R$1239,10,FALSE)=0,"",VLOOKUP('Xlookup set'!$S28,'Xlookup set'!$A$1:$R$1239,10,FALSE)),"")</f>
        <v/>
      </c>
      <c r="J28" t="str">
        <f>IFERROR(IF(VLOOKUP('Xlookup set'!$S28,'Xlookup set'!$A$1:$R$1239,11,FALSE)=0,"",VLOOKUP('Xlookup set'!$S28,'Xlookup set'!$A$1:$R$1239,11,FALSE)),"")</f>
        <v/>
      </c>
      <c r="K28" t="str">
        <f>IFERROR(IF(VLOOKUP('Xlookup set'!$S28,'Xlookup set'!$A$1:$R$1239,12,FALSE)=0,"",VLOOKUP('Xlookup set'!$S28,'Xlookup set'!$A$1:$R$1239,12,FALSE)),"")</f>
        <v/>
      </c>
      <c r="L28" t="str">
        <f>IFERROR(IF(VLOOKUP('Xlookup set'!$S28,'Xlookup set'!$A$1:$R$1239,13,FALSE)=0,"",VLOOKUP('Xlookup set'!$S28,'Xlookup set'!$A$1:$R$1239,13,FALSE)),"")</f>
        <v/>
      </c>
      <c r="M28" t="str">
        <f>IFERROR(IF(VLOOKUP('Xlookup set'!$S28,'Xlookup set'!$A$1:$R$1239,14,FALSE)=0,"",VLOOKUP('Xlookup set'!$S28,'Xlookup set'!$A$1:$R$1239,14,FALSE)),"")</f>
        <v/>
      </c>
      <c r="N28" t="str">
        <f>IFERROR(IF(VLOOKUP('Xlookup set'!$S28,'Xlookup set'!$A$1:$R$1239,15,FALSE)=0,"",VLOOKUP('Xlookup set'!$S28,'Xlookup set'!$A$1:$R$1239,15,FALSE)),"")</f>
        <v/>
      </c>
      <c r="O28" t="str">
        <f>IFERROR(IF(VLOOKUP('Xlookup set'!$S28,'Xlookup set'!$A$1:$R$1239,16,FALSE)=0,"",VLOOKUP('Xlookup set'!$S28,'Xlookup set'!$A$1:$R$1239,16,FALSE)),"")</f>
        <v/>
      </c>
      <c r="P28" t="str">
        <f t="array" aca="1" ref="P28" ca="1">IFERROR(Y2IF(VLOOKUP('Xlookup set'!$S28,'Xlookup set'!$A$1:$R$1239,17,FALSE)=0,"",VLOOKUP('Xlookup set'!$S28,'Xlookup set'!$A$1:$R$1239,17,FALSE)),"")</f>
        <v/>
      </c>
      <c r="Q28" t="str">
        <f>IFERROR(IF(VLOOKUP('Xlookup set'!$S28,'Xlookup set'!$A$1:$R$1239,18,FALSE)=0,"",VLOOKUP('Xlookup set'!$S28,'Xlookup set'!$A$1:$R$1239,18,FALSE)),"")</f>
        <v/>
      </c>
    </row>
    <row r="29" spans="1:17">
      <c r="A29" t="str">
        <f>IFERROR(VLOOKUP('Xlookup set'!$S29,'Xlookup set'!$A$1:$R$1239,2,FALSE),"")</f>
        <v/>
      </c>
      <c r="B29" t="str">
        <f>IF(I29&lt;&gt;"",ドッグキャリー!$I$2,"")</f>
        <v/>
      </c>
      <c r="C29" t="str">
        <f t="shared" si="2"/>
        <v/>
      </c>
      <c r="D29" t="str">
        <f t="shared" si="3"/>
        <v/>
      </c>
      <c r="H29" s="77" t="str">
        <f>IFERROR(IF(VLOOKUP('Xlookup set'!$S29,'Xlookup set'!$A$1:$R$1239,9,FALSE)=0,"",VLOOKUP('Xlookup set'!$S29,'Xlookup set'!$A$1:$R$1239,9,FALSE)),"")</f>
        <v/>
      </c>
      <c r="I29" t="str">
        <f>IFERROR(IF(VLOOKUP('Xlookup set'!$S29,'Xlookup set'!$A$1:$R$1239,10,FALSE)=0,"",VLOOKUP('Xlookup set'!$S29,'Xlookup set'!$A$1:$R$1239,10,FALSE)),"")</f>
        <v/>
      </c>
      <c r="J29" t="str">
        <f>IFERROR(IF(VLOOKUP('Xlookup set'!$S29,'Xlookup set'!$A$1:$R$1239,11,FALSE)=0,"",VLOOKUP('Xlookup set'!$S29,'Xlookup set'!$A$1:$R$1239,11,FALSE)),"")</f>
        <v/>
      </c>
      <c r="K29" t="str">
        <f>IFERROR(IF(VLOOKUP('Xlookup set'!$S29,'Xlookup set'!$A$1:$R$1239,12,FALSE)=0,"",VLOOKUP('Xlookup set'!$S29,'Xlookup set'!$A$1:$R$1239,12,FALSE)),"")</f>
        <v/>
      </c>
      <c r="L29" t="str">
        <f>IFERROR(IF(VLOOKUP('Xlookup set'!$S29,'Xlookup set'!$A$1:$R$1239,13,FALSE)=0,"",VLOOKUP('Xlookup set'!$S29,'Xlookup set'!$A$1:$R$1239,13,FALSE)),"")</f>
        <v/>
      </c>
      <c r="M29" t="str">
        <f>IFERROR(IF(VLOOKUP('Xlookup set'!$S29,'Xlookup set'!$A$1:$R$1239,14,FALSE)=0,"",VLOOKUP('Xlookup set'!$S29,'Xlookup set'!$A$1:$R$1239,14,FALSE)),"")</f>
        <v/>
      </c>
      <c r="N29" t="str">
        <f>IFERROR(IF(VLOOKUP('Xlookup set'!$S29,'Xlookup set'!$A$1:$R$1239,15,FALSE)=0,"",VLOOKUP('Xlookup set'!$S29,'Xlookup set'!$A$1:$R$1239,15,FALSE)),"")</f>
        <v/>
      </c>
      <c r="O29" t="str">
        <f>IFERROR(IF(VLOOKUP('Xlookup set'!$S29,'Xlookup set'!$A$1:$R$1239,16,FALSE)=0,"",VLOOKUP('Xlookup set'!$S29,'Xlookup set'!$A$1:$R$1239,16,FALSE)),"")</f>
        <v/>
      </c>
      <c r="P29" t="str">
        <f t="array" aca="1" ref="P29" ca="1">IFERROR(Y2IF(VLOOKUP('Xlookup set'!$S29,'Xlookup set'!$A$1:$R$1239,17,FALSE)=0,"",VLOOKUP('Xlookup set'!$S29,'Xlookup set'!$A$1:$R$1239,17,FALSE)),"")</f>
        <v/>
      </c>
      <c r="Q29" t="str">
        <f>IFERROR(IF(VLOOKUP('Xlookup set'!$S29,'Xlookup set'!$A$1:$R$1239,18,FALSE)=0,"",VLOOKUP('Xlookup set'!$S29,'Xlookup set'!$A$1:$R$1239,18,FALSE)),"")</f>
        <v/>
      </c>
    </row>
    <row r="30" spans="1:17">
      <c r="A30" t="str">
        <f>IFERROR(VLOOKUP('Xlookup set'!$S30,'Xlookup set'!$A$1:$R$1239,2,FALSE),"")</f>
        <v/>
      </c>
      <c r="B30" t="str">
        <f>IF(I30&lt;&gt;"",ドッグキャリー!$I$2,"")</f>
        <v/>
      </c>
      <c r="C30" t="str">
        <f t="shared" si="2"/>
        <v/>
      </c>
      <c r="D30" t="str">
        <f t="shared" si="3"/>
        <v/>
      </c>
      <c r="H30" s="77" t="str">
        <f>IFERROR(IF(VLOOKUP('Xlookup set'!$S30,'Xlookup set'!$A$1:$R$1239,9,FALSE)=0,"",VLOOKUP('Xlookup set'!$S30,'Xlookup set'!$A$1:$R$1239,9,FALSE)),"")</f>
        <v/>
      </c>
      <c r="I30" t="str">
        <f>IFERROR(IF(VLOOKUP('Xlookup set'!$S30,'Xlookup set'!$A$1:$R$1239,10,FALSE)=0,"",VLOOKUP('Xlookup set'!$S30,'Xlookup set'!$A$1:$R$1239,10,FALSE)),"")</f>
        <v/>
      </c>
      <c r="J30" t="str">
        <f>IFERROR(IF(VLOOKUP('Xlookup set'!$S30,'Xlookup set'!$A$1:$R$1239,11,FALSE)=0,"",VLOOKUP('Xlookup set'!$S30,'Xlookup set'!$A$1:$R$1239,11,FALSE)),"")</f>
        <v/>
      </c>
      <c r="K30" t="str">
        <f>IFERROR(IF(VLOOKUP('Xlookup set'!$S30,'Xlookup set'!$A$1:$R$1239,12,FALSE)=0,"",VLOOKUP('Xlookup set'!$S30,'Xlookup set'!$A$1:$R$1239,12,FALSE)),"")</f>
        <v/>
      </c>
      <c r="L30" t="str">
        <f>IFERROR(IF(VLOOKUP('Xlookup set'!$S30,'Xlookup set'!$A$1:$R$1239,13,FALSE)=0,"",VLOOKUP('Xlookup set'!$S30,'Xlookup set'!$A$1:$R$1239,13,FALSE)),"")</f>
        <v/>
      </c>
      <c r="M30" t="str">
        <f>IFERROR(IF(VLOOKUP('Xlookup set'!$S30,'Xlookup set'!$A$1:$R$1239,14,FALSE)=0,"",VLOOKUP('Xlookup set'!$S30,'Xlookup set'!$A$1:$R$1239,14,FALSE)),"")</f>
        <v/>
      </c>
      <c r="N30" t="str">
        <f>IFERROR(IF(VLOOKUP('Xlookup set'!$S30,'Xlookup set'!$A$1:$R$1239,15,FALSE)=0,"",VLOOKUP('Xlookup set'!$S30,'Xlookup set'!$A$1:$R$1239,15,FALSE)),"")</f>
        <v/>
      </c>
      <c r="O30" t="str">
        <f>IFERROR(IF(VLOOKUP('Xlookup set'!$S30,'Xlookup set'!$A$1:$R$1239,16,FALSE)=0,"",VLOOKUP('Xlookup set'!$S30,'Xlookup set'!$A$1:$R$1239,16,FALSE)),"")</f>
        <v/>
      </c>
      <c r="P30" t="str">
        <f t="array" aca="1" ref="P30" ca="1">IFERROR(Y2IF(VLOOKUP('Xlookup set'!$S30,'Xlookup set'!$A$1:$R$1239,17,FALSE)=0,"",VLOOKUP('Xlookup set'!$S30,'Xlookup set'!$A$1:$R$1239,17,FALSE)),"")</f>
        <v/>
      </c>
      <c r="Q30" t="str">
        <f>IFERROR(IF(VLOOKUP('Xlookup set'!$S30,'Xlookup set'!$A$1:$R$1239,18,FALSE)=0,"",VLOOKUP('Xlookup set'!$S30,'Xlookup set'!$A$1:$R$1239,18,FALSE)),"")</f>
        <v/>
      </c>
    </row>
    <row r="31" spans="1:17">
      <c r="A31" t="str">
        <f>IFERROR(VLOOKUP('Xlookup set'!$S31,'Xlookup set'!$A$1:$R$1239,2,FALSE),"")</f>
        <v/>
      </c>
      <c r="B31" t="str">
        <f>IF(I31&lt;&gt;"",ドッグキャリー!$I$2,"")</f>
        <v/>
      </c>
      <c r="C31" t="str">
        <f t="shared" si="2"/>
        <v/>
      </c>
      <c r="D31" t="str">
        <f t="shared" si="3"/>
        <v/>
      </c>
      <c r="H31" s="77" t="str">
        <f>IFERROR(IF(VLOOKUP('Xlookup set'!$S31,'Xlookup set'!$A$1:$R$1239,9,FALSE)=0,"",VLOOKUP('Xlookup set'!$S31,'Xlookup set'!$A$1:$R$1239,9,FALSE)),"")</f>
        <v/>
      </c>
      <c r="I31" t="str">
        <f>IFERROR(IF(VLOOKUP('Xlookup set'!$S31,'Xlookup set'!$A$1:$R$1239,10,FALSE)=0,"",VLOOKUP('Xlookup set'!$S31,'Xlookup set'!$A$1:$R$1239,10,FALSE)),"")</f>
        <v/>
      </c>
      <c r="J31" t="str">
        <f>IFERROR(IF(VLOOKUP('Xlookup set'!$S31,'Xlookup set'!$A$1:$R$1239,11,FALSE)=0,"",VLOOKUP('Xlookup set'!$S31,'Xlookup set'!$A$1:$R$1239,11,FALSE)),"")</f>
        <v/>
      </c>
      <c r="K31" t="str">
        <f>IFERROR(IF(VLOOKUP('Xlookup set'!$S31,'Xlookup set'!$A$1:$R$1239,12,FALSE)=0,"",VLOOKUP('Xlookup set'!$S31,'Xlookup set'!$A$1:$R$1239,12,FALSE)),"")</f>
        <v/>
      </c>
      <c r="L31" t="str">
        <f>IFERROR(IF(VLOOKUP('Xlookup set'!$S31,'Xlookup set'!$A$1:$R$1239,13,FALSE)=0,"",VLOOKUP('Xlookup set'!$S31,'Xlookup set'!$A$1:$R$1239,13,FALSE)),"")</f>
        <v/>
      </c>
      <c r="M31" t="str">
        <f>IFERROR(IF(VLOOKUP('Xlookup set'!$S31,'Xlookup set'!$A$1:$R$1239,14,FALSE)=0,"",VLOOKUP('Xlookup set'!$S31,'Xlookup set'!$A$1:$R$1239,14,FALSE)),"")</f>
        <v/>
      </c>
      <c r="N31" t="str">
        <f>IFERROR(IF(VLOOKUP('Xlookup set'!$S31,'Xlookup set'!$A$1:$R$1239,15,FALSE)=0,"",VLOOKUP('Xlookup set'!$S31,'Xlookup set'!$A$1:$R$1239,15,FALSE)),"")</f>
        <v/>
      </c>
      <c r="O31" t="str">
        <f>IFERROR(IF(VLOOKUP('Xlookup set'!$S31,'Xlookup set'!$A$1:$R$1239,16,FALSE)=0,"",VLOOKUP('Xlookup set'!$S31,'Xlookup set'!$A$1:$R$1239,16,FALSE)),"")</f>
        <v/>
      </c>
      <c r="P31" t="str">
        <f t="array" aca="1" ref="P31" ca="1">IFERROR(Y2IF(VLOOKUP('Xlookup set'!$S31,'Xlookup set'!$A$1:$R$1239,17,FALSE)=0,"",VLOOKUP('Xlookup set'!$S31,'Xlookup set'!$A$1:$R$1239,17,FALSE)),"")</f>
        <v/>
      </c>
      <c r="Q31" t="str">
        <f>IFERROR(IF(VLOOKUP('Xlookup set'!$S31,'Xlookup set'!$A$1:$R$1239,18,FALSE)=0,"",VLOOKUP('Xlookup set'!$S31,'Xlookup set'!$A$1:$R$1239,18,FALSE)),"")</f>
        <v/>
      </c>
    </row>
    <row r="32" spans="1:17">
      <c r="A32" t="str">
        <f>IFERROR(VLOOKUP('Xlookup set'!$S32,'Xlookup set'!$A$1:$R$1239,2,FALSE),"")</f>
        <v/>
      </c>
      <c r="B32" t="str">
        <f>IF(I32&lt;&gt;"",ドッグキャリー!$I$2,"")</f>
        <v/>
      </c>
      <c r="C32" t="str">
        <f t="shared" si="2"/>
        <v/>
      </c>
      <c r="D32" t="str">
        <f t="shared" si="3"/>
        <v/>
      </c>
      <c r="H32" s="77" t="str">
        <f>IFERROR(IF(VLOOKUP('Xlookup set'!$S32,'Xlookup set'!$A$1:$R$1239,9,FALSE)=0,"",VLOOKUP('Xlookup set'!$S32,'Xlookup set'!$A$1:$R$1239,9,FALSE)),"")</f>
        <v/>
      </c>
      <c r="I32" t="str">
        <f>IFERROR(IF(VLOOKUP('Xlookup set'!$S32,'Xlookup set'!$A$1:$R$1239,10,FALSE)=0,"",VLOOKUP('Xlookup set'!$S32,'Xlookup set'!$A$1:$R$1239,10,FALSE)),"")</f>
        <v/>
      </c>
      <c r="J32" t="str">
        <f>IFERROR(IF(VLOOKUP('Xlookup set'!$S32,'Xlookup set'!$A$1:$R$1239,11,FALSE)=0,"",VLOOKUP('Xlookup set'!$S32,'Xlookup set'!$A$1:$R$1239,11,FALSE)),"")</f>
        <v/>
      </c>
      <c r="K32" t="str">
        <f>IFERROR(IF(VLOOKUP('Xlookup set'!$S32,'Xlookup set'!$A$1:$R$1239,12,FALSE)=0,"",VLOOKUP('Xlookup set'!$S32,'Xlookup set'!$A$1:$R$1239,12,FALSE)),"")</f>
        <v/>
      </c>
      <c r="L32" t="str">
        <f>IFERROR(IF(VLOOKUP('Xlookup set'!$S32,'Xlookup set'!$A$1:$R$1239,13,FALSE)=0,"",VLOOKUP('Xlookup set'!$S32,'Xlookup set'!$A$1:$R$1239,13,FALSE)),"")</f>
        <v/>
      </c>
      <c r="M32" t="str">
        <f>IFERROR(IF(VLOOKUP('Xlookup set'!$S32,'Xlookup set'!$A$1:$R$1239,14,FALSE)=0,"",VLOOKUP('Xlookup set'!$S32,'Xlookup set'!$A$1:$R$1239,14,FALSE)),"")</f>
        <v/>
      </c>
      <c r="N32" t="str">
        <f>IFERROR(IF(VLOOKUP('Xlookup set'!$S32,'Xlookup set'!$A$1:$R$1239,15,FALSE)=0,"",VLOOKUP('Xlookup set'!$S32,'Xlookup set'!$A$1:$R$1239,15,FALSE)),"")</f>
        <v/>
      </c>
      <c r="O32" t="str">
        <f>IFERROR(IF(VLOOKUP('Xlookup set'!$S32,'Xlookup set'!$A$1:$R$1239,16,FALSE)=0,"",VLOOKUP('Xlookup set'!$S32,'Xlookup set'!$A$1:$R$1239,16,FALSE)),"")</f>
        <v/>
      </c>
      <c r="P32" t="str">
        <f t="array" aca="1" ref="P32" ca="1">IFERROR(Y2IF(VLOOKUP('Xlookup set'!$S32,'Xlookup set'!$A$1:$R$1239,17,FALSE)=0,"",VLOOKUP('Xlookup set'!$S32,'Xlookup set'!$A$1:$R$1239,17,FALSE)),"")</f>
        <v/>
      </c>
      <c r="Q32" t="str">
        <f>IFERROR(IF(VLOOKUP('Xlookup set'!$S32,'Xlookup set'!$A$1:$R$1239,18,FALSE)=0,"",VLOOKUP('Xlookup set'!$S32,'Xlookup set'!$A$1:$R$1239,18,FALSE)),"")</f>
        <v/>
      </c>
    </row>
    <row r="33" spans="1:17">
      <c r="A33" t="str">
        <f>IFERROR(VLOOKUP('Xlookup set'!$S33,'Xlookup set'!$A$1:$R$1239,2,FALSE),"")</f>
        <v/>
      </c>
      <c r="B33" t="str">
        <f>IF(I33&lt;&gt;"",ドッグキャリー!$I$2,"")</f>
        <v/>
      </c>
      <c r="C33" t="str">
        <f t="shared" si="2"/>
        <v/>
      </c>
      <c r="D33" t="str">
        <f t="shared" si="3"/>
        <v/>
      </c>
      <c r="H33" s="77" t="str">
        <f>IFERROR(IF(VLOOKUP('Xlookup set'!$S33,'Xlookup set'!$A$1:$R$1239,9,FALSE)=0,"",VLOOKUP('Xlookup set'!$S33,'Xlookup set'!$A$1:$R$1239,9,FALSE)),"")</f>
        <v/>
      </c>
      <c r="I33" t="str">
        <f>IFERROR(IF(VLOOKUP('Xlookup set'!$S33,'Xlookup set'!$A$1:$R$1239,10,FALSE)=0,"",VLOOKUP('Xlookup set'!$S33,'Xlookup set'!$A$1:$R$1239,10,FALSE)),"")</f>
        <v/>
      </c>
      <c r="J33" t="str">
        <f>IFERROR(IF(VLOOKUP('Xlookup set'!$S33,'Xlookup set'!$A$1:$R$1239,11,FALSE)=0,"",VLOOKUP('Xlookup set'!$S33,'Xlookup set'!$A$1:$R$1239,11,FALSE)),"")</f>
        <v/>
      </c>
      <c r="K33" t="str">
        <f>IFERROR(IF(VLOOKUP('Xlookup set'!$S33,'Xlookup set'!$A$1:$R$1239,12,FALSE)=0,"",VLOOKUP('Xlookup set'!$S33,'Xlookup set'!$A$1:$R$1239,12,FALSE)),"")</f>
        <v/>
      </c>
      <c r="L33" t="str">
        <f>IFERROR(IF(VLOOKUP('Xlookup set'!$S33,'Xlookup set'!$A$1:$R$1239,13,FALSE)=0,"",VLOOKUP('Xlookup set'!$S33,'Xlookup set'!$A$1:$R$1239,13,FALSE)),"")</f>
        <v/>
      </c>
      <c r="M33" t="str">
        <f>IFERROR(IF(VLOOKUP('Xlookup set'!$S33,'Xlookup set'!$A$1:$R$1239,14,FALSE)=0,"",VLOOKUP('Xlookup set'!$S33,'Xlookup set'!$A$1:$R$1239,14,FALSE)),"")</f>
        <v/>
      </c>
      <c r="N33" t="str">
        <f>IFERROR(IF(VLOOKUP('Xlookup set'!$S33,'Xlookup set'!$A$1:$R$1239,15,FALSE)=0,"",VLOOKUP('Xlookup set'!$S33,'Xlookup set'!$A$1:$R$1239,15,FALSE)),"")</f>
        <v/>
      </c>
      <c r="O33" t="str">
        <f>IFERROR(IF(VLOOKUP('Xlookup set'!$S33,'Xlookup set'!$A$1:$R$1239,16,FALSE)=0,"",VLOOKUP('Xlookup set'!$S33,'Xlookup set'!$A$1:$R$1239,16,FALSE)),"")</f>
        <v/>
      </c>
      <c r="P33" t="str">
        <f t="array" aca="1" ref="P33" ca="1">IFERROR(Y2IF(VLOOKUP('Xlookup set'!$S33,'Xlookup set'!$A$1:$R$1239,17,FALSE)=0,"",VLOOKUP('Xlookup set'!$S33,'Xlookup set'!$A$1:$R$1239,17,FALSE)),"")</f>
        <v/>
      </c>
      <c r="Q33" t="str">
        <f>IFERROR(IF(VLOOKUP('Xlookup set'!$S33,'Xlookup set'!$A$1:$R$1239,18,FALSE)=0,"",VLOOKUP('Xlookup set'!$S33,'Xlookup set'!$A$1:$R$1239,18,FALSE)),"")</f>
        <v/>
      </c>
    </row>
    <row r="34" spans="1:17">
      <c r="A34" t="str">
        <f>IFERROR(VLOOKUP('Xlookup set'!$S34,'Xlookup set'!$A$1:$R$1239,2,FALSE),"")</f>
        <v/>
      </c>
      <c r="B34" t="str">
        <f>IF(I34&lt;&gt;"",ドッグキャリー!$I$2,"")</f>
        <v/>
      </c>
      <c r="C34" t="str">
        <f t="shared" si="2"/>
        <v/>
      </c>
      <c r="D34" t="str">
        <f t="shared" si="3"/>
        <v/>
      </c>
      <c r="H34" s="77" t="str">
        <f>IFERROR(IF(VLOOKUP('Xlookup set'!$S34,'Xlookup set'!$A$1:$R$1239,9,FALSE)=0,"",VLOOKUP('Xlookup set'!$S34,'Xlookup set'!$A$1:$R$1239,9,FALSE)),"")</f>
        <v/>
      </c>
      <c r="I34" t="str">
        <f>IFERROR(IF(VLOOKUP('Xlookup set'!$S34,'Xlookup set'!$A$1:$R$1239,10,FALSE)=0,"",VLOOKUP('Xlookup set'!$S34,'Xlookup set'!$A$1:$R$1239,10,FALSE)),"")</f>
        <v/>
      </c>
      <c r="J34" t="str">
        <f>IFERROR(IF(VLOOKUP('Xlookup set'!$S34,'Xlookup set'!$A$1:$R$1239,11,FALSE)=0,"",VLOOKUP('Xlookup set'!$S34,'Xlookup set'!$A$1:$R$1239,11,FALSE)),"")</f>
        <v/>
      </c>
      <c r="K34" t="str">
        <f>IFERROR(IF(VLOOKUP('Xlookup set'!$S34,'Xlookup set'!$A$1:$R$1239,12,FALSE)=0,"",VLOOKUP('Xlookup set'!$S34,'Xlookup set'!$A$1:$R$1239,12,FALSE)),"")</f>
        <v/>
      </c>
      <c r="L34" t="str">
        <f>IFERROR(IF(VLOOKUP('Xlookup set'!$S34,'Xlookup set'!$A$1:$R$1239,13,FALSE)=0,"",VLOOKUP('Xlookup set'!$S34,'Xlookup set'!$A$1:$R$1239,13,FALSE)),"")</f>
        <v/>
      </c>
      <c r="M34" t="str">
        <f>IFERROR(IF(VLOOKUP('Xlookup set'!$S34,'Xlookup set'!$A$1:$R$1239,14,FALSE)=0,"",VLOOKUP('Xlookup set'!$S34,'Xlookup set'!$A$1:$R$1239,14,FALSE)),"")</f>
        <v/>
      </c>
      <c r="N34" t="str">
        <f>IFERROR(IF(VLOOKUP('Xlookup set'!$S34,'Xlookup set'!$A$1:$R$1239,15,FALSE)=0,"",VLOOKUP('Xlookup set'!$S34,'Xlookup set'!$A$1:$R$1239,15,FALSE)),"")</f>
        <v/>
      </c>
      <c r="O34" t="str">
        <f>IFERROR(IF(VLOOKUP('Xlookup set'!$S34,'Xlookup set'!$A$1:$R$1239,16,FALSE)=0,"",VLOOKUP('Xlookup set'!$S34,'Xlookup set'!$A$1:$R$1239,16,FALSE)),"")</f>
        <v/>
      </c>
      <c r="P34" t="str">
        <f t="array" aca="1" ref="P34" ca="1">IFERROR(Y2IF(VLOOKUP('Xlookup set'!$S34,'Xlookup set'!$A$1:$R$1239,17,FALSE)=0,"",VLOOKUP('Xlookup set'!$S34,'Xlookup set'!$A$1:$R$1239,17,FALSE)),"")</f>
        <v/>
      </c>
      <c r="Q34" t="str">
        <f>IFERROR(IF(VLOOKUP('Xlookup set'!$S34,'Xlookup set'!$A$1:$R$1239,18,FALSE)=0,"",VLOOKUP('Xlookup set'!$S34,'Xlookup set'!$A$1:$R$1239,18,FALSE)),"")</f>
        <v/>
      </c>
    </row>
    <row r="35" spans="1:17">
      <c r="A35" t="str">
        <f>IFERROR(VLOOKUP('Xlookup set'!$S35,'Xlookup set'!$A$1:$R$1239,2,FALSE),"")</f>
        <v/>
      </c>
      <c r="B35" t="str">
        <f>IF(I35&lt;&gt;"",ドッグキャリー!$I$2,"")</f>
        <v/>
      </c>
      <c r="C35" t="str">
        <f t="shared" si="2"/>
        <v/>
      </c>
      <c r="D35" t="str">
        <f t="shared" si="3"/>
        <v/>
      </c>
      <c r="H35" s="77" t="str">
        <f>IFERROR(IF(VLOOKUP('Xlookup set'!$S35,'Xlookup set'!$A$1:$R$1239,9,FALSE)=0,"",VLOOKUP('Xlookup set'!$S35,'Xlookup set'!$A$1:$R$1239,9,FALSE)),"")</f>
        <v/>
      </c>
      <c r="I35" t="str">
        <f>IFERROR(IF(VLOOKUP('Xlookup set'!$S35,'Xlookup set'!$A$1:$R$1239,10,FALSE)=0,"",VLOOKUP('Xlookup set'!$S35,'Xlookup set'!$A$1:$R$1239,10,FALSE)),"")</f>
        <v/>
      </c>
      <c r="J35" t="str">
        <f>IFERROR(IF(VLOOKUP('Xlookup set'!$S35,'Xlookup set'!$A$1:$R$1239,11,FALSE)=0,"",VLOOKUP('Xlookup set'!$S35,'Xlookup set'!$A$1:$R$1239,11,FALSE)),"")</f>
        <v/>
      </c>
      <c r="K35" t="str">
        <f>IFERROR(IF(VLOOKUP('Xlookup set'!$S35,'Xlookup set'!$A$1:$R$1239,12,FALSE)=0,"",VLOOKUP('Xlookup set'!$S35,'Xlookup set'!$A$1:$R$1239,12,FALSE)),"")</f>
        <v/>
      </c>
      <c r="L35" t="str">
        <f>IFERROR(IF(VLOOKUP('Xlookup set'!$S35,'Xlookup set'!$A$1:$R$1239,13,FALSE)=0,"",VLOOKUP('Xlookup set'!$S35,'Xlookup set'!$A$1:$R$1239,13,FALSE)),"")</f>
        <v/>
      </c>
      <c r="M35" t="str">
        <f>IFERROR(IF(VLOOKUP('Xlookup set'!$S35,'Xlookup set'!$A$1:$R$1239,14,FALSE)=0,"",VLOOKUP('Xlookup set'!$S35,'Xlookup set'!$A$1:$R$1239,14,FALSE)),"")</f>
        <v/>
      </c>
      <c r="N35" t="str">
        <f>IFERROR(IF(VLOOKUP('Xlookup set'!$S35,'Xlookup set'!$A$1:$R$1239,15,FALSE)=0,"",VLOOKUP('Xlookup set'!$S35,'Xlookup set'!$A$1:$R$1239,15,FALSE)),"")</f>
        <v/>
      </c>
      <c r="O35" t="str">
        <f>IFERROR(IF(VLOOKUP('Xlookup set'!$S35,'Xlookup set'!$A$1:$R$1239,16,FALSE)=0,"",VLOOKUP('Xlookup set'!$S35,'Xlookup set'!$A$1:$R$1239,16,FALSE)),"")</f>
        <v/>
      </c>
      <c r="P35" t="str">
        <f t="array" aca="1" ref="P35" ca="1">IFERROR(Y2IF(VLOOKUP('Xlookup set'!$S35,'Xlookup set'!$A$1:$R$1239,17,FALSE)=0,"",VLOOKUP('Xlookup set'!$S35,'Xlookup set'!$A$1:$R$1239,17,FALSE)),"")</f>
        <v/>
      </c>
      <c r="Q35" t="str">
        <f>IFERROR(IF(VLOOKUP('Xlookup set'!$S35,'Xlookup set'!$A$1:$R$1239,18,FALSE)=0,"",VLOOKUP('Xlookup set'!$S35,'Xlookup set'!$A$1:$R$1239,18,FALSE)),"")</f>
        <v/>
      </c>
    </row>
    <row r="36" spans="1:17">
      <c r="A36" t="str">
        <f>IFERROR(VLOOKUP('Xlookup set'!$S36,'Xlookup set'!$A$1:$R$1239,2,FALSE),"")</f>
        <v/>
      </c>
      <c r="B36" t="str">
        <f>IF(I36&lt;&gt;"",ドッグキャリー!$I$2,"")</f>
        <v/>
      </c>
      <c r="C36" t="str">
        <f t="shared" si="2"/>
        <v/>
      </c>
      <c r="D36" t="str">
        <f t="shared" si="3"/>
        <v/>
      </c>
      <c r="H36" s="77" t="str">
        <f>IFERROR(IF(VLOOKUP('Xlookup set'!$S36,'Xlookup set'!$A$1:$R$1239,9,FALSE)=0,"",VLOOKUP('Xlookup set'!$S36,'Xlookup set'!$A$1:$R$1239,9,FALSE)),"")</f>
        <v/>
      </c>
      <c r="I36" t="str">
        <f>IFERROR(IF(VLOOKUP('Xlookup set'!$S36,'Xlookup set'!$A$1:$R$1239,10,FALSE)=0,"",VLOOKUP('Xlookup set'!$S36,'Xlookup set'!$A$1:$R$1239,10,FALSE)),"")</f>
        <v/>
      </c>
      <c r="J36" t="str">
        <f>IFERROR(IF(VLOOKUP('Xlookup set'!$S36,'Xlookup set'!$A$1:$R$1239,11,FALSE)=0,"",VLOOKUP('Xlookup set'!$S36,'Xlookup set'!$A$1:$R$1239,11,FALSE)),"")</f>
        <v/>
      </c>
      <c r="K36" t="str">
        <f>IFERROR(IF(VLOOKUP('Xlookup set'!$S36,'Xlookup set'!$A$1:$R$1239,12,FALSE)=0,"",VLOOKUP('Xlookup set'!$S36,'Xlookup set'!$A$1:$R$1239,12,FALSE)),"")</f>
        <v/>
      </c>
      <c r="L36" t="str">
        <f>IFERROR(IF(VLOOKUP('Xlookup set'!$S36,'Xlookup set'!$A$1:$R$1239,13,FALSE)=0,"",VLOOKUP('Xlookup set'!$S36,'Xlookup set'!$A$1:$R$1239,13,FALSE)),"")</f>
        <v/>
      </c>
      <c r="M36" t="str">
        <f>IFERROR(IF(VLOOKUP('Xlookup set'!$S36,'Xlookup set'!$A$1:$R$1239,14,FALSE)=0,"",VLOOKUP('Xlookup set'!$S36,'Xlookup set'!$A$1:$R$1239,14,FALSE)),"")</f>
        <v/>
      </c>
      <c r="N36" t="str">
        <f>IFERROR(IF(VLOOKUP('Xlookup set'!$S36,'Xlookup set'!$A$1:$R$1239,15,FALSE)=0,"",VLOOKUP('Xlookup set'!$S36,'Xlookup set'!$A$1:$R$1239,15,FALSE)),"")</f>
        <v/>
      </c>
      <c r="O36" t="str">
        <f>IFERROR(IF(VLOOKUP('Xlookup set'!$S36,'Xlookup set'!$A$1:$R$1239,16,FALSE)=0,"",VLOOKUP('Xlookup set'!$S36,'Xlookup set'!$A$1:$R$1239,16,FALSE)),"")</f>
        <v/>
      </c>
      <c r="P36" t="str">
        <f t="array" aca="1" ref="P36" ca="1">IFERROR(Y2IF(VLOOKUP('Xlookup set'!$S36,'Xlookup set'!$A$1:$R$1239,17,FALSE)=0,"",VLOOKUP('Xlookup set'!$S36,'Xlookup set'!$A$1:$R$1239,17,FALSE)),"")</f>
        <v/>
      </c>
      <c r="Q36" t="str">
        <f>IFERROR(IF(VLOOKUP('Xlookup set'!$S36,'Xlookup set'!$A$1:$R$1239,18,FALSE)=0,"",VLOOKUP('Xlookup set'!$S36,'Xlookup set'!$A$1:$R$1239,18,FALSE)),"")</f>
        <v/>
      </c>
    </row>
    <row r="37" spans="1:17">
      <c r="A37" t="str">
        <f>IFERROR(VLOOKUP('Xlookup set'!$S37,'Xlookup set'!$A$1:$R$1239,2,FALSE),"")</f>
        <v/>
      </c>
      <c r="B37" t="str">
        <f>IF(I37&lt;&gt;"",ドッグキャリー!$I$2,"")</f>
        <v/>
      </c>
      <c r="C37" t="str">
        <f t="shared" si="2"/>
        <v/>
      </c>
      <c r="D37" t="str">
        <f t="shared" si="3"/>
        <v/>
      </c>
      <c r="H37" s="77" t="str">
        <f>IFERROR(IF(VLOOKUP('Xlookup set'!$S37,'Xlookup set'!$A$1:$R$1239,9,FALSE)=0,"",VLOOKUP('Xlookup set'!$S37,'Xlookup set'!$A$1:$R$1239,9,FALSE)),"")</f>
        <v/>
      </c>
      <c r="I37" t="str">
        <f>IFERROR(IF(VLOOKUP('Xlookup set'!$S37,'Xlookup set'!$A$1:$R$1239,10,FALSE)=0,"",VLOOKUP('Xlookup set'!$S37,'Xlookup set'!$A$1:$R$1239,10,FALSE)),"")</f>
        <v/>
      </c>
      <c r="J37" t="str">
        <f>IFERROR(IF(VLOOKUP('Xlookup set'!$S37,'Xlookup set'!$A$1:$R$1239,11,FALSE)=0,"",VLOOKUP('Xlookup set'!$S37,'Xlookup set'!$A$1:$R$1239,11,FALSE)),"")</f>
        <v/>
      </c>
      <c r="K37" t="str">
        <f>IFERROR(IF(VLOOKUP('Xlookup set'!$S37,'Xlookup set'!$A$1:$R$1239,12,FALSE)=0,"",VLOOKUP('Xlookup set'!$S37,'Xlookup set'!$A$1:$R$1239,12,FALSE)),"")</f>
        <v/>
      </c>
      <c r="L37" t="str">
        <f>IFERROR(IF(VLOOKUP('Xlookup set'!$S37,'Xlookup set'!$A$1:$R$1239,13,FALSE)=0,"",VLOOKUP('Xlookup set'!$S37,'Xlookup set'!$A$1:$R$1239,13,FALSE)),"")</f>
        <v/>
      </c>
      <c r="M37" t="str">
        <f>IFERROR(IF(VLOOKUP('Xlookup set'!$S37,'Xlookup set'!$A$1:$R$1239,14,FALSE)=0,"",VLOOKUP('Xlookup set'!$S37,'Xlookup set'!$A$1:$R$1239,14,FALSE)),"")</f>
        <v/>
      </c>
      <c r="N37" t="str">
        <f>IFERROR(IF(VLOOKUP('Xlookup set'!$S37,'Xlookup set'!$A$1:$R$1239,15,FALSE)=0,"",VLOOKUP('Xlookup set'!$S37,'Xlookup set'!$A$1:$R$1239,15,FALSE)),"")</f>
        <v/>
      </c>
      <c r="O37" t="str">
        <f>IFERROR(IF(VLOOKUP('Xlookup set'!$S37,'Xlookup set'!$A$1:$R$1239,16,FALSE)=0,"",VLOOKUP('Xlookup set'!$S37,'Xlookup set'!$A$1:$R$1239,16,FALSE)),"")</f>
        <v/>
      </c>
      <c r="P37" t="str">
        <f t="array" aca="1" ref="P37" ca="1">IFERROR(Y2IF(VLOOKUP('Xlookup set'!$S37,'Xlookup set'!$A$1:$R$1239,17,FALSE)=0,"",VLOOKUP('Xlookup set'!$S37,'Xlookup set'!$A$1:$R$1239,17,FALSE)),"")</f>
        <v/>
      </c>
      <c r="Q37" t="str">
        <f>IFERROR(IF(VLOOKUP('Xlookup set'!$S37,'Xlookup set'!$A$1:$R$1239,18,FALSE)=0,"",VLOOKUP('Xlookup set'!$S37,'Xlookup set'!$A$1:$R$1239,18,FALSE)),"")</f>
        <v/>
      </c>
    </row>
    <row r="38" spans="1:17">
      <c r="A38" t="str">
        <f>IFERROR(VLOOKUP('Xlookup set'!$S38,'Xlookup set'!$A$1:$R$1239,2,FALSE),"")</f>
        <v/>
      </c>
      <c r="B38" t="str">
        <f>IF(I38&lt;&gt;"",ドッグキャリー!$I$2,"")</f>
        <v/>
      </c>
      <c r="C38" t="str">
        <f t="shared" si="2"/>
        <v/>
      </c>
      <c r="D38" t="str">
        <f t="shared" si="3"/>
        <v/>
      </c>
      <c r="H38" s="77" t="str">
        <f>IFERROR(IF(VLOOKUP('Xlookup set'!$S38,'Xlookup set'!$A$1:$R$1239,9,FALSE)=0,"",VLOOKUP('Xlookup set'!$S38,'Xlookup set'!$A$1:$R$1239,9,FALSE)),"")</f>
        <v/>
      </c>
      <c r="I38" t="str">
        <f>IFERROR(IF(VLOOKUP('Xlookup set'!$S38,'Xlookup set'!$A$1:$R$1239,10,FALSE)=0,"",VLOOKUP('Xlookup set'!$S38,'Xlookup set'!$A$1:$R$1239,10,FALSE)),"")</f>
        <v/>
      </c>
      <c r="J38" t="str">
        <f>IFERROR(IF(VLOOKUP('Xlookup set'!$S38,'Xlookup set'!$A$1:$R$1239,11,FALSE)=0,"",VLOOKUP('Xlookup set'!$S38,'Xlookup set'!$A$1:$R$1239,11,FALSE)),"")</f>
        <v/>
      </c>
      <c r="K38" t="str">
        <f>IFERROR(IF(VLOOKUP('Xlookup set'!$S38,'Xlookup set'!$A$1:$R$1239,12,FALSE)=0,"",VLOOKUP('Xlookup set'!$S38,'Xlookup set'!$A$1:$R$1239,12,FALSE)),"")</f>
        <v/>
      </c>
      <c r="L38" t="str">
        <f>IFERROR(IF(VLOOKUP('Xlookup set'!$S38,'Xlookup set'!$A$1:$R$1239,13,FALSE)=0,"",VLOOKUP('Xlookup set'!$S38,'Xlookup set'!$A$1:$R$1239,13,FALSE)),"")</f>
        <v/>
      </c>
      <c r="M38" t="str">
        <f>IFERROR(IF(VLOOKUP('Xlookup set'!$S38,'Xlookup set'!$A$1:$R$1239,14,FALSE)=0,"",VLOOKUP('Xlookup set'!$S38,'Xlookup set'!$A$1:$R$1239,14,FALSE)),"")</f>
        <v/>
      </c>
      <c r="N38" t="str">
        <f>IFERROR(IF(VLOOKUP('Xlookup set'!$S38,'Xlookup set'!$A$1:$R$1239,15,FALSE)=0,"",VLOOKUP('Xlookup set'!$S38,'Xlookup set'!$A$1:$R$1239,15,FALSE)),"")</f>
        <v/>
      </c>
      <c r="O38" t="str">
        <f>IFERROR(IF(VLOOKUP('Xlookup set'!$S38,'Xlookup set'!$A$1:$R$1239,16,FALSE)=0,"",VLOOKUP('Xlookup set'!$S38,'Xlookup set'!$A$1:$R$1239,16,FALSE)),"")</f>
        <v/>
      </c>
      <c r="P38" t="str">
        <f t="array" aca="1" ref="P38" ca="1">IFERROR(Y2IF(VLOOKUP('Xlookup set'!$S38,'Xlookup set'!$A$1:$R$1239,17,FALSE)=0,"",VLOOKUP('Xlookup set'!$S38,'Xlookup set'!$A$1:$R$1239,17,FALSE)),"")</f>
        <v/>
      </c>
      <c r="Q38" t="str">
        <f>IFERROR(IF(VLOOKUP('Xlookup set'!$S38,'Xlookup set'!$A$1:$R$1239,18,FALSE)=0,"",VLOOKUP('Xlookup set'!$S38,'Xlookup set'!$A$1:$R$1239,18,FALSE)),"")</f>
        <v/>
      </c>
    </row>
    <row r="39" spans="1:17">
      <c r="A39" t="str">
        <f>IFERROR(VLOOKUP('Xlookup set'!$S39,'Xlookup set'!$A$1:$R$1239,2,FALSE),"")</f>
        <v/>
      </c>
      <c r="B39" t="str">
        <f>IF(I39&lt;&gt;"",ドッグキャリー!$I$2,"")</f>
        <v/>
      </c>
      <c r="C39" t="str">
        <f t="shared" si="2"/>
        <v/>
      </c>
      <c r="D39" t="str">
        <f t="shared" si="3"/>
        <v/>
      </c>
      <c r="H39" s="77" t="str">
        <f>IFERROR(IF(VLOOKUP('Xlookup set'!$S39,'Xlookup set'!$A$1:$R$1239,9,FALSE)=0,"",VLOOKUP('Xlookup set'!$S39,'Xlookup set'!$A$1:$R$1239,9,FALSE)),"")</f>
        <v/>
      </c>
      <c r="I39" t="str">
        <f>IFERROR(IF(VLOOKUP('Xlookup set'!$S39,'Xlookup set'!$A$1:$R$1239,10,FALSE)=0,"",VLOOKUP('Xlookup set'!$S39,'Xlookup set'!$A$1:$R$1239,10,FALSE)),"")</f>
        <v/>
      </c>
      <c r="J39" t="str">
        <f>IFERROR(IF(VLOOKUP('Xlookup set'!$S39,'Xlookup set'!$A$1:$R$1239,11,FALSE)=0,"",VLOOKUP('Xlookup set'!$S39,'Xlookup set'!$A$1:$R$1239,11,FALSE)),"")</f>
        <v/>
      </c>
      <c r="K39" t="str">
        <f>IFERROR(IF(VLOOKUP('Xlookup set'!$S39,'Xlookup set'!$A$1:$R$1239,12,FALSE)=0,"",VLOOKUP('Xlookup set'!$S39,'Xlookup set'!$A$1:$R$1239,12,FALSE)),"")</f>
        <v/>
      </c>
      <c r="L39" t="str">
        <f>IFERROR(IF(VLOOKUP('Xlookup set'!$S39,'Xlookup set'!$A$1:$R$1239,13,FALSE)=0,"",VLOOKUP('Xlookup set'!$S39,'Xlookup set'!$A$1:$R$1239,13,FALSE)),"")</f>
        <v/>
      </c>
      <c r="M39" t="str">
        <f>IFERROR(IF(VLOOKUP('Xlookup set'!$S39,'Xlookup set'!$A$1:$R$1239,14,FALSE)=0,"",VLOOKUP('Xlookup set'!$S39,'Xlookup set'!$A$1:$R$1239,14,FALSE)),"")</f>
        <v/>
      </c>
      <c r="N39" t="str">
        <f>IFERROR(IF(VLOOKUP('Xlookup set'!$S39,'Xlookup set'!$A$1:$R$1239,15,FALSE)=0,"",VLOOKUP('Xlookup set'!$S39,'Xlookup set'!$A$1:$R$1239,15,FALSE)),"")</f>
        <v/>
      </c>
      <c r="O39" t="str">
        <f>IFERROR(IF(VLOOKUP('Xlookup set'!$S39,'Xlookup set'!$A$1:$R$1239,16,FALSE)=0,"",VLOOKUP('Xlookup set'!$S39,'Xlookup set'!$A$1:$R$1239,16,FALSE)),"")</f>
        <v/>
      </c>
      <c r="P39" t="str">
        <f t="array" aca="1" ref="P39" ca="1">IFERROR(Y2IF(VLOOKUP('Xlookup set'!$S39,'Xlookup set'!$A$1:$R$1239,17,FALSE)=0,"",VLOOKUP('Xlookup set'!$S39,'Xlookup set'!$A$1:$R$1239,17,FALSE)),"")</f>
        <v/>
      </c>
      <c r="Q39" t="str">
        <f>IFERROR(IF(VLOOKUP('Xlookup set'!$S39,'Xlookup set'!$A$1:$R$1239,18,FALSE)=0,"",VLOOKUP('Xlookup set'!$S39,'Xlookup set'!$A$1:$R$1239,18,FALSE)),"")</f>
        <v/>
      </c>
    </row>
    <row r="40" spans="1:17">
      <c r="A40" t="str">
        <f>IFERROR(VLOOKUP('Xlookup set'!$S40,'Xlookup set'!$A$1:$R$1239,2,FALSE),"")</f>
        <v/>
      </c>
      <c r="B40" t="str">
        <f>IF(I40&lt;&gt;"",ドッグキャリー!$I$2,"")</f>
        <v/>
      </c>
      <c r="C40" t="str">
        <f t="shared" si="2"/>
        <v/>
      </c>
      <c r="D40" t="str">
        <f t="shared" si="3"/>
        <v/>
      </c>
      <c r="H40" s="77" t="str">
        <f>IFERROR(IF(VLOOKUP('Xlookup set'!$S40,'Xlookup set'!$A$1:$R$1239,9,FALSE)=0,"",VLOOKUP('Xlookup set'!$S40,'Xlookup set'!$A$1:$R$1239,9,FALSE)),"")</f>
        <v/>
      </c>
      <c r="I40" t="str">
        <f>IFERROR(IF(VLOOKUP('Xlookup set'!$S40,'Xlookup set'!$A$1:$R$1239,10,FALSE)=0,"",VLOOKUP('Xlookup set'!$S40,'Xlookup set'!$A$1:$R$1239,10,FALSE)),"")</f>
        <v/>
      </c>
      <c r="J40" t="str">
        <f>IFERROR(IF(VLOOKUP('Xlookup set'!$S40,'Xlookup set'!$A$1:$R$1239,11,FALSE)=0,"",VLOOKUP('Xlookup set'!$S40,'Xlookup set'!$A$1:$R$1239,11,FALSE)),"")</f>
        <v/>
      </c>
      <c r="K40" t="str">
        <f>IFERROR(IF(VLOOKUP('Xlookup set'!$S40,'Xlookup set'!$A$1:$R$1239,12,FALSE)=0,"",VLOOKUP('Xlookup set'!$S40,'Xlookup set'!$A$1:$R$1239,12,FALSE)),"")</f>
        <v/>
      </c>
      <c r="L40" t="str">
        <f>IFERROR(IF(VLOOKUP('Xlookup set'!$S40,'Xlookup set'!$A$1:$R$1239,13,FALSE)=0,"",VLOOKUP('Xlookup set'!$S40,'Xlookup set'!$A$1:$R$1239,13,FALSE)),"")</f>
        <v/>
      </c>
      <c r="M40" t="str">
        <f>IFERROR(IF(VLOOKUP('Xlookup set'!$S40,'Xlookup set'!$A$1:$R$1239,14,FALSE)=0,"",VLOOKUP('Xlookup set'!$S40,'Xlookup set'!$A$1:$R$1239,14,FALSE)),"")</f>
        <v/>
      </c>
      <c r="N40" t="str">
        <f>IFERROR(IF(VLOOKUP('Xlookup set'!$S40,'Xlookup set'!$A$1:$R$1239,15,FALSE)=0,"",VLOOKUP('Xlookup set'!$S40,'Xlookup set'!$A$1:$R$1239,15,FALSE)),"")</f>
        <v/>
      </c>
      <c r="O40" t="str">
        <f>IFERROR(IF(VLOOKUP('Xlookup set'!$S40,'Xlookup set'!$A$1:$R$1239,16,FALSE)=0,"",VLOOKUP('Xlookup set'!$S40,'Xlookup set'!$A$1:$R$1239,16,FALSE)),"")</f>
        <v/>
      </c>
      <c r="P40" t="str">
        <f t="array" aca="1" ref="P40" ca="1">IFERROR(Y2IF(VLOOKUP('Xlookup set'!$S40,'Xlookup set'!$A$1:$R$1239,17,FALSE)=0,"",VLOOKUP('Xlookup set'!$S40,'Xlookup set'!$A$1:$R$1239,17,FALSE)),"")</f>
        <v/>
      </c>
      <c r="Q40" t="str">
        <f>IFERROR(IF(VLOOKUP('Xlookup set'!$S40,'Xlookup set'!$A$1:$R$1239,18,FALSE)=0,"",VLOOKUP('Xlookup set'!$S40,'Xlookup set'!$A$1:$R$1239,18,FALSE)),"")</f>
        <v/>
      </c>
    </row>
    <row r="41" spans="1:17">
      <c r="A41" t="str">
        <f>IFERROR(VLOOKUP('Xlookup set'!$S41,'Xlookup set'!$A$1:$R$1239,2,FALSE),"")</f>
        <v/>
      </c>
      <c r="B41" t="str">
        <f>IF(I41&lt;&gt;"",ドッグキャリー!$I$2,"")</f>
        <v/>
      </c>
      <c r="C41" t="str">
        <f t="shared" si="2"/>
        <v/>
      </c>
      <c r="D41" t="str">
        <f t="shared" si="3"/>
        <v/>
      </c>
      <c r="H41" s="77" t="str">
        <f>IFERROR(IF(VLOOKUP('Xlookup set'!$S41,'Xlookup set'!$A$1:$R$1239,9,FALSE)=0,"",VLOOKUP('Xlookup set'!$S41,'Xlookup set'!$A$1:$R$1239,9,FALSE)),"")</f>
        <v/>
      </c>
      <c r="I41" t="str">
        <f>IFERROR(IF(VLOOKUP('Xlookup set'!$S41,'Xlookup set'!$A$1:$R$1239,10,FALSE)=0,"",VLOOKUP('Xlookup set'!$S41,'Xlookup set'!$A$1:$R$1239,10,FALSE)),"")</f>
        <v/>
      </c>
      <c r="J41" t="str">
        <f>IFERROR(IF(VLOOKUP('Xlookup set'!$S41,'Xlookup set'!$A$1:$R$1239,11,FALSE)=0,"",VLOOKUP('Xlookup set'!$S41,'Xlookup set'!$A$1:$R$1239,11,FALSE)),"")</f>
        <v/>
      </c>
      <c r="K41" t="str">
        <f>IFERROR(IF(VLOOKUP('Xlookup set'!$S41,'Xlookup set'!$A$1:$R$1239,12,FALSE)=0,"",VLOOKUP('Xlookup set'!$S41,'Xlookup set'!$A$1:$R$1239,12,FALSE)),"")</f>
        <v/>
      </c>
      <c r="L41" t="str">
        <f>IFERROR(IF(VLOOKUP('Xlookup set'!$S41,'Xlookup set'!$A$1:$R$1239,13,FALSE)=0,"",VLOOKUP('Xlookup set'!$S41,'Xlookup set'!$A$1:$R$1239,13,FALSE)),"")</f>
        <v/>
      </c>
      <c r="M41" t="str">
        <f>IFERROR(IF(VLOOKUP('Xlookup set'!$S41,'Xlookup set'!$A$1:$R$1239,14,FALSE)=0,"",VLOOKUP('Xlookup set'!$S41,'Xlookup set'!$A$1:$R$1239,14,FALSE)),"")</f>
        <v/>
      </c>
      <c r="N41" t="str">
        <f>IFERROR(IF(VLOOKUP('Xlookup set'!$S41,'Xlookup set'!$A$1:$R$1239,15,FALSE)=0,"",VLOOKUP('Xlookup set'!$S41,'Xlookup set'!$A$1:$R$1239,15,FALSE)),"")</f>
        <v/>
      </c>
      <c r="O41" t="str">
        <f>IFERROR(IF(VLOOKUP('Xlookup set'!$S41,'Xlookup set'!$A$1:$R$1239,16,FALSE)=0,"",VLOOKUP('Xlookup set'!$S41,'Xlookup set'!$A$1:$R$1239,16,FALSE)),"")</f>
        <v/>
      </c>
      <c r="P41" t="str">
        <f t="array" aca="1" ref="P41" ca="1">IFERROR(Y2IF(VLOOKUP('Xlookup set'!$S41,'Xlookup set'!$A$1:$R$1239,17,FALSE)=0,"",VLOOKUP('Xlookup set'!$S41,'Xlookup set'!$A$1:$R$1239,17,FALSE)),"")</f>
        <v/>
      </c>
      <c r="Q41" t="str">
        <f>IFERROR(IF(VLOOKUP('Xlookup set'!$S41,'Xlookup set'!$A$1:$R$1239,18,FALSE)=0,"",VLOOKUP('Xlookup set'!$S41,'Xlookup set'!$A$1:$R$1239,18,FALSE)),"")</f>
        <v/>
      </c>
    </row>
    <row r="42" spans="1:17">
      <c r="A42" t="str">
        <f>IFERROR(VLOOKUP('Xlookup set'!$S42,'Xlookup set'!$A$1:$R$1239,2,FALSE),"")</f>
        <v/>
      </c>
      <c r="B42" t="str">
        <f>IF(I42&lt;&gt;"",ドッグキャリー!$I$2,"")</f>
        <v/>
      </c>
      <c r="C42" t="str">
        <f t="shared" si="2"/>
        <v/>
      </c>
      <c r="D42" t="str">
        <f t="shared" si="3"/>
        <v/>
      </c>
      <c r="H42" s="77" t="str">
        <f>IFERROR(IF(VLOOKUP('Xlookup set'!$S42,'Xlookup set'!$A$1:$R$1239,9,FALSE)=0,"",VLOOKUP('Xlookup set'!$S42,'Xlookup set'!$A$1:$R$1239,9,FALSE)),"")</f>
        <v/>
      </c>
      <c r="I42" t="str">
        <f>IFERROR(IF(VLOOKUP('Xlookup set'!$S42,'Xlookup set'!$A$1:$R$1239,10,FALSE)=0,"",VLOOKUP('Xlookup set'!$S42,'Xlookup set'!$A$1:$R$1239,10,FALSE)),"")</f>
        <v/>
      </c>
      <c r="J42" t="str">
        <f>IFERROR(IF(VLOOKUP('Xlookup set'!$S42,'Xlookup set'!$A$1:$R$1239,11,FALSE)=0,"",VLOOKUP('Xlookup set'!$S42,'Xlookup set'!$A$1:$R$1239,11,FALSE)),"")</f>
        <v/>
      </c>
      <c r="K42" t="str">
        <f>IFERROR(IF(VLOOKUP('Xlookup set'!$S42,'Xlookup set'!$A$1:$R$1239,12,FALSE)=0,"",VLOOKUP('Xlookup set'!$S42,'Xlookup set'!$A$1:$R$1239,12,FALSE)),"")</f>
        <v/>
      </c>
      <c r="L42" t="str">
        <f>IFERROR(IF(VLOOKUP('Xlookup set'!$S42,'Xlookup set'!$A$1:$R$1239,13,FALSE)=0,"",VLOOKUP('Xlookup set'!$S42,'Xlookup set'!$A$1:$R$1239,13,FALSE)),"")</f>
        <v/>
      </c>
      <c r="M42" t="str">
        <f>IFERROR(IF(VLOOKUP('Xlookup set'!$S42,'Xlookup set'!$A$1:$R$1239,14,FALSE)=0,"",VLOOKUP('Xlookup set'!$S42,'Xlookup set'!$A$1:$R$1239,14,FALSE)),"")</f>
        <v/>
      </c>
      <c r="N42" t="str">
        <f>IFERROR(IF(VLOOKUP('Xlookup set'!$S42,'Xlookup set'!$A$1:$R$1239,15,FALSE)=0,"",VLOOKUP('Xlookup set'!$S42,'Xlookup set'!$A$1:$R$1239,15,FALSE)),"")</f>
        <v/>
      </c>
      <c r="O42" t="str">
        <f>IFERROR(IF(VLOOKUP('Xlookup set'!$S42,'Xlookup set'!$A$1:$R$1239,16,FALSE)=0,"",VLOOKUP('Xlookup set'!$S42,'Xlookup set'!$A$1:$R$1239,16,FALSE)),"")</f>
        <v/>
      </c>
      <c r="P42" t="str">
        <f t="array" aca="1" ref="P42" ca="1">IFERROR(Y2IF(VLOOKUP('Xlookup set'!$S42,'Xlookup set'!$A$1:$R$1239,17,FALSE)=0,"",VLOOKUP('Xlookup set'!$S42,'Xlookup set'!$A$1:$R$1239,17,FALSE)),"")</f>
        <v/>
      </c>
      <c r="Q42" t="str">
        <f>IFERROR(IF(VLOOKUP('Xlookup set'!$S42,'Xlookup set'!$A$1:$R$1239,18,FALSE)=0,"",VLOOKUP('Xlookup set'!$S42,'Xlookup set'!$A$1:$R$1239,18,FALSE)),"")</f>
        <v/>
      </c>
    </row>
    <row r="43" spans="1:17">
      <c r="A43" t="str">
        <f>IFERROR(VLOOKUP('Xlookup set'!$S43,'Xlookup set'!$A$1:$R$1239,2,FALSE),"")</f>
        <v/>
      </c>
      <c r="B43" t="str">
        <f>IF(I43&lt;&gt;"",ドッグキャリー!$I$2,"")</f>
        <v/>
      </c>
      <c r="C43" t="str">
        <f t="shared" si="2"/>
        <v/>
      </c>
      <c r="D43" t="str">
        <f t="shared" si="3"/>
        <v/>
      </c>
      <c r="H43" s="77" t="str">
        <f>IFERROR(IF(VLOOKUP('Xlookup set'!$S43,'Xlookup set'!$A$1:$R$1239,9,FALSE)=0,"",VLOOKUP('Xlookup set'!$S43,'Xlookup set'!$A$1:$R$1239,9,FALSE)),"")</f>
        <v/>
      </c>
      <c r="I43" t="str">
        <f>IFERROR(IF(VLOOKUP('Xlookup set'!$S43,'Xlookup set'!$A$1:$R$1239,10,FALSE)=0,"",VLOOKUP('Xlookup set'!$S43,'Xlookup set'!$A$1:$R$1239,10,FALSE)),"")</f>
        <v/>
      </c>
      <c r="J43" t="str">
        <f>IFERROR(IF(VLOOKUP('Xlookup set'!$S43,'Xlookup set'!$A$1:$R$1239,11,FALSE)=0,"",VLOOKUP('Xlookup set'!$S43,'Xlookup set'!$A$1:$R$1239,11,FALSE)),"")</f>
        <v/>
      </c>
      <c r="K43" t="str">
        <f>IFERROR(IF(VLOOKUP('Xlookup set'!$S43,'Xlookup set'!$A$1:$R$1239,12,FALSE)=0,"",VLOOKUP('Xlookup set'!$S43,'Xlookup set'!$A$1:$R$1239,12,FALSE)),"")</f>
        <v/>
      </c>
      <c r="L43" t="str">
        <f>IFERROR(IF(VLOOKUP('Xlookup set'!$S43,'Xlookup set'!$A$1:$R$1239,13,FALSE)=0,"",VLOOKUP('Xlookup set'!$S43,'Xlookup set'!$A$1:$R$1239,13,FALSE)),"")</f>
        <v/>
      </c>
      <c r="M43" t="str">
        <f>IFERROR(IF(VLOOKUP('Xlookup set'!$S43,'Xlookup set'!$A$1:$R$1239,14,FALSE)=0,"",VLOOKUP('Xlookup set'!$S43,'Xlookup set'!$A$1:$R$1239,14,FALSE)),"")</f>
        <v/>
      </c>
      <c r="N43" t="str">
        <f>IFERROR(IF(VLOOKUP('Xlookup set'!$S43,'Xlookup set'!$A$1:$R$1239,15,FALSE)=0,"",VLOOKUP('Xlookup set'!$S43,'Xlookup set'!$A$1:$R$1239,15,FALSE)),"")</f>
        <v/>
      </c>
      <c r="O43" t="str">
        <f>IFERROR(IF(VLOOKUP('Xlookup set'!$S43,'Xlookup set'!$A$1:$R$1239,16,FALSE)=0,"",VLOOKUP('Xlookup set'!$S43,'Xlookup set'!$A$1:$R$1239,16,FALSE)),"")</f>
        <v/>
      </c>
      <c r="P43" t="str">
        <f t="array" aca="1" ref="P43" ca="1">IFERROR(Y2IF(VLOOKUP('Xlookup set'!$S43,'Xlookup set'!$A$1:$R$1239,17,FALSE)=0,"",VLOOKUP('Xlookup set'!$S43,'Xlookup set'!$A$1:$R$1239,17,FALSE)),"")</f>
        <v/>
      </c>
      <c r="Q43" t="str">
        <f>IFERROR(IF(VLOOKUP('Xlookup set'!$S43,'Xlookup set'!$A$1:$R$1239,18,FALSE)=0,"",VLOOKUP('Xlookup set'!$S43,'Xlookup set'!$A$1:$R$1239,18,FALSE)),"")</f>
        <v/>
      </c>
    </row>
    <row r="44" spans="1:17">
      <c r="A44" t="str">
        <f>IFERROR(VLOOKUP('Xlookup set'!$S44,'Xlookup set'!$A$1:$R$1239,2,FALSE),"")</f>
        <v/>
      </c>
      <c r="B44" t="str">
        <f>IF(I44&lt;&gt;"",ドッグキャリー!$I$2,"")</f>
        <v/>
      </c>
      <c r="C44" t="str">
        <f t="shared" si="2"/>
        <v/>
      </c>
      <c r="D44" t="str">
        <f t="shared" si="3"/>
        <v/>
      </c>
      <c r="H44" s="77" t="str">
        <f>IFERROR(IF(VLOOKUP('Xlookup set'!$S44,'Xlookup set'!$A$1:$R$1239,9,FALSE)=0,"",VLOOKUP('Xlookup set'!$S44,'Xlookup set'!$A$1:$R$1239,9,FALSE)),"")</f>
        <v/>
      </c>
      <c r="I44" t="str">
        <f>IFERROR(IF(VLOOKUP('Xlookup set'!$S44,'Xlookup set'!$A$1:$R$1239,10,FALSE)=0,"",VLOOKUP('Xlookup set'!$S44,'Xlookup set'!$A$1:$R$1239,10,FALSE)),"")</f>
        <v/>
      </c>
      <c r="J44" t="str">
        <f>IFERROR(IF(VLOOKUP('Xlookup set'!$S44,'Xlookup set'!$A$1:$R$1239,11,FALSE)=0,"",VLOOKUP('Xlookup set'!$S44,'Xlookup set'!$A$1:$R$1239,11,FALSE)),"")</f>
        <v/>
      </c>
      <c r="K44" t="str">
        <f>IFERROR(IF(VLOOKUP('Xlookup set'!$S44,'Xlookup set'!$A$1:$R$1239,12,FALSE)=0,"",VLOOKUP('Xlookup set'!$S44,'Xlookup set'!$A$1:$R$1239,12,FALSE)),"")</f>
        <v/>
      </c>
      <c r="L44" t="str">
        <f>IFERROR(IF(VLOOKUP('Xlookup set'!$S44,'Xlookup set'!$A$1:$R$1239,13,FALSE)=0,"",VLOOKUP('Xlookup set'!$S44,'Xlookup set'!$A$1:$R$1239,13,FALSE)),"")</f>
        <v/>
      </c>
      <c r="M44" t="str">
        <f>IFERROR(IF(VLOOKUP('Xlookup set'!$S44,'Xlookup set'!$A$1:$R$1239,14,FALSE)=0,"",VLOOKUP('Xlookup set'!$S44,'Xlookup set'!$A$1:$R$1239,14,FALSE)),"")</f>
        <v/>
      </c>
      <c r="N44" t="str">
        <f>IFERROR(IF(VLOOKUP('Xlookup set'!$S44,'Xlookup set'!$A$1:$R$1239,15,FALSE)=0,"",VLOOKUP('Xlookup set'!$S44,'Xlookup set'!$A$1:$R$1239,15,FALSE)),"")</f>
        <v/>
      </c>
      <c r="O44" t="str">
        <f>IFERROR(IF(VLOOKUP('Xlookup set'!$S44,'Xlookup set'!$A$1:$R$1239,16,FALSE)=0,"",VLOOKUP('Xlookup set'!$S44,'Xlookup set'!$A$1:$R$1239,16,FALSE)),"")</f>
        <v/>
      </c>
      <c r="P44" t="str">
        <f t="array" aca="1" ref="P44" ca="1">IFERROR(Y2IF(VLOOKUP('Xlookup set'!$S44,'Xlookup set'!$A$1:$R$1239,17,FALSE)=0,"",VLOOKUP('Xlookup set'!$S44,'Xlookup set'!$A$1:$R$1239,17,FALSE)),"")</f>
        <v/>
      </c>
      <c r="Q44" t="str">
        <f>IFERROR(IF(VLOOKUP('Xlookup set'!$S44,'Xlookup set'!$A$1:$R$1239,18,FALSE)=0,"",VLOOKUP('Xlookup set'!$S44,'Xlookup set'!$A$1:$R$1239,18,FALSE)),"")</f>
        <v/>
      </c>
    </row>
    <row r="45" spans="1:17">
      <c r="A45" t="str">
        <f>IFERROR(VLOOKUP('Xlookup set'!$S45,'Xlookup set'!$A$1:$R$1239,2,FALSE),"")</f>
        <v/>
      </c>
      <c r="B45" t="str">
        <f>IF(I45&lt;&gt;"",ドッグキャリー!$I$2,"")</f>
        <v/>
      </c>
      <c r="C45" t="str">
        <f t="shared" si="2"/>
        <v/>
      </c>
      <c r="D45" t="str">
        <f t="shared" si="3"/>
        <v/>
      </c>
      <c r="H45" s="77" t="str">
        <f>IFERROR(IF(VLOOKUP('Xlookup set'!$S45,'Xlookup set'!$A$1:$R$1239,9,FALSE)=0,"",VLOOKUP('Xlookup set'!$S45,'Xlookup set'!$A$1:$R$1239,9,FALSE)),"")</f>
        <v/>
      </c>
      <c r="I45" t="str">
        <f>IFERROR(IF(VLOOKUP('Xlookup set'!$S45,'Xlookup set'!$A$1:$R$1239,10,FALSE)=0,"",VLOOKUP('Xlookup set'!$S45,'Xlookup set'!$A$1:$R$1239,10,FALSE)),"")</f>
        <v/>
      </c>
      <c r="J45" t="str">
        <f>IFERROR(IF(VLOOKUP('Xlookup set'!$S45,'Xlookup set'!$A$1:$R$1239,11,FALSE)=0,"",VLOOKUP('Xlookup set'!$S45,'Xlookup set'!$A$1:$R$1239,11,FALSE)),"")</f>
        <v/>
      </c>
      <c r="K45" t="str">
        <f>IFERROR(IF(VLOOKUP('Xlookup set'!$S45,'Xlookup set'!$A$1:$R$1239,12,FALSE)=0,"",VLOOKUP('Xlookup set'!$S45,'Xlookup set'!$A$1:$R$1239,12,FALSE)),"")</f>
        <v/>
      </c>
      <c r="L45" t="str">
        <f>IFERROR(IF(VLOOKUP('Xlookup set'!$S45,'Xlookup set'!$A$1:$R$1239,13,FALSE)=0,"",VLOOKUP('Xlookup set'!$S45,'Xlookup set'!$A$1:$R$1239,13,FALSE)),"")</f>
        <v/>
      </c>
      <c r="M45" t="str">
        <f>IFERROR(IF(VLOOKUP('Xlookup set'!$S45,'Xlookup set'!$A$1:$R$1239,14,FALSE)=0,"",VLOOKUP('Xlookup set'!$S45,'Xlookup set'!$A$1:$R$1239,14,FALSE)),"")</f>
        <v/>
      </c>
      <c r="N45" t="str">
        <f>IFERROR(IF(VLOOKUP('Xlookup set'!$S45,'Xlookup set'!$A$1:$R$1239,15,FALSE)=0,"",VLOOKUP('Xlookup set'!$S45,'Xlookup set'!$A$1:$R$1239,15,FALSE)),"")</f>
        <v/>
      </c>
      <c r="O45" t="str">
        <f>IFERROR(IF(VLOOKUP('Xlookup set'!$S45,'Xlookup set'!$A$1:$R$1239,16,FALSE)=0,"",VLOOKUP('Xlookup set'!$S45,'Xlookup set'!$A$1:$R$1239,16,FALSE)),"")</f>
        <v/>
      </c>
      <c r="P45" t="str">
        <f t="array" aca="1" ref="P45" ca="1">IFERROR(Y2IF(VLOOKUP('Xlookup set'!$S45,'Xlookup set'!$A$1:$R$1239,17,FALSE)=0,"",VLOOKUP('Xlookup set'!$S45,'Xlookup set'!$A$1:$R$1239,17,FALSE)),"")</f>
        <v/>
      </c>
      <c r="Q45" t="str">
        <f>IFERROR(IF(VLOOKUP('Xlookup set'!$S45,'Xlookup set'!$A$1:$R$1239,18,FALSE)=0,"",VLOOKUP('Xlookup set'!$S45,'Xlookup set'!$A$1:$R$1239,18,FALSE)),"")</f>
        <v/>
      </c>
    </row>
    <row r="46" spans="1:17">
      <c r="A46" t="str">
        <f>IFERROR(VLOOKUP('Xlookup set'!$S46,'Xlookup set'!$A$1:$R$1239,2,FALSE),"")</f>
        <v/>
      </c>
      <c r="B46" t="str">
        <f>IF(I46&lt;&gt;"",ドッグキャリー!$I$2,"")</f>
        <v/>
      </c>
      <c r="C46" t="str">
        <f t="shared" si="2"/>
        <v/>
      </c>
      <c r="D46" t="str">
        <f t="shared" si="3"/>
        <v/>
      </c>
      <c r="H46" s="77" t="str">
        <f>IFERROR(IF(VLOOKUP('Xlookup set'!$S46,'Xlookup set'!$A$1:$R$1239,9,FALSE)=0,"",VLOOKUP('Xlookup set'!$S46,'Xlookup set'!$A$1:$R$1239,9,FALSE)),"")</f>
        <v/>
      </c>
      <c r="I46" t="str">
        <f>IFERROR(IF(VLOOKUP('Xlookup set'!$S46,'Xlookup set'!$A$1:$R$1239,10,FALSE)=0,"",VLOOKUP('Xlookup set'!$S46,'Xlookup set'!$A$1:$R$1239,10,FALSE)),"")</f>
        <v/>
      </c>
      <c r="J46" t="str">
        <f>IFERROR(IF(VLOOKUP('Xlookup set'!$S46,'Xlookup set'!$A$1:$R$1239,11,FALSE)=0,"",VLOOKUP('Xlookup set'!$S46,'Xlookup set'!$A$1:$R$1239,11,FALSE)),"")</f>
        <v/>
      </c>
      <c r="K46" t="str">
        <f>IFERROR(IF(VLOOKUP('Xlookup set'!$S46,'Xlookup set'!$A$1:$R$1239,12,FALSE)=0,"",VLOOKUP('Xlookup set'!$S46,'Xlookup set'!$A$1:$R$1239,12,FALSE)),"")</f>
        <v/>
      </c>
      <c r="L46" t="str">
        <f>IFERROR(IF(VLOOKUP('Xlookup set'!$S46,'Xlookup set'!$A$1:$R$1239,13,FALSE)=0,"",VLOOKUP('Xlookup set'!$S46,'Xlookup set'!$A$1:$R$1239,13,FALSE)),"")</f>
        <v/>
      </c>
      <c r="M46" t="str">
        <f>IFERROR(IF(VLOOKUP('Xlookup set'!$S46,'Xlookup set'!$A$1:$R$1239,14,FALSE)=0,"",VLOOKUP('Xlookup set'!$S46,'Xlookup set'!$A$1:$R$1239,14,FALSE)),"")</f>
        <v/>
      </c>
      <c r="N46" t="str">
        <f>IFERROR(IF(VLOOKUP('Xlookup set'!$S46,'Xlookup set'!$A$1:$R$1239,15,FALSE)=0,"",VLOOKUP('Xlookup set'!$S46,'Xlookup set'!$A$1:$R$1239,15,FALSE)),"")</f>
        <v/>
      </c>
      <c r="O46" t="str">
        <f>IFERROR(IF(VLOOKUP('Xlookup set'!$S46,'Xlookup set'!$A$1:$R$1239,16,FALSE)=0,"",VLOOKUP('Xlookup set'!$S46,'Xlookup set'!$A$1:$R$1239,16,FALSE)),"")</f>
        <v/>
      </c>
      <c r="P46" t="str">
        <f t="array" aca="1" ref="P46" ca="1">IFERROR(Y2IF(VLOOKUP('Xlookup set'!$S46,'Xlookup set'!$A$1:$R$1239,17,FALSE)=0,"",VLOOKUP('Xlookup set'!$S46,'Xlookup set'!$A$1:$R$1239,17,FALSE)),"")</f>
        <v/>
      </c>
      <c r="Q46" t="str">
        <f>IFERROR(IF(VLOOKUP('Xlookup set'!$S46,'Xlookup set'!$A$1:$R$1239,18,FALSE)=0,"",VLOOKUP('Xlookup set'!$S46,'Xlookup set'!$A$1:$R$1239,18,FALSE)),"")</f>
        <v/>
      </c>
    </row>
    <row r="47" spans="1:17">
      <c r="A47" t="str">
        <f>IFERROR(VLOOKUP('Xlookup set'!$S47,'Xlookup set'!$A$1:$R$1239,2,FALSE),"")</f>
        <v/>
      </c>
      <c r="B47" t="str">
        <f>IF(I47&lt;&gt;"",ドッグキャリー!$I$2,"")</f>
        <v/>
      </c>
      <c r="C47" t="str">
        <f t="shared" si="2"/>
        <v/>
      </c>
      <c r="D47" t="str">
        <f t="shared" si="3"/>
        <v/>
      </c>
      <c r="H47" s="77" t="str">
        <f>IFERROR(IF(VLOOKUP('Xlookup set'!$S47,'Xlookup set'!$A$1:$R$1239,9,FALSE)=0,"",VLOOKUP('Xlookup set'!$S47,'Xlookup set'!$A$1:$R$1239,9,FALSE)),"")</f>
        <v/>
      </c>
      <c r="I47" t="str">
        <f>IFERROR(IF(VLOOKUP('Xlookup set'!$S47,'Xlookup set'!$A$1:$R$1239,10,FALSE)=0,"",VLOOKUP('Xlookup set'!$S47,'Xlookup set'!$A$1:$R$1239,10,FALSE)),"")</f>
        <v/>
      </c>
      <c r="J47" t="str">
        <f>IFERROR(IF(VLOOKUP('Xlookup set'!$S47,'Xlookup set'!$A$1:$R$1239,11,FALSE)=0,"",VLOOKUP('Xlookup set'!$S47,'Xlookup set'!$A$1:$R$1239,11,FALSE)),"")</f>
        <v/>
      </c>
      <c r="K47" t="str">
        <f>IFERROR(IF(VLOOKUP('Xlookup set'!$S47,'Xlookup set'!$A$1:$R$1239,12,FALSE)=0,"",VLOOKUP('Xlookup set'!$S47,'Xlookup set'!$A$1:$R$1239,12,FALSE)),"")</f>
        <v/>
      </c>
      <c r="L47" t="str">
        <f>IFERROR(IF(VLOOKUP('Xlookup set'!$S47,'Xlookup set'!$A$1:$R$1239,13,FALSE)=0,"",VLOOKUP('Xlookup set'!$S47,'Xlookup set'!$A$1:$R$1239,13,FALSE)),"")</f>
        <v/>
      </c>
      <c r="M47" t="str">
        <f>IFERROR(IF(VLOOKUP('Xlookup set'!$S47,'Xlookup set'!$A$1:$R$1239,14,FALSE)=0,"",VLOOKUP('Xlookup set'!$S47,'Xlookup set'!$A$1:$R$1239,14,FALSE)),"")</f>
        <v/>
      </c>
      <c r="N47" t="str">
        <f>IFERROR(IF(VLOOKUP('Xlookup set'!$S47,'Xlookup set'!$A$1:$R$1239,15,FALSE)=0,"",VLOOKUP('Xlookup set'!$S47,'Xlookup set'!$A$1:$R$1239,15,FALSE)),"")</f>
        <v/>
      </c>
      <c r="O47" t="str">
        <f>IFERROR(IF(VLOOKUP('Xlookup set'!$S47,'Xlookup set'!$A$1:$R$1239,16,FALSE)=0,"",VLOOKUP('Xlookup set'!$S47,'Xlookup set'!$A$1:$R$1239,16,FALSE)),"")</f>
        <v/>
      </c>
      <c r="P47" t="str">
        <f t="array" aca="1" ref="P47" ca="1">IFERROR(Y2IF(VLOOKUP('Xlookup set'!$S47,'Xlookup set'!$A$1:$R$1239,17,FALSE)=0,"",VLOOKUP('Xlookup set'!$S47,'Xlookup set'!$A$1:$R$1239,17,FALSE)),"")</f>
        <v/>
      </c>
      <c r="Q47" t="str">
        <f>IFERROR(IF(VLOOKUP('Xlookup set'!$S47,'Xlookup set'!$A$1:$R$1239,18,FALSE)=0,"",VLOOKUP('Xlookup set'!$S47,'Xlookup set'!$A$1:$R$1239,18,FALSE)),"")</f>
        <v/>
      </c>
    </row>
    <row r="48" spans="1:17">
      <c r="A48" t="str">
        <f>IFERROR(VLOOKUP('Xlookup set'!$S48,'Xlookup set'!$A$1:$R$1239,2,FALSE),"")</f>
        <v/>
      </c>
      <c r="B48" t="str">
        <f>IF(I48&lt;&gt;"",ドッグキャリー!$I$2,"")</f>
        <v/>
      </c>
      <c r="C48" t="str">
        <f t="shared" si="2"/>
        <v/>
      </c>
      <c r="D48" t="str">
        <f t="shared" si="3"/>
        <v/>
      </c>
      <c r="H48" s="77" t="str">
        <f>IFERROR(IF(VLOOKUP('Xlookup set'!$S48,'Xlookup set'!$A$1:$R$1239,9,FALSE)=0,"",VLOOKUP('Xlookup set'!$S48,'Xlookup set'!$A$1:$R$1239,9,FALSE)),"")</f>
        <v/>
      </c>
      <c r="I48" t="str">
        <f>IFERROR(IF(VLOOKUP('Xlookup set'!$S48,'Xlookup set'!$A$1:$R$1239,10,FALSE)=0,"",VLOOKUP('Xlookup set'!$S48,'Xlookup set'!$A$1:$R$1239,10,FALSE)),"")</f>
        <v/>
      </c>
      <c r="J48" t="str">
        <f>IFERROR(IF(VLOOKUP('Xlookup set'!$S48,'Xlookup set'!$A$1:$R$1239,11,FALSE)=0,"",VLOOKUP('Xlookup set'!$S48,'Xlookup set'!$A$1:$R$1239,11,FALSE)),"")</f>
        <v/>
      </c>
      <c r="K48" t="str">
        <f>IFERROR(IF(VLOOKUP('Xlookup set'!$S48,'Xlookup set'!$A$1:$R$1239,12,FALSE)=0,"",VLOOKUP('Xlookup set'!$S48,'Xlookup set'!$A$1:$R$1239,12,FALSE)),"")</f>
        <v/>
      </c>
      <c r="L48" t="str">
        <f>IFERROR(IF(VLOOKUP('Xlookup set'!$S48,'Xlookup set'!$A$1:$R$1239,13,FALSE)=0,"",VLOOKUP('Xlookup set'!$S48,'Xlookup set'!$A$1:$R$1239,13,FALSE)),"")</f>
        <v/>
      </c>
      <c r="M48" t="str">
        <f>IFERROR(IF(VLOOKUP('Xlookup set'!$S48,'Xlookup set'!$A$1:$R$1239,14,FALSE)=0,"",VLOOKUP('Xlookup set'!$S48,'Xlookup set'!$A$1:$R$1239,14,FALSE)),"")</f>
        <v/>
      </c>
      <c r="N48" t="str">
        <f>IFERROR(IF(VLOOKUP('Xlookup set'!$S48,'Xlookup set'!$A$1:$R$1239,15,FALSE)=0,"",VLOOKUP('Xlookup set'!$S48,'Xlookup set'!$A$1:$R$1239,15,FALSE)),"")</f>
        <v/>
      </c>
      <c r="O48" t="str">
        <f>IFERROR(IF(VLOOKUP('Xlookup set'!$S48,'Xlookup set'!$A$1:$R$1239,16,FALSE)=0,"",VLOOKUP('Xlookup set'!$S48,'Xlookup set'!$A$1:$R$1239,16,FALSE)),"")</f>
        <v/>
      </c>
      <c r="P48" t="str">
        <f t="array" aca="1" ref="P48" ca="1">IFERROR(Y2IF(VLOOKUP('Xlookup set'!$S48,'Xlookup set'!$A$1:$R$1239,17,FALSE)=0,"",VLOOKUP('Xlookup set'!$S48,'Xlookup set'!$A$1:$R$1239,17,FALSE)),"")</f>
        <v/>
      </c>
      <c r="Q48" t="str">
        <f>IFERROR(IF(VLOOKUP('Xlookup set'!$S48,'Xlookup set'!$A$1:$R$1239,18,FALSE)=0,"",VLOOKUP('Xlookup set'!$S48,'Xlookup set'!$A$1:$R$1239,18,FALSE)),"")</f>
        <v/>
      </c>
    </row>
    <row r="49" spans="1:17">
      <c r="A49" t="str">
        <f>IFERROR(VLOOKUP('Xlookup set'!$S49,'Xlookup set'!$A$1:$R$1239,2,FALSE),"")</f>
        <v/>
      </c>
      <c r="B49" t="str">
        <f>IF(I49&lt;&gt;"",ドッグキャリー!$I$2,"")</f>
        <v/>
      </c>
      <c r="C49" t="str">
        <f t="shared" si="2"/>
        <v/>
      </c>
      <c r="D49" t="str">
        <f t="shared" si="3"/>
        <v/>
      </c>
      <c r="H49" s="77" t="str">
        <f>IFERROR(IF(VLOOKUP('Xlookup set'!$S49,'Xlookup set'!$A$1:$R$1239,9,FALSE)=0,"",VLOOKUP('Xlookup set'!$S49,'Xlookup set'!$A$1:$R$1239,9,FALSE)),"")</f>
        <v/>
      </c>
      <c r="I49" t="str">
        <f>IFERROR(IF(VLOOKUP('Xlookup set'!$S49,'Xlookup set'!$A$1:$R$1239,10,FALSE)=0,"",VLOOKUP('Xlookup set'!$S49,'Xlookup set'!$A$1:$R$1239,10,FALSE)),"")</f>
        <v/>
      </c>
      <c r="J49" t="str">
        <f>IFERROR(IF(VLOOKUP('Xlookup set'!$S49,'Xlookup set'!$A$1:$R$1239,11,FALSE)=0,"",VLOOKUP('Xlookup set'!$S49,'Xlookup set'!$A$1:$R$1239,11,FALSE)),"")</f>
        <v/>
      </c>
      <c r="K49" t="str">
        <f>IFERROR(IF(VLOOKUP('Xlookup set'!$S49,'Xlookup set'!$A$1:$R$1239,12,FALSE)=0,"",VLOOKUP('Xlookup set'!$S49,'Xlookup set'!$A$1:$R$1239,12,FALSE)),"")</f>
        <v/>
      </c>
      <c r="L49" t="str">
        <f>IFERROR(IF(VLOOKUP('Xlookup set'!$S49,'Xlookup set'!$A$1:$R$1239,13,FALSE)=0,"",VLOOKUP('Xlookup set'!$S49,'Xlookup set'!$A$1:$R$1239,13,FALSE)),"")</f>
        <v/>
      </c>
      <c r="M49" t="str">
        <f>IFERROR(IF(VLOOKUP('Xlookup set'!$S49,'Xlookup set'!$A$1:$R$1239,14,FALSE)=0,"",VLOOKUP('Xlookup set'!$S49,'Xlookup set'!$A$1:$R$1239,14,FALSE)),"")</f>
        <v/>
      </c>
      <c r="N49" t="str">
        <f>IFERROR(IF(VLOOKUP('Xlookup set'!$S49,'Xlookup set'!$A$1:$R$1239,15,FALSE)=0,"",VLOOKUP('Xlookup set'!$S49,'Xlookup set'!$A$1:$R$1239,15,FALSE)),"")</f>
        <v/>
      </c>
      <c r="O49" t="str">
        <f>IFERROR(IF(VLOOKUP('Xlookup set'!$S49,'Xlookup set'!$A$1:$R$1239,16,FALSE)=0,"",VLOOKUP('Xlookup set'!$S49,'Xlookup set'!$A$1:$R$1239,16,FALSE)),"")</f>
        <v/>
      </c>
      <c r="P49" t="str">
        <f t="array" aca="1" ref="P49" ca="1">IFERROR(Y2IF(VLOOKUP('Xlookup set'!$S49,'Xlookup set'!$A$1:$R$1239,17,FALSE)=0,"",VLOOKUP('Xlookup set'!$S49,'Xlookup set'!$A$1:$R$1239,17,FALSE)),"")</f>
        <v/>
      </c>
      <c r="Q49" t="str">
        <f>IFERROR(IF(VLOOKUP('Xlookup set'!$S49,'Xlookup set'!$A$1:$R$1239,18,FALSE)=0,"",VLOOKUP('Xlookup set'!$S49,'Xlookup set'!$A$1:$R$1239,18,FALSE)),"")</f>
        <v/>
      </c>
    </row>
    <row r="50" spans="1:17">
      <c r="A50" t="str">
        <f>IFERROR(VLOOKUP('Xlookup set'!$S50,'Xlookup set'!$A$1:$R$1239,2,FALSE),"")</f>
        <v/>
      </c>
      <c r="B50" t="str">
        <f>IF(I50&lt;&gt;"",ドッグキャリー!$I$2,"")</f>
        <v/>
      </c>
      <c r="C50" t="str">
        <f t="shared" si="2"/>
        <v/>
      </c>
      <c r="D50" t="str">
        <f t="shared" si="3"/>
        <v/>
      </c>
      <c r="H50" s="77" t="str">
        <f>IFERROR(IF(VLOOKUP('Xlookup set'!$S50,'Xlookup set'!$A$1:$R$1239,9,FALSE)=0,"",VLOOKUP('Xlookup set'!$S50,'Xlookup set'!$A$1:$R$1239,9,FALSE)),"")</f>
        <v/>
      </c>
      <c r="I50" t="str">
        <f>IFERROR(IF(VLOOKUP('Xlookup set'!$S50,'Xlookup set'!$A$1:$R$1239,10,FALSE)=0,"",VLOOKUP('Xlookup set'!$S50,'Xlookup set'!$A$1:$R$1239,10,FALSE)),"")</f>
        <v/>
      </c>
      <c r="J50" t="str">
        <f>IFERROR(IF(VLOOKUP('Xlookup set'!$S50,'Xlookup set'!$A$1:$R$1239,11,FALSE)=0,"",VLOOKUP('Xlookup set'!$S50,'Xlookup set'!$A$1:$R$1239,11,FALSE)),"")</f>
        <v/>
      </c>
      <c r="K50" t="str">
        <f>IFERROR(IF(VLOOKUP('Xlookup set'!$S50,'Xlookup set'!$A$1:$R$1239,12,FALSE)=0,"",VLOOKUP('Xlookup set'!$S50,'Xlookup set'!$A$1:$R$1239,12,FALSE)),"")</f>
        <v/>
      </c>
      <c r="L50" t="str">
        <f>IFERROR(IF(VLOOKUP('Xlookup set'!$S50,'Xlookup set'!$A$1:$R$1239,13,FALSE)=0,"",VLOOKUP('Xlookup set'!$S50,'Xlookup set'!$A$1:$R$1239,13,FALSE)),"")</f>
        <v/>
      </c>
      <c r="M50" t="str">
        <f>IFERROR(IF(VLOOKUP('Xlookup set'!$S50,'Xlookup set'!$A$1:$R$1239,14,FALSE)=0,"",VLOOKUP('Xlookup set'!$S50,'Xlookup set'!$A$1:$R$1239,14,FALSE)),"")</f>
        <v/>
      </c>
      <c r="N50" t="str">
        <f>IFERROR(IF(VLOOKUP('Xlookup set'!$S50,'Xlookup set'!$A$1:$R$1239,15,FALSE)=0,"",VLOOKUP('Xlookup set'!$S50,'Xlookup set'!$A$1:$R$1239,15,FALSE)),"")</f>
        <v/>
      </c>
      <c r="O50" t="str">
        <f>IFERROR(IF(VLOOKUP('Xlookup set'!$S50,'Xlookup set'!$A$1:$R$1239,16,FALSE)=0,"",VLOOKUP('Xlookup set'!$S50,'Xlookup set'!$A$1:$R$1239,16,FALSE)),"")</f>
        <v/>
      </c>
      <c r="P50" t="str">
        <f t="array" aca="1" ref="P50" ca="1">IFERROR(Y2IF(VLOOKUP('Xlookup set'!$S50,'Xlookup set'!$A$1:$R$1239,17,FALSE)=0,"",VLOOKUP('Xlookup set'!$S50,'Xlookup set'!$A$1:$R$1239,17,FALSE)),"")</f>
        <v/>
      </c>
      <c r="Q50" t="str">
        <f>IFERROR(IF(VLOOKUP('Xlookup set'!$S50,'Xlookup set'!$A$1:$R$1239,18,FALSE)=0,"",VLOOKUP('Xlookup set'!$S50,'Xlookup set'!$A$1:$R$1239,18,FALSE)),"")</f>
        <v/>
      </c>
    </row>
    <row r="51" spans="1:17">
      <c r="A51" t="str">
        <f>IFERROR(VLOOKUP('Xlookup set'!$S51,'Xlookup set'!$A$1:$R$1239,2,FALSE),"")</f>
        <v/>
      </c>
      <c r="B51" t="str">
        <f>IF(I51&lt;&gt;"",ドッグキャリー!$I$2,"")</f>
        <v/>
      </c>
      <c r="C51" t="str">
        <f t="shared" si="2"/>
        <v/>
      </c>
      <c r="D51" t="str">
        <f t="shared" si="3"/>
        <v/>
      </c>
      <c r="H51" s="77" t="str">
        <f>IFERROR(IF(VLOOKUP('Xlookup set'!$S51,'Xlookup set'!$A$1:$R$1239,9,FALSE)=0,"",VLOOKUP('Xlookup set'!$S51,'Xlookup set'!$A$1:$R$1239,9,FALSE)),"")</f>
        <v/>
      </c>
      <c r="I51" t="str">
        <f>IFERROR(IF(VLOOKUP('Xlookup set'!$S51,'Xlookup set'!$A$1:$R$1239,10,FALSE)=0,"",VLOOKUP('Xlookup set'!$S51,'Xlookup set'!$A$1:$R$1239,10,FALSE)),"")</f>
        <v/>
      </c>
      <c r="J51" t="str">
        <f>IFERROR(IF(VLOOKUP('Xlookup set'!$S51,'Xlookup set'!$A$1:$R$1239,11,FALSE)=0,"",VLOOKUP('Xlookup set'!$S51,'Xlookup set'!$A$1:$R$1239,11,FALSE)),"")</f>
        <v/>
      </c>
      <c r="K51" t="str">
        <f>IFERROR(IF(VLOOKUP('Xlookup set'!$S51,'Xlookup set'!$A$1:$R$1239,12,FALSE)=0,"",VLOOKUP('Xlookup set'!$S51,'Xlookup set'!$A$1:$R$1239,12,FALSE)),"")</f>
        <v/>
      </c>
      <c r="L51" t="str">
        <f>IFERROR(IF(VLOOKUP('Xlookup set'!$S51,'Xlookup set'!$A$1:$R$1239,13,FALSE)=0,"",VLOOKUP('Xlookup set'!$S51,'Xlookup set'!$A$1:$R$1239,13,FALSE)),"")</f>
        <v/>
      </c>
      <c r="M51" t="str">
        <f>IFERROR(IF(VLOOKUP('Xlookup set'!$S51,'Xlookup set'!$A$1:$R$1239,14,FALSE)=0,"",VLOOKUP('Xlookup set'!$S51,'Xlookup set'!$A$1:$R$1239,14,FALSE)),"")</f>
        <v/>
      </c>
      <c r="N51" t="str">
        <f>IFERROR(IF(VLOOKUP('Xlookup set'!$S51,'Xlookup set'!$A$1:$R$1239,15,FALSE)=0,"",VLOOKUP('Xlookup set'!$S51,'Xlookup set'!$A$1:$R$1239,15,FALSE)),"")</f>
        <v/>
      </c>
      <c r="O51" t="str">
        <f>IFERROR(IF(VLOOKUP('Xlookup set'!$S51,'Xlookup set'!$A$1:$R$1239,16,FALSE)=0,"",VLOOKUP('Xlookup set'!$S51,'Xlookup set'!$A$1:$R$1239,16,FALSE)),"")</f>
        <v/>
      </c>
      <c r="P51" t="str">
        <f t="array" aca="1" ref="P51" ca="1">IFERROR(Y2IF(VLOOKUP('Xlookup set'!$S51,'Xlookup set'!$A$1:$R$1239,17,FALSE)=0,"",VLOOKUP('Xlookup set'!$S51,'Xlookup set'!$A$1:$R$1239,17,FALSE)),"")</f>
        <v/>
      </c>
      <c r="Q51" t="str">
        <f>IFERROR(IF(VLOOKUP('Xlookup set'!$S51,'Xlookup set'!$A$1:$R$1239,18,FALSE)=0,"",VLOOKUP('Xlookup set'!$S51,'Xlookup set'!$A$1:$R$1239,18,FALSE)),"")</f>
        <v/>
      </c>
    </row>
    <row r="52" spans="1:17">
      <c r="A52" t="str">
        <f>IFERROR(VLOOKUP('Xlookup set'!$S52,'Xlookup set'!$A$1:$R$1239,2,FALSE),"")</f>
        <v/>
      </c>
      <c r="B52" t="str">
        <f>IF(I52&lt;&gt;"",ドッグキャリー!$I$2,"")</f>
        <v/>
      </c>
      <c r="C52" t="str">
        <f t="shared" si="2"/>
        <v/>
      </c>
      <c r="D52" t="str">
        <f t="shared" si="3"/>
        <v/>
      </c>
      <c r="H52" s="77" t="str">
        <f>IFERROR(IF(VLOOKUP('Xlookup set'!$S52,'Xlookup set'!$A$1:$R$1239,9,FALSE)=0,"",VLOOKUP('Xlookup set'!$S52,'Xlookup set'!$A$1:$R$1239,9,FALSE)),"")</f>
        <v/>
      </c>
      <c r="I52" t="str">
        <f>IFERROR(IF(VLOOKUP('Xlookup set'!$S52,'Xlookup set'!$A$1:$R$1239,10,FALSE)=0,"",VLOOKUP('Xlookup set'!$S52,'Xlookup set'!$A$1:$R$1239,10,FALSE)),"")</f>
        <v/>
      </c>
      <c r="J52" t="str">
        <f>IFERROR(IF(VLOOKUP('Xlookup set'!$S52,'Xlookup set'!$A$1:$R$1239,11,FALSE)=0,"",VLOOKUP('Xlookup set'!$S52,'Xlookup set'!$A$1:$R$1239,11,FALSE)),"")</f>
        <v/>
      </c>
      <c r="K52" t="str">
        <f>IFERROR(IF(VLOOKUP('Xlookup set'!$S52,'Xlookup set'!$A$1:$R$1239,12,FALSE)=0,"",VLOOKUP('Xlookup set'!$S52,'Xlookup set'!$A$1:$R$1239,12,FALSE)),"")</f>
        <v/>
      </c>
      <c r="L52" t="str">
        <f>IFERROR(IF(VLOOKUP('Xlookup set'!$S52,'Xlookup set'!$A$1:$R$1239,13,FALSE)=0,"",VLOOKUP('Xlookup set'!$S52,'Xlookup set'!$A$1:$R$1239,13,FALSE)),"")</f>
        <v/>
      </c>
      <c r="M52" t="str">
        <f>IFERROR(IF(VLOOKUP('Xlookup set'!$S52,'Xlookup set'!$A$1:$R$1239,14,FALSE)=0,"",VLOOKUP('Xlookup set'!$S52,'Xlookup set'!$A$1:$R$1239,14,FALSE)),"")</f>
        <v/>
      </c>
      <c r="N52" t="str">
        <f>IFERROR(IF(VLOOKUP('Xlookup set'!$S52,'Xlookup set'!$A$1:$R$1239,15,FALSE)=0,"",VLOOKUP('Xlookup set'!$S52,'Xlookup set'!$A$1:$R$1239,15,FALSE)),"")</f>
        <v/>
      </c>
      <c r="O52" t="str">
        <f>IFERROR(IF(VLOOKUP('Xlookup set'!$S52,'Xlookup set'!$A$1:$R$1239,16,FALSE)=0,"",VLOOKUP('Xlookup set'!$S52,'Xlookup set'!$A$1:$R$1239,16,FALSE)),"")</f>
        <v/>
      </c>
      <c r="P52" t="str">
        <f t="array" aca="1" ref="P52" ca="1">IFERROR(Y2IF(VLOOKUP('Xlookup set'!$S52,'Xlookup set'!$A$1:$R$1239,17,FALSE)=0,"",VLOOKUP('Xlookup set'!$S52,'Xlookup set'!$A$1:$R$1239,17,FALSE)),"")</f>
        <v/>
      </c>
      <c r="Q52" t="str">
        <f>IFERROR(IF(VLOOKUP('Xlookup set'!$S52,'Xlookup set'!$A$1:$R$1239,18,FALSE)=0,"",VLOOKUP('Xlookup set'!$S52,'Xlookup set'!$A$1:$R$1239,18,FALSE)),"")</f>
        <v/>
      </c>
    </row>
    <row r="53" spans="1:17">
      <c r="A53" t="str">
        <f>IFERROR(VLOOKUP('Xlookup set'!$S53,'Xlookup set'!$A$1:$R$1239,2,FALSE),"")</f>
        <v/>
      </c>
      <c r="B53" t="str">
        <f>IF(I53&lt;&gt;"",ドッグキャリー!$I$2,"")</f>
        <v/>
      </c>
      <c r="C53" t="str">
        <f t="shared" si="2"/>
        <v/>
      </c>
      <c r="D53" t="str">
        <f t="shared" si="3"/>
        <v/>
      </c>
      <c r="H53" s="77" t="str">
        <f>IFERROR(IF(VLOOKUP('Xlookup set'!$S53,'Xlookup set'!$A$1:$R$1239,9,FALSE)=0,"",VLOOKUP('Xlookup set'!$S53,'Xlookup set'!$A$1:$R$1239,9,FALSE)),"")</f>
        <v/>
      </c>
      <c r="I53" t="str">
        <f>IFERROR(IF(VLOOKUP('Xlookup set'!$S53,'Xlookup set'!$A$1:$R$1239,10,FALSE)=0,"",VLOOKUP('Xlookup set'!$S53,'Xlookup set'!$A$1:$R$1239,10,FALSE)),"")</f>
        <v/>
      </c>
      <c r="J53" t="str">
        <f>IFERROR(IF(VLOOKUP('Xlookup set'!$S53,'Xlookup set'!$A$1:$R$1239,11,FALSE)=0,"",VLOOKUP('Xlookup set'!$S53,'Xlookup set'!$A$1:$R$1239,11,FALSE)),"")</f>
        <v/>
      </c>
      <c r="K53" t="str">
        <f>IFERROR(IF(VLOOKUP('Xlookup set'!$S53,'Xlookup set'!$A$1:$R$1239,12,FALSE)=0,"",VLOOKUP('Xlookup set'!$S53,'Xlookup set'!$A$1:$R$1239,12,FALSE)),"")</f>
        <v/>
      </c>
      <c r="L53" t="str">
        <f>IFERROR(IF(VLOOKUP('Xlookup set'!$S53,'Xlookup set'!$A$1:$R$1239,13,FALSE)=0,"",VLOOKUP('Xlookup set'!$S53,'Xlookup set'!$A$1:$R$1239,13,FALSE)),"")</f>
        <v/>
      </c>
      <c r="M53" t="str">
        <f>IFERROR(IF(VLOOKUP('Xlookup set'!$S53,'Xlookup set'!$A$1:$R$1239,14,FALSE)=0,"",VLOOKUP('Xlookup set'!$S53,'Xlookup set'!$A$1:$R$1239,14,FALSE)),"")</f>
        <v/>
      </c>
      <c r="N53" t="str">
        <f>IFERROR(IF(VLOOKUP('Xlookup set'!$S53,'Xlookup set'!$A$1:$R$1239,15,FALSE)=0,"",VLOOKUP('Xlookup set'!$S53,'Xlookup set'!$A$1:$R$1239,15,FALSE)),"")</f>
        <v/>
      </c>
      <c r="O53" t="str">
        <f>IFERROR(IF(VLOOKUP('Xlookup set'!$S53,'Xlookup set'!$A$1:$R$1239,16,FALSE)=0,"",VLOOKUP('Xlookup set'!$S53,'Xlookup set'!$A$1:$R$1239,16,FALSE)),"")</f>
        <v/>
      </c>
      <c r="P53" t="str">
        <f t="array" aca="1" ref="P53" ca="1">IFERROR(Y2IF(VLOOKUP('Xlookup set'!$S53,'Xlookup set'!$A$1:$R$1239,17,FALSE)=0,"",VLOOKUP('Xlookup set'!$S53,'Xlookup set'!$A$1:$R$1239,17,FALSE)),"")</f>
        <v/>
      </c>
      <c r="Q53" t="str">
        <f>IFERROR(IF(VLOOKUP('Xlookup set'!$S53,'Xlookup set'!$A$1:$R$1239,18,FALSE)=0,"",VLOOKUP('Xlookup set'!$S53,'Xlookup set'!$A$1:$R$1239,18,FALSE)),"")</f>
        <v/>
      </c>
    </row>
    <row r="54" spans="1:17">
      <c r="A54" t="str">
        <f>IFERROR(VLOOKUP('Xlookup set'!$S54,'Xlookup set'!$A$1:$R$1239,2,FALSE),"")</f>
        <v/>
      </c>
      <c r="B54" t="str">
        <f>IF(I54&lt;&gt;"",ドッグキャリー!$I$2,"")</f>
        <v/>
      </c>
      <c r="C54" t="str">
        <f t="shared" si="2"/>
        <v/>
      </c>
      <c r="D54" t="str">
        <f t="shared" si="3"/>
        <v/>
      </c>
      <c r="H54" s="77" t="str">
        <f>IFERROR(IF(VLOOKUP('Xlookup set'!$S54,'Xlookup set'!$A$1:$R$1239,9,FALSE)=0,"",VLOOKUP('Xlookup set'!$S54,'Xlookup set'!$A$1:$R$1239,9,FALSE)),"")</f>
        <v/>
      </c>
      <c r="I54" t="str">
        <f>IFERROR(IF(VLOOKUP('Xlookup set'!$S54,'Xlookup set'!$A$1:$R$1239,10,FALSE)=0,"",VLOOKUP('Xlookup set'!$S54,'Xlookup set'!$A$1:$R$1239,10,FALSE)),"")</f>
        <v/>
      </c>
      <c r="J54" t="str">
        <f>IFERROR(IF(VLOOKUP('Xlookup set'!$S54,'Xlookup set'!$A$1:$R$1239,11,FALSE)=0,"",VLOOKUP('Xlookup set'!$S54,'Xlookup set'!$A$1:$R$1239,11,FALSE)),"")</f>
        <v/>
      </c>
      <c r="K54" t="str">
        <f>IFERROR(IF(VLOOKUP('Xlookup set'!$S54,'Xlookup set'!$A$1:$R$1239,12,FALSE)=0,"",VLOOKUP('Xlookup set'!$S54,'Xlookup set'!$A$1:$R$1239,12,FALSE)),"")</f>
        <v/>
      </c>
      <c r="L54" t="str">
        <f>IFERROR(IF(VLOOKUP('Xlookup set'!$S54,'Xlookup set'!$A$1:$R$1239,13,FALSE)=0,"",VLOOKUP('Xlookup set'!$S54,'Xlookup set'!$A$1:$R$1239,13,FALSE)),"")</f>
        <v/>
      </c>
      <c r="M54" t="str">
        <f>IFERROR(IF(VLOOKUP('Xlookup set'!$S54,'Xlookup set'!$A$1:$R$1239,14,FALSE)=0,"",VLOOKUP('Xlookup set'!$S54,'Xlookup set'!$A$1:$R$1239,14,FALSE)),"")</f>
        <v/>
      </c>
      <c r="N54" t="str">
        <f>IFERROR(IF(VLOOKUP('Xlookup set'!$S54,'Xlookup set'!$A$1:$R$1239,15,FALSE)=0,"",VLOOKUP('Xlookup set'!$S54,'Xlookup set'!$A$1:$R$1239,15,FALSE)),"")</f>
        <v/>
      </c>
      <c r="O54" t="str">
        <f>IFERROR(IF(VLOOKUP('Xlookup set'!$S54,'Xlookup set'!$A$1:$R$1239,16,FALSE)=0,"",VLOOKUP('Xlookup set'!$S54,'Xlookup set'!$A$1:$R$1239,16,FALSE)),"")</f>
        <v/>
      </c>
      <c r="P54" t="str">
        <f t="array" aca="1" ref="P54" ca="1">IFERROR(Y2IF(VLOOKUP('Xlookup set'!$S54,'Xlookup set'!$A$1:$R$1239,17,FALSE)=0,"",VLOOKUP('Xlookup set'!$S54,'Xlookup set'!$A$1:$R$1239,17,FALSE)),"")</f>
        <v/>
      </c>
      <c r="Q54" t="str">
        <f>IFERROR(IF(VLOOKUP('Xlookup set'!$S54,'Xlookup set'!$A$1:$R$1239,18,FALSE)=0,"",VLOOKUP('Xlookup set'!$S54,'Xlookup set'!$A$1:$R$1239,18,FALSE)),"")</f>
        <v/>
      </c>
    </row>
    <row r="55" spans="1:17">
      <c r="A55" t="str">
        <f>IFERROR(VLOOKUP('Xlookup set'!$S55,'Xlookup set'!$A$1:$R$1239,2,FALSE),"")</f>
        <v/>
      </c>
      <c r="B55" t="str">
        <f>IF(I55&lt;&gt;"",ドッグキャリー!$I$2,"")</f>
        <v/>
      </c>
      <c r="C55" t="str">
        <f t="shared" si="2"/>
        <v/>
      </c>
      <c r="D55" t="str">
        <f t="shared" si="3"/>
        <v/>
      </c>
      <c r="H55" s="77" t="str">
        <f>IFERROR(IF(VLOOKUP('Xlookup set'!$S55,'Xlookup set'!$A$1:$R$1239,9,FALSE)=0,"",VLOOKUP('Xlookup set'!$S55,'Xlookup set'!$A$1:$R$1239,9,FALSE)),"")</f>
        <v/>
      </c>
      <c r="I55" t="str">
        <f>IFERROR(IF(VLOOKUP('Xlookup set'!$S55,'Xlookup set'!$A$1:$R$1239,10,FALSE)=0,"",VLOOKUP('Xlookup set'!$S55,'Xlookup set'!$A$1:$R$1239,10,FALSE)),"")</f>
        <v/>
      </c>
      <c r="J55" t="str">
        <f>IFERROR(IF(VLOOKUP('Xlookup set'!$S55,'Xlookup set'!$A$1:$R$1239,11,FALSE)=0,"",VLOOKUP('Xlookup set'!$S55,'Xlookup set'!$A$1:$R$1239,11,FALSE)),"")</f>
        <v/>
      </c>
      <c r="K55" t="str">
        <f>IFERROR(IF(VLOOKUP('Xlookup set'!$S55,'Xlookup set'!$A$1:$R$1239,12,FALSE)=0,"",VLOOKUP('Xlookup set'!$S55,'Xlookup set'!$A$1:$R$1239,12,FALSE)),"")</f>
        <v/>
      </c>
      <c r="L55" t="str">
        <f>IFERROR(IF(VLOOKUP('Xlookup set'!$S55,'Xlookup set'!$A$1:$R$1239,13,FALSE)=0,"",VLOOKUP('Xlookup set'!$S55,'Xlookup set'!$A$1:$R$1239,13,FALSE)),"")</f>
        <v/>
      </c>
      <c r="M55" t="str">
        <f>IFERROR(IF(VLOOKUP('Xlookup set'!$S55,'Xlookup set'!$A$1:$R$1239,14,FALSE)=0,"",VLOOKUP('Xlookup set'!$S55,'Xlookup set'!$A$1:$R$1239,14,FALSE)),"")</f>
        <v/>
      </c>
      <c r="N55" t="str">
        <f>IFERROR(IF(VLOOKUP('Xlookup set'!$S55,'Xlookup set'!$A$1:$R$1239,15,FALSE)=0,"",VLOOKUP('Xlookup set'!$S55,'Xlookup set'!$A$1:$R$1239,15,FALSE)),"")</f>
        <v/>
      </c>
      <c r="O55" t="str">
        <f>IFERROR(IF(VLOOKUP('Xlookup set'!$S55,'Xlookup set'!$A$1:$R$1239,16,FALSE)=0,"",VLOOKUP('Xlookup set'!$S55,'Xlookup set'!$A$1:$R$1239,16,FALSE)),"")</f>
        <v/>
      </c>
      <c r="P55" t="str">
        <f t="array" aca="1" ref="P55" ca="1">IFERROR(Y2IF(VLOOKUP('Xlookup set'!$S55,'Xlookup set'!$A$1:$R$1239,17,FALSE)=0,"",VLOOKUP('Xlookup set'!$S55,'Xlookup set'!$A$1:$R$1239,17,FALSE)),"")</f>
        <v/>
      </c>
      <c r="Q55" t="str">
        <f>IFERROR(IF(VLOOKUP('Xlookup set'!$S55,'Xlookup set'!$A$1:$R$1239,18,FALSE)=0,"",VLOOKUP('Xlookup set'!$S55,'Xlookup set'!$A$1:$R$1239,18,FALSE)),"")</f>
        <v/>
      </c>
    </row>
    <row r="56" spans="1:17">
      <c r="A56" t="str">
        <f>IFERROR(VLOOKUP('Xlookup set'!$S56,'Xlookup set'!$A$1:$R$1239,2,FALSE),"")</f>
        <v/>
      </c>
      <c r="B56" t="str">
        <f>IF(I56&lt;&gt;"",ドッグキャリー!$I$2,"")</f>
        <v/>
      </c>
      <c r="C56" t="str">
        <f t="shared" si="2"/>
        <v/>
      </c>
      <c r="D56" t="str">
        <f t="shared" si="3"/>
        <v/>
      </c>
      <c r="H56" s="77" t="str">
        <f>IFERROR(IF(VLOOKUP('Xlookup set'!$S56,'Xlookup set'!$A$1:$R$1239,9,FALSE)=0,"",VLOOKUP('Xlookup set'!$S56,'Xlookup set'!$A$1:$R$1239,9,FALSE)),"")</f>
        <v/>
      </c>
      <c r="I56" t="str">
        <f>IFERROR(IF(VLOOKUP('Xlookup set'!$S56,'Xlookup set'!$A$1:$R$1239,10,FALSE)=0,"",VLOOKUP('Xlookup set'!$S56,'Xlookup set'!$A$1:$R$1239,10,FALSE)),"")</f>
        <v/>
      </c>
      <c r="J56" t="str">
        <f>IFERROR(IF(VLOOKUP('Xlookup set'!$S56,'Xlookup set'!$A$1:$R$1239,11,FALSE)=0,"",VLOOKUP('Xlookup set'!$S56,'Xlookup set'!$A$1:$R$1239,11,FALSE)),"")</f>
        <v/>
      </c>
      <c r="K56" t="str">
        <f>IFERROR(IF(VLOOKUP('Xlookup set'!$S56,'Xlookup set'!$A$1:$R$1239,12,FALSE)=0,"",VLOOKUP('Xlookup set'!$S56,'Xlookup set'!$A$1:$R$1239,12,FALSE)),"")</f>
        <v/>
      </c>
      <c r="L56" t="str">
        <f>IFERROR(IF(VLOOKUP('Xlookup set'!$S56,'Xlookup set'!$A$1:$R$1239,13,FALSE)=0,"",VLOOKUP('Xlookup set'!$S56,'Xlookup set'!$A$1:$R$1239,13,FALSE)),"")</f>
        <v/>
      </c>
      <c r="M56" t="str">
        <f>IFERROR(IF(VLOOKUP('Xlookup set'!$S56,'Xlookup set'!$A$1:$R$1239,14,FALSE)=0,"",VLOOKUP('Xlookup set'!$S56,'Xlookup set'!$A$1:$R$1239,14,FALSE)),"")</f>
        <v/>
      </c>
      <c r="N56" t="str">
        <f>IFERROR(IF(VLOOKUP('Xlookup set'!$S56,'Xlookup set'!$A$1:$R$1239,15,FALSE)=0,"",VLOOKUP('Xlookup set'!$S56,'Xlookup set'!$A$1:$R$1239,15,FALSE)),"")</f>
        <v/>
      </c>
      <c r="O56" t="str">
        <f>IFERROR(IF(VLOOKUP('Xlookup set'!$S56,'Xlookup set'!$A$1:$R$1239,16,FALSE)=0,"",VLOOKUP('Xlookup set'!$S56,'Xlookup set'!$A$1:$R$1239,16,FALSE)),"")</f>
        <v/>
      </c>
      <c r="P56" t="str">
        <f t="array" aca="1" ref="P56" ca="1">IFERROR(Y2IF(VLOOKUP('Xlookup set'!$S56,'Xlookup set'!$A$1:$R$1239,17,FALSE)=0,"",VLOOKUP('Xlookup set'!$S56,'Xlookup set'!$A$1:$R$1239,17,FALSE)),"")</f>
        <v/>
      </c>
      <c r="Q56" t="str">
        <f>IFERROR(IF(VLOOKUP('Xlookup set'!$S56,'Xlookup set'!$A$1:$R$1239,18,FALSE)=0,"",VLOOKUP('Xlookup set'!$S56,'Xlookup set'!$A$1:$R$1239,18,FALSE)),"")</f>
        <v/>
      </c>
    </row>
    <row r="57" spans="1:17">
      <c r="A57" t="str">
        <f>IFERROR(VLOOKUP('Xlookup set'!$S57,'Xlookup set'!$A$1:$R$1239,2,FALSE),"")</f>
        <v/>
      </c>
      <c r="B57" t="str">
        <f>IF(I57&lt;&gt;"",ドッグキャリー!$I$2,"")</f>
        <v/>
      </c>
      <c r="C57" t="str">
        <f t="shared" si="2"/>
        <v/>
      </c>
      <c r="D57" t="str">
        <f t="shared" si="3"/>
        <v/>
      </c>
      <c r="H57" s="77" t="str">
        <f>IFERROR(IF(VLOOKUP('Xlookup set'!$S57,'Xlookup set'!$A$1:$R$1239,9,FALSE)=0,"",VLOOKUP('Xlookup set'!$S57,'Xlookup set'!$A$1:$R$1239,9,FALSE)),"")</f>
        <v/>
      </c>
      <c r="I57" t="str">
        <f>IFERROR(IF(VLOOKUP('Xlookup set'!$S57,'Xlookup set'!$A$1:$R$1239,10,FALSE)=0,"",VLOOKUP('Xlookup set'!$S57,'Xlookup set'!$A$1:$R$1239,10,FALSE)),"")</f>
        <v/>
      </c>
      <c r="J57" t="str">
        <f>IFERROR(IF(VLOOKUP('Xlookup set'!$S57,'Xlookup set'!$A$1:$R$1239,11,FALSE)=0,"",VLOOKUP('Xlookup set'!$S57,'Xlookup set'!$A$1:$R$1239,11,FALSE)),"")</f>
        <v/>
      </c>
      <c r="K57" t="str">
        <f>IFERROR(IF(VLOOKUP('Xlookup set'!$S57,'Xlookup set'!$A$1:$R$1239,12,FALSE)=0,"",VLOOKUP('Xlookup set'!$S57,'Xlookup set'!$A$1:$R$1239,12,FALSE)),"")</f>
        <v/>
      </c>
      <c r="L57" t="str">
        <f>IFERROR(IF(VLOOKUP('Xlookup set'!$S57,'Xlookup set'!$A$1:$R$1239,13,FALSE)=0,"",VLOOKUP('Xlookup set'!$S57,'Xlookup set'!$A$1:$R$1239,13,FALSE)),"")</f>
        <v/>
      </c>
      <c r="M57" t="str">
        <f>IFERROR(IF(VLOOKUP('Xlookup set'!$S57,'Xlookup set'!$A$1:$R$1239,14,FALSE)=0,"",VLOOKUP('Xlookup set'!$S57,'Xlookup set'!$A$1:$R$1239,14,FALSE)),"")</f>
        <v/>
      </c>
      <c r="N57" t="str">
        <f>IFERROR(IF(VLOOKUP('Xlookup set'!$S57,'Xlookup set'!$A$1:$R$1239,15,FALSE)=0,"",VLOOKUP('Xlookup set'!$S57,'Xlookup set'!$A$1:$R$1239,15,FALSE)),"")</f>
        <v/>
      </c>
      <c r="O57" t="str">
        <f>IFERROR(IF(VLOOKUP('Xlookup set'!$S57,'Xlookup set'!$A$1:$R$1239,16,FALSE)=0,"",VLOOKUP('Xlookup set'!$S57,'Xlookup set'!$A$1:$R$1239,16,FALSE)),"")</f>
        <v/>
      </c>
      <c r="P57" t="str">
        <f t="array" aca="1" ref="P57" ca="1">IFERROR(Y2IF(VLOOKUP('Xlookup set'!$S57,'Xlookup set'!$A$1:$R$1239,17,FALSE)=0,"",VLOOKUP('Xlookup set'!$S57,'Xlookup set'!$A$1:$R$1239,17,FALSE)),"")</f>
        <v/>
      </c>
      <c r="Q57" t="str">
        <f>IFERROR(IF(VLOOKUP('Xlookup set'!$S57,'Xlookup set'!$A$1:$R$1239,18,FALSE)=0,"",VLOOKUP('Xlookup set'!$S57,'Xlookup set'!$A$1:$R$1239,18,FALSE)),"")</f>
        <v/>
      </c>
    </row>
    <row r="58" spans="1:17">
      <c r="A58" t="str">
        <f>IFERROR(VLOOKUP('Xlookup set'!$S58,'Xlookup set'!$A$1:$R$1239,2,FALSE),"")</f>
        <v/>
      </c>
      <c r="B58" t="str">
        <f>IF(I58&lt;&gt;"",ドッグキャリー!$I$2,"")</f>
        <v/>
      </c>
      <c r="C58" t="str">
        <f t="shared" si="2"/>
        <v/>
      </c>
      <c r="D58" t="str">
        <f t="shared" si="3"/>
        <v/>
      </c>
      <c r="H58" s="77" t="str">
        <f>IFERROR(IF(VLOOKUP('Xlookup set'!$S58,'Xlookup set'!$A$1:$R$1239,9,FALSE)=0,"",VLOOKUP('Xlookup set'!$S58,'Xlookup set'!$A$1:$R$1239,9,FALSE)),"")</f>
        <v/>
      </c>
      <c r="I58" t="str">
        <f>IFERROR(IF(VLOOKUP('Xlookup set'!$S58,'Xlookup set'!$A$1:$R$1239,10,FALSE)=0,"",VLOOKUP('Xlookup set'!$S58,'Xlookup set'!$A$1:$R$1239,10,FALSE)),"")</f>
        <v/>
      </c>
      <c r="J58" t="str">
        <f>IFERROR(IF(VLOOKUP('Xlookup set'!$S58,'Xlookup set'!$A$1:$R$1239,11,FALSE)=0,"",VLOOKUP('Xlookup set'!$S58,'Xlookup set'!$A$1:$R$1239,11,FALSE)),"")</f>
        <v/>
      </c>
      <c r="K58" t="str">
        <f>IFERROR(IF(VLOOKUP('Xlookup set'!$S58,'Xlookup set'!$A$1:$R$1239,12,FALSE)=0,"",VLOOKUP('Xlookup set'!$S58,'Xlookup set'!$A$1:$R$1239,12,FALSE)),"")</f>
        <v/>
      </c>
      <c r="L58" t="str">
        <f>IFERROR(IF(VLOOKUP('Xlookup set'!$S58,'Xlookup set'!$A$1:$R$1239,13,FALSE)=0,"",VLOOKUP('Xlookup set'!$S58,'Xlookup set'!$A$1:$R$1239,13,FALSE)),"")</f>
        <v/>
      </c>
      <c r="M58" t="str">
        <f>IFERROR(IF(VLOOKUP('Xlookup set'!$S58,'Xlookup set'!$A$1:$R$1239,14,FALSE)=0,"",VLOOKUP('Xlookup set'!$S58,'Xlookup set'!$A$1:$R$1239,14,FALSE)),"")</f>
        <v/>
      </c>
      <c r="N58" t="str">
        <f>IFERROR(IF(VLOOKUP('Xlookup set'!$S58,'Xlookup set'!$A$1:$R$1239,15,FALSE)=0,"",VLOOKUP('Xlookup set'!$S58,'Xlookup set'!$A$1:$R$1239,15,FALSE)),"")</f>
        <v/>
      </c>
      <c r="O58" t="str">
        <f>IFERROR(IF(VLOOKUP('Xlookup set'!$S58,'Xlookup set'!$A$1:$R$1239,16,FALSE)=0,"",VLOOKUP('Xlookup set'!$S58,'Xlookup set'!$A$1:$R$1239,16,FALSE)),"")</f>
        <v/>
      </c>
      <c r="P58" t="str">
        <f t="array" aca="1" ref="P58" ca="1">IFERROR(Y2IF(VLOOKUP('Xlookup set'!$S58,'Xlookup set'!$A$1:$R$1239,17,FALSE)=0,"",VLOOKUP('Xlookup set'!$S58,'Xlookup set'!$A$1:$R$1239,17,FALSE)),"")</f>
        <v/>
      </c>
      <c r="Q58" t="str">
        <f>IFERROR(IF(VLOOKUP('Xlookup set'!$S58,'Xlookup set'!$A$1:$R$1239,18,FALSE)=0,"",VLOOKUP('Xlookup set'!$S58,'Xlookup set'!$A$1:$R$1239,18,FALSE)),"")</f>
        <v/>
      </c>
    </row>
    <row r="59" spans="1:17">
      <c r="A59" t="str">
        <f>IFERROR(VLOOKUP('Xlookup set'!$S59,'Xlookup set'!$A$1:$R$1239,2,FALSE),"")</f>
        <v/>
      </c>
      <c r="B59" t="str">
        <f>IF(I59&lt;&gt;"",ドッグキャリー!$I$2,"")</f>
        <v/>
      </c>
      <c r="C59" t="str">
        <f t="shared" si="2"/>
        <v/>
      </c>
      <c r="D59" t="str">
        <f t="shared" si="3"/>
        <v/>
      </c>
      <c r="H59" s="77" t="str">
        <f>IFERROR(IF(VLOOKUP('Xlookup set'!$S59,'Xlookup set'!$A$1:$R$1239,9,FALSE)=0,"",VLOOKUP('Xlookup set'!$S59,'Xlookup set'!$A$1:$R$1239,9,FALSE)),"")</f>
        <v/>
      </c>
      <c r="I59" t="str">
        <f>IFERROR(IF(VLOOKUP('Xlookup set'!$S59,'Xlookup set'!$A$1:$R$1239,10,FALSE)=0,"",VLOOKUP('Xlookup set'!$S59,'Xlookup set'!$A$1:$R$1239,10,FALSE)),"")</f>
        <v/>
      </c>
      <c r="J59" t="str">
        <f>IFERROR(IF(VLOOKUP('Xlookup set'!$S59,'Xlookup set'!$A$1:$R$1239,11,FALSE)=0,"",VLOOKUP('Xlookup set'!$S59,'Xlookup set'!$A$1:$R$1239,11,FALSE)),"")</f>
        <v/>
      </c>
      <c r="K59" t="str">
        <f>IFERROR(IF(VLOOKUP('Xlookup set'!$S59,'Xlookup set'!$A$1:$R$1239,12,FALSE)=0,"",VLOOKUP('Xlookup set'!$S59,'Xlookup set'!$A$1:$R$1239,12,FALSE)),"")</f>
        <v/>
      </c>
      <c r="L59" t="str">
        <f>IFERROR(IF(VLOOKUP('Xlookup set'!$S59,'Xlookup set'!$A$1:$R$1239,13,FALSE)=0,"",VLOOKUP('Xlookup set'!$S59,'Xlookup set'!$A$1:$R$1239,13,FALSE)),"")</f>
        <v/>
      </c>
      <c r="M59" t="str">
        <f>IFERROR(IF(VLOOKUP('Xlookup set'!$S59,'Xlookup set'!$A$1:$R$1239,14,FALSE)=0,"",VLOOKUP('Xlookup set'!$S59,'Xlookup set'!$A$1:$R$1239,14,FALSE)),"")</f>
        <v/>
      </c>
      <c r="N59" t="str">
        <f>IFERROR(IF(VLOOKUP('Xlookup set'!$S59,'Xlookup set'!$A$1:$R$1239,15,FALSE)=0,"",VLOOKUP('Xlookup set'!$S59,'Xlookup set'!$A$1:$R$1239,15,FALSE)),"")</f>
        <v/>
      </c>
      <c r="O59" t="str">
        <f>IFERROR(IF(VLOOKUP('Xlookup set'!$S59,'Xlookup set'!$A$1:$R$1239,16,FALSE)=0,"",VLOOKUP('Xlookup set'!$S59,'Xlookup set'!$A$1:$R$1239,16,FALSE)),"")</f>
        <v/>
      </c>
      <c r="P59" t="str">
        <f t="array" aca="1" ref="P59" ca="1">IFERROR(Y2IF(VLOOKUP('Xlookup set'!$S59,'Xlookup set'!$A$1:$R$1239,17,FALSE)=0,"",VLOOKUP('Xlookup set'!$S59,'Xlookup set'!$A$1:$R$1239,17,FALSE)),"")</f>
        <v/>
      </c>
      <c r="Q59" t="str">
        <f>IFERROR(IF(VLOOKUP('Xlookup set'!$S59,'Xlookup set'!$A$1:$R$1239,18,FALSE)=0,"",VLOOKUP('Xlookup set'!$S59,'Xlookup set'!$A$1:$R$1239,18,FALSE)),"")</f>
        <v/>
      </c>
    </row>
    <row r="60" spans="1:17">
      <c r="A60" t="str">
        <f>IFERROR(VLOOKUP('Xlookup set'!$S60,'Xlookup set'!$A$1:$R$1239,2,FALSE),"")</f>
        <v/>
      </c>
      <c r="B60" t="str">
        <f>IF(I60&lt;&gt;"",ドッグキャリー!$I$2,"")</f>
        <v/>
      </c>
      <c r="C60" t="str">
        <f t="shared" si="2"/>
        <v/>
      </c>
      <c r="D60" t="str">
        <f t="shared" si="3"/>
        <v/>
      </c>
      <c r="H60" s="77" t="str">
        <f>IFERROR(IF(VLOOKUP('Xlookup set'!$S60,'Xlookup set'!$A$1:$R$1239,9,FALSE)=0,"",VLOOKUP('Xlookup set'!$S60,'Xlookup set'!$A$1:$R$1239,9,FALSE)),"")</f>
        <v/>
      </c>
      <c r="I60" t="str">
        <f>IFERROR(IF(VLOOKUP('Xlookup set'!$S60,'Xlookup set'!$A$1:$R$1239,10,FALSE)=0,"",VLOOKUP('Xlookup set'!$S60,'Xlookup set'!$A$1:$R$1239,10,FALSE)),"")</f>
        <v/>
      </c>
      <c r="J60" t="str">
        <f>IFERROR(IF(VLOOKUP('Xlookup set'!$S60,'Xlookup set'!$A$1:$R$1239,11,FALSE)=0,"",VLOOKUP('Xlookup set'!$S60,'Xlookup set'!$A$1:$R$1239,11,FALSE)),"")</f>
        <v/>
      </c>
      <c r="K60" t="str">
        <f>IFERROR(IF(VLOOKUP('Xlookup set'!$S60,'Xlookup set'!$A$1:$R$1239,12,FALSE)=0,"",VLOOKUP('Xlookup set'!$S60,'Xlookup set'!$A$1:$R$1239,12,FALSE)),"")</f>
        <v/>
      </c>
      <c r="L60" t="str">
        <f>IFERROR(IF(VLOOKUP('Xlookup set'!$S60,'Xlookup set'!$A$1:$R$1239,13,FALSE)=0,"",VLOOKUP('Xlookup set'!$S60,'Xlookup set'!$A$1:$R$1239,13,FALSE)),"")</f>
        <v/>
      </c>
      <c r="M60" t="str">
        <f>IFERROR(IF(VLOOKUP('Xlookup set'!$S60,'Xlookup set'!$A$1:$R$1239,14,FALSE)=0,"",VLOOKUP('Xlookup set'!$S60,'Xlookup set'!$A$1:$R$1239,14,FALSE)),"")</f>
        <v/>
      </c>
      <c r="N60" t="str">
        <f>IFERROR(IF(VLOOKUP('Xlookup set'!$S60,'Xlookup set'!$A$1:$R$1239,15,FALSE)=0,"",VLOOKUP('Xlookup set'!$S60,'Xlookup set'!$A$1:$R$1239,15,FALSE)),"")</f>
        <v/>
      </c>
      <c r="O60" t="str">
        <f>IFERROR(IF(VLOOKUP('Xlookup set'!$S60,'Xlookup set'!$A$1:$R$1239,16,FALSE)=0,"",VLOOKUP('Xlookup set'!$S60,'Xlookup set'!$A$1:$R$1239,16,FALSE)),"")</f>
        <v/>
      </c>
      <c r="P60" t="str">
        <f t="array" aca="1" ref="P60" ca="1">IFERROR(Y2IF(VLOOKUP('Xlookup set'!$S60,'Xlookup set'!$A$1:$R$1239,17,FALSE)=0,"",VLOOKUP('Xlookup set'!$S60,'Xlookup set'!$A$1:$R$1239,17,FALSE)),"")</f>
        <v/>
      </c>
      <c r="Q60" t="str">
        <f>IFERROR(IF(VLOOKUP('Xlookup set'!$S60,'Xlookup set'!$A$1:$R$1239,18,FALSE)=0,"",VLOOKUP('Xlookup set'!$S60,'Xlookup set'!$A$1:$R$1239,18,FALSE)),"")</f>
        <v/>
      </c>
    </row>
    <row r="61" spans="1:17">
      <c r="A61" t="str">
        <f>IFERROR(VLOOKUP('Xlookup set'!$S61,'Xlookup set'!$A$1:$R$1239,2,FALSE),"")</f>
        <v/>
      </c>
      <c r="B61" t="str">
        <f>IF(I61&lt;&gt;"",ドッグキャリー!$I$2,"")</f>
        <v/>
      </c>
      <c r="C61" t="str">
        <f t="shared" si="2"/>
        <v/>
      </c>
      <c r="D61" t="str">
        <f t="shared" si="3"/>
        <v/>
      </c>
      <c r="H61" s="77" t="str">
        <f>IFERROR(IF(VLOOKUP('Xlookup set'!$S61,'Xlookup set'!$A$1:$R$1239,9,FALSE)=0,"",VLOOKUP('Xlookup set'!$S61,'Xlookup set'!$A$1:$R$1239,9,FALSE)),"")</f>
        <v/>
      </c>
      <c r="I61" t="str">
        <f>IFERROR(IF(VLOOKUP('Xlookup set'!$S61,'Xlookup set'!$A$1:$R$1239,10,FALSE)=0,"",VLOOKUP('Xlookup set'!$S61,'Xlookup set'!$A$1:$R$1239,10,FALSE)),"")</f>
        <v/>
      </c>
      <c r="J61" t="str">
        <f>IFERROR(IF(VLOOKUP('Xlookup set'!$S61,'Xlookup set'!$A$1:$R$1239,11,FALSE)=0,"",VLOOKUP('Xlookup set'!$S61,'Xlookup set'!$A$1:$R$1239,11,FALSE)),"")</f>
        <v/>
      </c>
      <c r="K61" t="str">
        <f>IFERROR(IF(VLOOKUP('Xlookup set'!$S61,'Xlookup set'!$A$1:$R$1239,12,FALSE)=0,"",VLOOKUP('Xlookup set'!$S61,'Xlookup set'!$A$1:$R$1239,12,FALSE)),"")</f>
        <v/>
      </c>
      <c r="L61" t="str">
        <f>IFERROR(IF(VLOOKUP('Xlookup set'!$S61,'Xlookup set'!$A$1:$R$1239,13,FALSE)=0,"",VLOOKUP('Xlookup set'!$S61,'Xlookup set'!$A$1:$R$1239,13,FALSE)),"")</f>
        <v/>
      </c>
      <c r="M61" t="str">
        <f>IFERROR(IF(VLOOKUP('Xlookup set'!$S61,'Xlookup set'!$A$1:$R$1239,14,FALSE)=0,"",VLOOKUP('Xlookup set'!$S61,'Xlookup set'!$A$1:$R$1239,14,FALSE)),"")</f>
        <v/>
      </c>
      <c r="N61" t="str">
        <f>IFERROR(IF(VLOOKUP('Xlookup set'!$S61,'Xlookup set'!$A$1:$R$1239,15,FALSE)=0,"",VLOOKUP('Xlookup set'!$S61,'Xlookup set'!$A$1:$R$1239,15,FALSE)),"")</f>
        <v/>
      </c>
      <c r="O61" t="str">
        <f>IFERROR(IF(VLOOKUP('Xlookup set'!$S61,'Xlookup set'!$A$1:$R$1239,16,FALSE)=0,"",VLOOKUP('Xlookup set'!$S61,'Xlookup set'!$A$1:$R$1239,16,FALSE)),"")</f>
        <v/>
      </c>
      <c r="P61" t="str">
        <f t="array" aca="1" ref="P61" ca="1">IFERROR(Y2IF(VLOOKUP('Xlookup set'!$S61,'Xlookup set'!$A$1:$R$1239,17,FALSE)=0,"",VLOOKUP('Xlookup set'!$S61,'Xlookup set'!$A$1:$R$1239,17,FALSE)),"")</f>
        <v/>
      </c>
      <c r="Q61" t="str">
        <f>IFERROR(IF(VLOOKUP('Xlookup set'!$S61,'Xlookup set'!$A$1:$R$1239,18,FALSE)=0,"",VLOOKUP('Xlookup set'!$S61,'Xlookup set'!$A$1:$R$1239,18,FALSE)),"")</f>
        <v/>
      </c>
    </row>
    <row r="62" spans="1:17">
      <c r="A62" t="str">
        <f>IFERROR(VLOOKUP('Xlookup set'!$S62,'Xlookup set'!$A$1:$R$1239,2,FALSE),"")</f>
        <v/>
      </c>
      <c r="B62" t="str">
        <f>IF(I62&lt;&gt;"",ドッグキャリー!$I$2,"")</f>
        <v/>
      </c>
      <c r="C62" t="str">
        <f t="shared" si="2"/>
        <v/>
      </c>
      <c r="D62" t="str">
        <f t="shared" si="3"/>
        <v/>
      </c>
      <c r="H62" s="77" t="str">
        <f>IFERROR(IF(VLOOKUP('Xlookup set'!$S62,'Xlookup set'!$A$1:$R$1239,9,FALSE)=0,"",VLOOKUP('Xlookup set'!$S62,'Xlookup set'!$A$1:$R$1239,9,FALSE)),"")</f>
        <v/>
      </c>
      <c r="I62" t="str">
        <f>IFERROR(IF(VLOOKUP('Xlookup set'!$S62,'Xlookup set'!$A$1:$R$1239,10,FALSE)=0,"",VLOOKUP('Xlookup set'!$S62,'Xlookup set'!$A$1:$R$1239,10,FALSE)),"")</f>
        <v/>
      </c>
      <c r="J62" t="str">
        <f>IFERROR(IF(VLOOKUP('Xlookup set'!$S62,'Xlookup set'!$A$1:$R$1239,11,FALSE)=0,"",VLOOKUP('Xlookup set'!$S62,'Xlookup set'!$A$1:$R$1239,11,FALSE)),"")</f>
        <v/>
      </c>
      <c r="K62" t="str">
        <f>IFERROR(IF(VLOOKUP('Xlookup set'!$S62,'Xlookup set'!$A$1:$R$1239,12,FALSE)=0,"",VLOOKUP('Xlookup set'!$S62,'Xlookup set'!$A$1:$R$1239,12,FALSE)),"")</f>
        <v/>
      </c>
      <c r="L62" t="str">
        <f>IFERROR(IF(VLOOKUP('Xlookup set'!$S62,'Xlookup set'!$A$1:$R$1239,13,FALSE)=0,"",VLOOKUP('Xlookup set'!$S62,'Xlookup set'!$A$1:$R$1239,13,FALSE)),"")</f>
        <v/>
      </c>
      <c r="M62" t="str">
        <f>IFERROR(IF(VLOOKUP('Xlookup set'!$S62,'Xlookup set'!$A$1:$R$1239,14,FALSE)=0,"",VLOOKUP('Xlookup set'!$S62,'Xlookup set'!$A$1:$R$1239,14,FALSE)),"")</f>
        <v/>
      </c>
      <c r="N62" t="str">
        <f>IFERROR(IF(VLOOKUP('Xlookup set'!$S62,'Xlookup set'!$A$1:$R$1239,15,FALSE)=0,"",VLOOKUP('Xlookup set'!$S62,'Xlookup set'!$A$1:$R$1239,15,FALSE)),"")</f>
        <v/>
      </c>
      <c r="O62" t="str">
        <f>IFERROR(IF(VLOOKUP('Xlookup set'!$S62,'Xlookup set'!$A$1:$R$1239,16,FALSE)=0,"",VLOOKUP('Xlookup set'!$S62,'Xlookup set'!$A$1:$R$1239,16,FALSE)),"")</f>
        <v/>
      </c>
      <c r="P62" t="str">
        <f t="array" aca="1" ref="P62" ca="1">IFERROR(Y2IF(VLOOKUP('Xlookup set'!$S62,'Xlookup set'!$A$1:$R$1239,17,FALSE)=0,"",VLOOKUP('Xlookup set'!$S62,'Xlookup set'!$A$1:$R$1239,17,FALSE)),"")</f>
        <v/>
      </c>
      <c r="Q62" t="str">
        <f>IFERROR(IF(VLOOKUP('Xlookup set'!$S62,'Xlookup set'!$A$1:$R$1239,18,FALSE)=0,"",VLOOKUP('Xlookup set'!$S62,'Xlookup set'!$A$1:$R$1239,18,FALSE)),"")</f>
        <v/>
      </c>
    </row>
    <row r="63" spans="1:17">
      <c r="A63" t="str">
        <f>IFERROR(VLOOKUP('Xlookup set'!$S63,'Xlookup set'!$A$1:$R$1239,2,FALSE),"")</f>
        <v/>
      </c>
      <c r="B63" t="str">
        <f>IF(I63&lt;&gt;"",ドッグキャリー!$I$2,"")</f>
        <v/>
      </c>
      <c r="C63" t="str">
        <f t="shared" si="2"/>
        <v/>
      </c>
      <c r="D63" t="str">
        <f t="shared" si="3"/>
        <v/>
      </c>
      <c r="H63" s="77" t="str">
        <f>IFERROR(IF(VLOOKUP('Xlookup set'!$S63,'Xlookup set'!$A$1:$R$1239,9,FALSE)=0,"",VLOOKUP('Xlookup set'!$S63,'Xlookup set'!$A$1:$R$1239,9,FALSE)),"")</f>
        <v/>
      </c>
      <c r="I63" t="str">
        <f>IFERROR(IF(VLOOKUP('Xlookup set'!$S63,'Xlookup set'!$A$1:$R$1239,10,FALSE)=0,"",VLOOKUP('Xlookup set'!$S63,'Xlookup set'!$A$1:$R$1239,10,FALSE)),"")</f>
        <v/>
      </c>
      <c r="J63" t="str">
        <f>IFERROR(IF(VLOOKUP('Xlookup set'!$S63,'Xlookup set'!$A$1:$R$1239,11,FALSE)=0,"",VLOOKUP('Xlookup set'!$S63,'Xlookup set'!$A$1:$R$1239,11,FALSE)),"")</f>
        <v/>
      </c>
      <c r="K63" t="str">
        <f>IFERROR(IF(VLOOKUP('Xlookup set'!$S63,'Xlookup set'!$A$1:$R$1239,12,FALSE)=0,"",VLOOKUP('Xlookup set'!$S63,'Xlookup set'!$A$1:$R$1239,12,FALSE)),"")</f>
        <v/>
      </c>
      <c r="L63" t="str">
        <f>IFERROR(IF(VLOOKUP('Xlookup set'!$S63,'Xlookup set'!$A$1:$R$1239,13,FALSE)=0,"",VLOOKUP('Xlookup set'!$S63,'Xlookup set'!$A$1:$R$1239,13,FALSE)),"")</f>
        <v/>
      </c>
      <c r="M63" t="str">
        <f>IFERROR(IF(VLOOKUP('Xlookup set'!$S63,'Xlookup set'!$A$1:$R$1239,14,FALSE)=0,"",VLOOKUP('Xlookup set'!$S63,'Xlookup set'!$A$1:$R$1239,14,FALSE)),"")</f>
        <v/>
      </c>
      <c r="N63" t="str">
        <f>IFERROR(IF(VLOOKUP('Xlookup set'!$S63,'Xlookup set'!$A$1:$R$1239,15,FALSE)=0,"",VLOOKUP('Xlookup set'!$S63,'Xlookup set'!$A$1:$R$1239,15,FALSE)),"")</f>
        <v/>
      </c>
      <c r="O63" t="str">
        <f>IFERROR(IF(VLOOKUP('Xlookup set'!$S63,'Xlookup set'!$A$1:$R$1239,16,FALSE)=0,"",VLOOKUP('Xlookup set'!$S63,'Xlookup set'!$A$1:$R$1239,16,FALSE)),"")</f>
        <v/>
      </c>
      <c r="P63" t="str">
        <f t="array" aca="1" ref="P63" ca="1">IFERROR(Y2IF(VLOOKUP('Xlookup set'!$S63,'Xlookup set'!$A$1:$R$1239,17,FALSE)=0,"",VLOOKUP('Xlookup set'!$S63,'Xlookup set'!$A$1:$R$1239,17,FALSE)),"")</f>
        <v/>
      </c>
      <c r="Q63" t="str">
        <f>IFERROR(IF(VLOOKUP('Xlookup set'!$S63,'Xlookup set'!$A$1:$R$1239,18,FALSE)=0,"",VLOOKUP('Xlookup set'!$S63,'Xlookup set'!$A$1:$R$1239,18,FALSE)),"")</f>
        <v/>
      </c>
    </row>
    <row r="64" spans="1:17">
      <c r="A64" t="str">
        <f>IFERROR(VLOOKUP('Xlookup set'!$S64,'Xlookup set'!$A$1:$R$1239,2,FALSE),"")</f>
        <v/>
      </c>
      <c r="B64" t="str">
        <f>IF(I64&lt;&gt;"",ドッグキャリー!$I$2,"")</f>
        <v/>
      </c>
      <c r="C64" t="str">
        <f t="shared" si="2"/>
        <v/>
      </c>
      <c r="D64" t="str">
        <f t="shared" si="3"/>
        <v/>
      </c>
      <c r="H64" s="77" t="str">
        <f>IFERROR(IF(VLOOKUP('Xlookup set'!$S64,'Xlookup set'!$A$1:$R$1239,9,FALSE)=0,"",VLOOKUP('Xlookup set'!$S64,'Xlookup set'!$A$1:$R$1239,9,FALSE)),"")</f>
        <v/>
      </c>
      <c r="I64" t="str">
        <f>IFERROR(IF(VLOOKUP('Xlookup set'!$S64,'Xlookup set'!$A$1:$R$1239,10,FALSE)=0,"",VLOOKUP('Xlookup set'!$S64,'Xlookup set'!$A$1:$R$1239,10,FALSE)),"")</f>
        <v/>
      </c>
      <c r="J64" t="str">
        <f>IFERROR(IF(VLOOKUP('Xlookup set'!$S64,'Xlookup set'!$A$1:$R$1239,11,FALSE)=0,"",VLOOKUP('Xlookup set'!$S64,'Xlookup set'!$A$1:$R$1239,11,FALSE)),"")</f>
        <v/>
      </c>
      <c r="K64" t="str">
        <f>IFERROR(IF(VLOOKUP('Xlookup set'!$S64,'Xlookup set'!$A$1:$R$1239,12,FALSE)=0,"",VLOOKUP('Xlookup set'!$S64,'Xlookup set'!$A$1:$R$1239,12,FALSE)),"")</f>
        <v/>
      </c>
      <c r="L64" t="str">
        <f>IFERROR(IF(VLOOKUP('Xlookup set'!$S64,'Xlookup set'!$A$1:$R$1239,13,FALSE)=0,"",VLOOKUP('Xlookup set'!$S64,'Xlookup set'!$A$1:$R$1239,13,FALSE)),"")</f>
        <v/>
      </c>
      <c r="M64" t="str">
        <f>IFERROR(IF(VLOOKUP('Xlookup set'!$S64,'Xlookup set'!$A$1:$R$1239,14,FALSE)=0,"",VLOOKUP('Xlookup set'!$S64,'Xlookup set'!$A$1:$R$1239,14,FALSE)),"")</f>
        <v/>
      </c>
      <c r="N64" t="str">
        <f>IFERROR(IF(VLOOKUP('Xlookup set'!$S64,'Xlookup set'!$A$1:$R$1239,15,FALSE)=0,"",VLOOKUP('Xlookup set'!$S64,'Xlookup set'!$A$1:$R$1239,15,FALSE)),"")</f>
        <v/>
      </c>
      <c r="O64" t="str">
        <f>IFERROR(IF(VLOOKUP('Xlookup set'!$S64,'Xlookup set'!$A$1:$R$1239,16,FALSE)=0,"",VLOOKUP('Xlookup set'!$S64,'Xlookup set'!$A$1:$R$1239,16,FALSE)),"")</f>
        <v/>
      </c>
      <c r="P64" t="str">
        <f t="array" aca="1" ref="P64" ca="1">IFERROR(Y2IF(VLOOKUP('Xlookup set'!$S64,'Xlookup set'!$A$1:$R$1239,17,FALSE)=0,"",VLOOKUP('Xlookup set'!$S64,'Xlookup set'!$A$1:$R$1239,17,FALSE)),"")</f>
        <v/>
      </c>
      <c r="Q64" t="str">
        <f>IFERROR(IF(VLOOKUP('Xlookup set'!$S64,'Xlookup set'!$A$1:$R$1239,18,FALSE)=0,"",VLOOKUP('Xlookup set'!$S64,'Xlookup set'!$A$1:$R$1239,18,FALSE)),"")</f>
        <v/>
      </c>
    </row>
    <row r="65" spans="1:17">
      <c r="A65" t="str">
        <f>IFERROR(VLOOKUP('Xlookup set'!$S65,'Xlookup set'!$A$1:$R$1239,2,FALSE),"")</f>
        <v/>
      </c>
      <c r="B65" t="str">
        <f>IF(I65&lt;&gt;"",ドッグキャリー!$I$2,"")</f>
        <v/>
      </c>
      <c r="C65" t="str">
        <f t="shared" si="2"/>
        <v/>
      </c>
      <c r="D65" t="str">
        <f t="shared" si="3"/>
        <v/>
      </c>
      <c r="H65" s="77" t="str">
        <f>IFERROR(IF(VLOOKUP('Xlookup set'!$S65,'Xlookup set'!$A$1:$R$1239,9,FALSE)=0,"",VLOOKUP('Xlookup set'!$S65,'Xlookup set'!$A$1:$R$1239,9,FALSE)),"")</f>
        <v/>
      </c>
      <c r="I65" t="str">
        <f>IFERROR(IF(VLOOKUP('Xlookup set'!$S65,'Xlookup set'!$A$1:$R$1239,10,FALSE)=0,"",VLOOKUP('Xlookup set'!$S65,'Xlookup set'!$A$1:$R$1239,10,FALSE)),"")</f>
        <v/>
      </c>
      <c r="J65" t="str">
        <f>IFERROR(IF(VLOOKUP('Xlookup set'!$S65,'Xlookup set'!$A$1:$R$1239,11,FALSE)=0,"",VLOOKUP('Xlookup set'!$S65,'Xlookup set'!$A$1:$R$1239,11,FALSE)),"")</f>
        <v/>
      </c>
      <c r="K65" t="str">
        <f>IFERROR(IF(VLOOKUP('Xlookup set'!$S65,'Xlookup set'!$A$1:$R$1239,12,FALSE)=0,"",VLOOKUP('Xlookup set'!$S65,'Xlookup set'!$A$1:$R$1239,12,FALSE)),"")</f>
        <v/>
      </c>
      <c r="L65" t="str">
        <f>IFERROR(IF(VLOOKUP('Xlookup set'!$S65,'Xlookup set'!$A$1:$R$1239,13,FALSE)=0,"",VLOOKUP('Xlookup set'!$S65,'Xlookup set'!$A$1:$R$1239,13,FALSE)),"")</f>
        <v/>
      </c>
      <c r="M65" t="str">
        <f>IFERROR(IF(VLOOKUP('Xlookup set'!$S65,'Xlookup set'!$A$1:$R$1239,14,FALSE)=0,"",VLOOKUP('Xlookup set'!$S65,'Xlookup set'!$A$1:$R$1239,14,FALSE)),"")</f>
        <v/>
      </c>
      <c r="N65" t="str">
        <f>IFERROR(IF(VLOOKUP('Xlookup set'!$S65,'Xlookup set'!$A$1:$R$1239,15,FALSE)=0,"",VLOOKUP('Xlookup set'!$S65,'Xlookup set'!$A$1:$R$1239,15,FALSE)),"")</f>
        <v/>
      </c>
      <c r="O65" t="str">
        <f>IFERROR(IF(VLOOKUP('Xlookup set'!$S65,'Xlookup set'!$A$1:$R$1239,16,FALSE)=0,"",VLOOKUP('Xlookup set'!$S65,'Xlookup set'!$A$1:$R$1239,16,FALSE)),"")</f>
        <v/>
      </c>
      <c r="P65" t="str">
        <f t="array" aca="1" ref="P65" ca="1">IFERROR(Y2IF(VLOOKUP('Xlookup set'!$S65,'Xlookup set'!$A$1:$R$1239,17,FALSE)=0,"",VLOOKUP('Xlookup set'!$S65,'Xlookup set'!$A$1:$R$1239,17,FALSE)),"")</f>
        <v/>
      </c>
      <c r="Q65" t="str">
        <f>IFERROR(IF(VLOOKUP('Xlookup set'!$S65,'Xlookup set'!$A$1:$R$1239,18,FALSE)=0,"",VLOOKUP('Xlookup set'!$S65,'Xlookup set'!$A$1:$R$1239,18,FALSE)),"")</f>
        <v/>
      </c>
    </row>
    <row r="66" spans="1:17">
      <c r="A66" t="str">
        <f>IFERROR(VLOOKUP('Xlookup set'!$S66,'Xlookup set'!$A$1:$R$1239,2,FALSE),"")</f>
        <v/>
      </c>
      <c r="B66" t="str">
        <f>IF(I66&lt;&gt;"",ドッグキャリー!$I$2,"")</f>
        <v/>
      </c>
      <c r="C66" t="str">
        <f t="shared" si="2"/>
        <v/>
      </c>
      <c r="D66" t="str">
        <f t="shared" si="3"/>
        <v/>
      </c>
      <c r="H66" s="77" t="str">
        <f>IFERROR(IF(VLOOKUP('Xlookup set'!$S66,'Xlookup set'!$A$1:$R$1239,9,FALSE)=0,"",VLOOKUP('Xlookup set'!$S66,'Xlookup set'!$A$1:$R$1239,9,FALSE)),"")</f>
        <v/>
      </c>
      <c r="I66" t="str">
        <f>IFERROR(IF(VLOOKUP('Xlookup set'!$S66,'Xlookup set'!$A$1:$R$1239,10,FALSE)=0,"",VLOOKUP('Xlookup set'!$S66,'Xlookup set'!$A$1:$R$1239,10,FALSE)),"")</f>
        <v/>
      </c>
      <c r="J66" t="str">
        <f>IFERROR(IF(VLOOKUP('Xlookup set'!$S66,'Xlookup set'!$A$1:$R$1239,11,FALSE)=0,"",VLOOKUP('Xlookup set'!$S66,'Xlookup set'!$A$1:$R$1239,11,FALSE)),"")</f>
        <v/>
      </c>
      <c r="K66" t="str">
        <f>IFERROR(IF(VLOOKUP('Xlookup set'!$S66,'Xlookup set'!$A$1:$R$1239,12,FALSE)=0,"",VLOOKUP('Xlookup set'!$S66,'Xlookup set'!$A$1:$R$1239,12,FALSE)),"")</f>
        <v/>
      </c>
      <c r="L66" t="str">
        <f>IFERROR(IF(VLOOKUP('Xlookup set'!$S66,'Xlookup set'!$A$1:$R$1239,13,FALSE)=0,"",VLOOKUP('Xlookup set'!$S66,'Xlookup set'!$A$1:$R$1239,13,FALSE)),"")</f>
        <v/>
      </c>
      <c r="M66" t="str">
        <f>IFERROR(IF(VLOOKUP('Xlookup set'!$S66,'Xlookup set'!$A$1:$R$1239,14,FALSE)=0,"",VLOOKUP('Xlookup set'!$S66,'Xlookup set'!$A$1:$R$1239,14,FALSE)),"")</f>
        <v/>
      </c>
      <c r="N66" t="str">
        <f>IFERROR(IF(VLOOKUP('Xlookup set'!$S66,'Xlookup set'!$A$1:$R$1239,15,FALSE)=0,"",VLOOKUP('Xlookup set'!$S66,'Xlookup set'!$A$1:$R$1239,15,FALSE)),"")</f>
        <v/>
      </c>
      <c r="O66" t="str">
        <f>IFERROR(IF(VLOOKUP('Xlookup set'!$S66,'Xlookup set'!$A$1:$R$1239,16,FALSE)=0,"",VLOOKUP('Xlookup set'!$S66,'Xlookup set'!$A$1:$R$1239,16,FALSE)),"")</f>
        <v/>
      </c>
      <c r="P66" t="str">
        <f t="array" aca="1" ref="P66" ca="1">IFERROR(Y2IF(VLOOKUP('Xlookup set'!$S66,'Xlookup set'!$A$1:$R$1239,17,FALSE)=0,"",VLOOKUP('Xlookup set'!$S66,'Xlookup set'!$A$1:$R$1239,17,FALSE)),"")</f>
        <v/>
      </c>
      <c r="Q66" t="str">
        <f>IFERROR(IF(VLOOKUP('Xlookup set'!$S66,'Xlookup set'!$A$1:$R$1239,18,FALSE)=0,"",VLOOKUP('Xlookup set'!$S66,'Xlookup set'!$A$1:$R$1239,18,FALSE)),"")</f>
        <v/>
      </c>
    </row>
    <row r="67" spans="1:17">
      <c r="A67" t="str">
        <f>IFERROR(VLOOKUP('Xlookup set'!$S67,'Xlookup set'!$A$1:$R$1239,2,FALSE),"")</f>
        <v/>
      </c>
      <c r="B67" t="str">
        <f>IF(I67&lt;&gt;"",ドッグキャリー!$I$2,"")</f>
        <v/>
      </c>
      <c r="C67" t="str">
        <f t="shared" ref="C67:C130" si="4">IF(I67&lt;&gt;"",1,"")</f>
        <v/>
      </c>
      <c r="D67" t="str">
        <f t="shared" ref="D67:D130" si="5">IF(I67&lt;&gt;"",1,"")</f>
        <v/>
      </c>
      <c r="H67" s="77" t="str">
        <f>IFERROR(IF(VLOOKUP('Xlookup set'!$S67,'Xlookup set'!$A$1:$R$1239,9,FALSE)=0,"",VLOOKUP('Xlookup set'!$S67,'Xlookup set'!$A$1:$R$1239,9,FALSE)),"")</f>
        <v/>
      </c>
      <c r="I67" t="str">
        <f>IFERROR(IF(VLOOKUP('Xlookup set'!$S67,'Xlookup set'!$A$1:$R$1239,10,FALSE)=0,"",VLOOKUP('Xlookup set'!$S67,'Xlookup set'!$A$1:$R$1239,10,FALSE)),"")</f>
        <v/>
      </c>
      <c r="J67" t="str">
        <f>IFERROR(IF(VLOOKUP('Xlookup set'!$S67,'Xlookup set'!$A$1:$R$1239,11,FALSE)=0,"",VLOOKUP('Xlookup set'!$S67,'Xlookup set'!$A$1:$R$1239,11,FALSE)),"")</f>
        <v/>
      </c>
      <c r="K67" t="str">
        <f>IFERROR(IF(VLOOKUP('Xlookup set'!$S67,'Xlookup set'!$A$1:$R$1239,12,FALSE)=0,"",VLOOKUP('Xlookup set'!$S67,'Xlookup set'!$A$1:$R$1239,12,FALSE)),"")</f>
        <v/>
      </c>
      <c r="L67" t="str">
        <f>IFERROR(IF(VLOOKUP('Xlookup set'!$S67,'Xlookup set'!$A$1:$R$1239,13,FALSE)=0,"",VLOOKUP('Xlookup set'!$S67,'Xlookup set'!$A$1:$R$1239,13,FALSE)),"")</f>
        <v/>
      </c>
      <c r="M67" t="str">
        <f>IFERROR(IF(VLOOKUP('Xlookup set'!$S67,'Xlookup set'!$A$1:$R$1239,14,FALSE)=0,"",VLOOKUP('Xlookup set'!$S67,'Xlookup set'!$A$1:$R$1239,14,FALSE)),"")</f>
        <v/>
      </c>
      <c r="N67" t="str">
        <f>IFERROR(IF(VLOOKUP('Xlookup set'!$S67,'Xlookup set'!$A$1:$R$1239,15,FALSE)=0,"",VLOOKUP('Xlookup set'!$S67,'Xlookup set'!$A$1:$R$1239,15,FALSE)),"")</f>
        <v/>
      </c>
      <c r="O67" t="str">
        <f>IFERROR(IF(VLOOKUP('Xlookup set'!$S67,'Xlookup set'!$A$1:$R$1239,16,FALSE)=0,"",VLOOKUP('Xlookup set'!$S67,'Xlookup set'!$A$1:$R$1239,16,FALSE)),"")</f>
        <v/>
      </c>
      <c r="P67" t="str">
        <f t="array" aca="1" ref="P67" ca="1">IFERROR(Y2IF(VLOOKUP('Xlookup set'!$S67,'Xlookup set'!$A$1:$R$1239,17,FALSE)=0,"",VLOOKUP('Xlookup set'!$S67,'Xlookup set'!$A$1:$R$1239,17,FALSE)),"")</f>
        <v/>
      </c>
      <c r="Q67" t="str">
        <f>IFERROR(IF(VLOOKUP('Xlookup set'!$S67,'Xlookup set'!$A$1:$R$1239,18,FALSE)=0,"",VLOOKUP('Xlookup set'!$S67,'Xlookup set'!$A$1:$R$1239,18,FALSE)),"")</f>
        <v/>
      </c>
    </row>
    <row r="68" spans="1:17">
      <c r="A68" t="str">
        <f>IFERROR(VLOOKUP('Xlookup set'!$S68,'Xlookup set'!$A$1:$R$1239,2,FALSE),"")</f>
        <v/>
      </c>
      <c r="B68" t="str">
        <f>IF(I68&lt;&gt;"",ドッグキャリー!$I$2,"")</f>
        <v/>
      </c>
      <c r="C68" t="str">
        <f t="shared" si="4"/>
        <v/>
      </c>
      <c r="D68" t="str">
        <f t="shared" si="5"/>
        <v/>
      </c>
      <c r="H68" s="77" t="str">
        <f>IFERROR(IF(VLOOKUP('Xlookup set'!$S68,'Xlookup set'!$A$1:$R$1239,9,FALSE)=0,"",VLOOKUP('Xlookup set'!$S68,'Xlookup set'!$A$1:$R$1239,9,FALSE)),"")</f>
        <v/>
      </c>
      <c r="I68" t="str">
        <f>IFERROR(IF(VLOOKUP('Xlookup set'!$S68,'Xlookup set'!$A$1:$R$1239,10,FALSE)=0,"",VLOOKUP('Xlookup set'!$S68,'Xlookup set'!$A$1:$R$1239,10,FALSE)),"")</f>
        <v/>
      </c>
      <c r="J68" t="str">
        <f>IFERROR(IF(VLOOKUP('Xlookup set'!$S68,'Xlookup set'!$A$1:$R$1239,11,FALSE)=0,"",VLOOKUP('Xlookup set'!$S68,'Xlookup set'!$A$1:$R$1239,11,FALSE)),"")</f>
        <v/>
      </c>
      <c r="K68" t="str">
        <f>IFERROR(IF(VLOOKUP('Xlookup set'!$S68,'Xlookup set'!$A$1:$R$1239,12,FALSE)=0,"",VLOOKUP('Xlookup set'!$S68,'Xlookup set'!$A$1:$R$1239,12,FALSE)),"")</f>
        <v/>
      </c>
      <c r="L68" t="str">
        <f>IFERROR(IF(VLOOKUP('Xlookup set'!$S68,'Xlookup set'!$A$1:$R$1239,13,FALSE)=0,"",VLOOKUP('Xlookup set'!$S68,'Xlookup set'!$A$1:$R$1239,13,FALSE)),"")</f>
        <v/>
      </c>
      <c r="M68" t="str">
        <f>IFERROR(IF(VLOOKUP('Xlookup set'!$S68,'Xlookup set'!$A$1:$R$1239,14,FALSE)=0,"",VLOOKUP('Xlookup set'!$S68,'Xlookup set'!$A$1:$R$1239,14,FALSE)),"")</f>
        <v/>
      </c>
      <c r="N68" t="str">
        <f>IFERROR(IF(VLOOKUP('Xlookup set'!$S68,'Xlookup set'!$A$1:$R$1239,15,FALSE)=0,"",VLOOKUP('Xlookup set'!$S68,'Xlookup set'!$A$1:$R$1239,15,FALSE)),"")</f>
        <v/>
      </c>
      <c r="O68" t="str">
        <f>IFERROR(IF(VLOOKUP('Xlookup set'!$S68,'Xlookup set'!$A$1:$R$1239,16,FALSE)=0,"",VLOOKUP('Xlookup set'!$S68,'Xlookup set'!$A$1:$R$1239,16,FALSE)),"")</f>
        <v/>
      </c>
      <c r="P68" t="str">
        <f t="array" aca="1" ref="P68" ca="1">IFERROR(Y2IF(VLOOKUP('Xlookup set'!$S68,'Xlookup set'!$A$1:$R$1239,17,FALSE)=0,"",VLOOKUP('Xlookup set'!$S68,'Xlookup set'!$A$1:$R$1239,17,FALSE)),"")</f>
        <v/>
      </c>
      <c r="Q68" t="str">
        <f>IFERROR(IF(VLOOKUP('Xlookup set'!$S68,'Xlookup set'!$A$1:$R$1239,18,FALSE)=0,"",VLOOKUP('Xlookup set'!$S68,'Xlookup set'!$A$1:$R$1239,18,FALSE)),"")</f>
        <v/>
      </c>
    </row>
    <row r="69" spans="1:17">
      <c r="A69" t="str">
        <f>IFERROR(VLOOKUP('Xlookup set'!$S69,'Xlookup set'!$A$1:$R$1239,2,FALSE),"")</f>
        <v/>
      </c>
      <c r="B69" t="str">
        <f>IF(I69&lt;&gt;"",ドッグキャリー!$I$2,"")</f>
        <v/>
      </c>
      <c r="C69" t="str">
        <f t="shared" si="4"/>
        <v/>
      </c>
      <c r="D69" t="str">
        <f t="shared" si="5"/>
        <v/>
      </c>
      <c r="H69" s="77" t="str">
        <f>IFERROR(IF(VLOOKUP('Xlookup set'!$S69,'Xlookup set'!$A$1:$R$1239,9,FALSE)=0,"",VLOOKUP('Xlookup set'!$S69,'Xlookup set'!$A$1:$R$1239,9,FALSE)),"")</f>
        <v/>
      </c>
      <c r="I69" t="str">
        <f>IFERROR(IF(VLOOKUP('Xlookup set'!$S69,'Xlookup set'!$A$1:$R$1239,10,FALSE)=0,"",VLOOKUP('Xlookup set'!$S69,'Xlookup set'!$A$1:$R$1239,10,FALSE)),"")</f>
        <v/>
      </c>
      <c r="J69" t="str">
        <f>IFERROR(IF(VLOOKUP('Xlookup set'!$S69,'Xlookup set'!$A$1:$R$1239,11,FALSE)=0,"",VLOOKUP('Xlookup set'!$S69,'Xlookup set'!$A$1:$R$1239,11,FALSE)),"")</f>
        <v/>
      </c>
      <c r="K69" t="str">
        <f>IFERROR(IF(VLOOKUP('Xlookup set'!$S69,'Xlookup set'!$A$1:$R$1239,12,FALSE)=0,"",VLOOKUP('Xlookup set'!$S69,'Xlookup set'!$A$1:$R$1239,12,FALSE)),"")</f>
        <v/>
      </c>
      <c r="L69" t="str">
        <f>IFERROR(IF(VLOOKUP('Xlookup set'!$S69,'Xlookup set'!$A$1:$R$1239,13,FALSE)=0,"",VLOOKUP('Xlookup set'!$S69,'Xlookup set'!$A$1:$R$1239,13,FALSE)),"")</f>
        <v/>
      </c>
      <c r="M69" t="str">
        <f>IFERROR(IF(VLOOKUP('Xlookup set'!$S69,'Xlookup set'!$A$1:$R$1239,14,FALSE)=0,"",VLOOKUP('Xlookup set'!$S69,'Xlookup set'!$A$1:$R$1239,14,FALSE)),"")</f>
        <v/>
      </c>
      <c r="N69" t="str">
        <f>IFERROR(IF(VLOOKUP('Xlookup set'!$S69,'Xlookup set'!$A$1:$R$1239,15,FALSE)=0,"",VLOOKUP('Xlookup set'!$S69,'Xlookup set'!$A$1:$R$1239,15,FALSE)),"")</f>
        <v/>
      </c>
      <c r="O69" t="str">
        <f>IFERROR(IF(VLOOKUP('Xlookup set'!$S69,'Xlookup set'!$A$1:$R$1239,16,FALSE)=0,"",VLOOKUP('Xlookup set'!$S69,'Xlookup set'!$A$1:$R$1239,16,FALSE)),"")</f>
        <v/>
      </c>
      <c r="P69" t="str">
        <f t="array" aca="1" ref="P69" ca="1">IFERROR(Y2IF(VLOOKUP('Xlookup set'!$S69,'Xlookup set'!$A$1:$R$1239,17,FALSE)=0,"",VLOOKUP('Xlookup set'!$S69,'Xlookup set'!$A$1:$R$1239,17,FALSE)),"")</f>
        <v/>
      </c>
      <c r="Q69" t="str">
        <f>IFERROR(IF(VLOOKUP('Xlookup set'!$S69,'Xlookup set'!$A$1:$R$1239,18,FALSE)=0,"",VLOOKUP('Xlookup set'!$S69,'Xlookup set'!$A$1:$R$1239,18,FALSE)),"")</f>
        <v/>
      </c>
    </row>
    <row r="70" spans="1:17">
      <c r="A70" t="str">
        <f>IFERROR(VLOOKUP('Xlookup set'!$S70,'Xlookup set'!$A$1:$R$1239,2,FALSE),"")</f>
        <v/>
      </c>
      <c r="B70" t="str">
        <f>IF(I70&lt;&gt;"",ドッグキャリー!$I$2,"")</f>
        <v/>
      </c>
      <c r="C70" t="str">
        <f t="shared" si="4"/>
        <v/>
      </c>
      <c r="D70" t="str">
        <f t="shared" si="5"/>
        <v/>
      </c>
      <c r="H70" s="77" t="str">
        <f>IFERROR(IF(VLOOKUP('Xlookup set'!$S70,'Xlookup set'!$A$1:$R$1239,9,FALSE)=0,"",VLOOKUP('Xlookup set'!$S70,'Xlookup set'!$A$1:$R$1239,9,FALSE)),"")</f>
        <v/>
      </c>
      <c r="I70" t="str">
        <f>IFERROR(IF(VLOOKUP('Xlookup set'!$S70,'Xlookup set'!$A$1:$R$1239,10,FALSE)=0,"",VLOOKUP('Xlookup set'!$S70,'Xlookup set'!$A$1:$R$1239,10,FALSE)),"")</f>
        <v/>
      </c>
      <c r="J70" t="str">
        <f>IFERROR(IF(VLOOKUP('Xlookup set'!$S70,'Xlookup set'!$A$1:$R$1239,11,FALSE)=0,"",VLOOKUP('Xlookup set'!$S70,'Xlookup set'!$A$1:$R$1239,11,FALSE)),"")</f>
        <v/>
      </c>
      <c r="K70" t="str">
        <f>IFERROR(IF(VLOOKUP('Xlookup set'!$S70,'Xlookup set'!$A$1:$R$1239,12,FALSE)=0,"",VLOOKUP('Xlookup set'!$S70,'Xlookup set'!$A$1:$R$1239,12,FALSE)),"")</f>
        <v/>
      </c>
      <c r="L70" t="str">
        <f>IFERROR(IF(VLOOKUP('Xlookup set'!$S70,'Xlookup set'!$A$1:$R$1239,13,FALSE)=0,"",VLOOKUP('Xlookup set'!$S70,'Xlookup set'!$A$1:$R$1239,13,FALSE)),"")</f>
        <v/>
      </c>
      <c r="M70" t="str">
        <f>IFERROR(IF(VLOOKUP('Xlookup set'!$S70,'Xlookup set'!$A$1:$R$1239,14,FALSE)=0,"",VLOOKUP('Xlookup set'!$S70,'Xlookup set'!$A$1:$R$1239,14,FALSE)),"")</f>
        <v/>
      </c>
      <c r="N70" t="str">
        <f>IFERROR(IF(VLOOKUP('Xlookup set'!$S70,'Xlookup set'!$A$1:$R$1239,15,FALSE)=0,"",VLOOKUP('Xlookup set'!$S70,'Xlookup set'!$A$1:$R$1239,15,FALSE)),"")</f>
        <v/>
      </c>
      <c r="O70" t="str">
        <f>IFERROR(IF(VLOOKUP('Xlookup set'!$S70,'Xlookup set'!$A$1:$R$1239,16,FALSE)=0,"",VLOOKUP('Xlookup set'!$S70,'Xlookup set'!$A$1:$R$1239,16,FALSE)),"")</f>
        <v/>
      </c>
      <c r="P70" t="str">
        <f t="array" aca="1" ref="P70" ca="1">IFERROR(Y2IF(VLOOKUP('Xlookup set'!$S70,'Xlookup set'!$A$1:$R$1239,17,FALSE)=0,"",VLOOKUP('Xlookup set'!$S70,'Xlookup set'!$A$1:$R$1239,17,FALSE)),"")</f>
        <v/>
      </c>
      <c r="Q70" t="str">
        <f>IFERROR(IF(VLOOKUP('Xlookup set'!$S70,'Xlookup set'!$A$1:$R$1239,18,FALSE)=0,"",VLOOKUP('Xlookup set'!$S70,'Xlookup set'!$A$1:$R$1239,18,FALSE)),"")</f>
        <v/>
      </c>
    </row>
    <row r="71" spans="1:17">
      <c r="A71" t="str">
        <f>IFERROR(VLOOKUP('Xlookup set'!$S71,'Xlookup set'!$A$1:$R$1239,2,FALSE),"")</f>
        <v/>
      </c>
      <c r="B71" t="str">
        <f>IF(I71&lt;&gt;"",ドッグキャリー!$I$2,"")</f>
        <v/>
      </c>
      <c r="C71" t="str">
        <f t="shared" si="4"/>
        <v/>
      </c>
      <c r="D71" t="str">
        <f t="shared" si="5"/>
        <v/>
      </c>
      <c r="H71" s="77" t="str">
        <f>IFERROR(IF(VLOOKUP('Xlookup set'!$S71,'Xlookup set'!$A$1:$R$1239,9,FALSE)=0,"",VLOOKUP('Xlookup set'!$S71,'Xlookup set'!$A$1:$R$1239,9,FALSE)),"")</f>
        <v/>
      </c>
      <c r="I71" t="str">
        <f>IFERROR(IF(VLOOKUP('Xlookup set'!$S71,'Xlookup set'!$A$1:$R$1239,10,FALSE)=0,"",VLOOKUP('Xlookup set'!$S71,'Xlookup set'!$A$1:$R$1239,10,FALSE)),"")</f>
        <v/>
      </c>
      <c r="J71" t="str">
        <f>IFERROR(IF(VLOOKUP('Xlookup set'!$S71,'Xlookup set'!$A$1:$R$1239,11,FALSE)=0,"",VLOOKUP('Xlookup set'!$S71,'Xlookup set'!$A$1:$R$1239,11,FALSE)),"")</f>
        <v/>
      </c>
      <c r="K71" t="str">
        <f>IFERROR(IF(VLOOKUP('Xlookup set'!$S71,'Xlookup set'!$A$1:$R$1239,12,FALSE)=0,"",VLOOKUP('Xlookup set'!$S71,'Xlookup set'!$A$1:$R$1239,12,FALSE)),"")</f>
        <v/>
      </c>
      <c r="L71" t="str">
        <f>IFERROR(IF(VLOOKUP('Xlookup set'!$S71,'Xlookup set'!$A$1:$R$1239,13,FALSE)=0,"",VLOOKUP('Xlookup set'!$S71,'Xlookup set'!$A$1:$R$1239,13,FALSE)),"")</f>
        <v/>
      </c>
      <c r="M71" t="str">
        <f>IFERROR(IF(VLOOKUP('Xlookup set'!$S71,'Xlookup set'!$A$1:$R$1239,14,FALSE)=0,"",VLOOKUP('Xlookup set'!$S71,'Xlookup set'!$A$1:$R$1239,14,FALSE)),"")</f>
        <v/>
      </c>
      <c r="N71" t="str">
        <f>IFERROR(IF(VLOOKUP('Xlookup set'!$S71,'Xlookup set'!$A$1:$R$1239,15,FALSE)=0,"",VLOOKUP('Xlookup set'!$S71,'Xlookup set'!$A$1:$R$1239,15,FALSE)),"")</f>
        <v/>
      </c>
      <c r="O71" t="str">
        <f>IFERROR(IF(VLOOKUP('Xlookup set'!$S71,'Xlookup set'!$A$1:$R$1239,16,FALSE)=0,"",VLOOKUP('Xlookup set'!$S71,'Xlookup set'!$A$1:$R$1239,16,FALSE)),"")</f>
        <v/>
      </c>
      <c r="P71" t="str">
        <f t="array" aca="1" ref="P71" ca="1">IFERROR(Y2IF(VLOOKUP('Xlookup set'!$S71,'Xlookup set'!$A$1:$R$1239,17,FALSE)=0,"",VLOOKUP('Xlookup set'!$S71,'Xlookup set'!$A$1:$R$1239,17,FALSE)),"")</f>
        <v/>
      </c>
      <c r="Q71" t="str">
        <f>IFERROR(IF(VLOOKUP('Xlookup set'!$S71,'Xlookup set'!$A$1:$R$1239,18,FALSE)=0,"",VLOOKUP('Xlookup set'!$S71,'Xlookup set'!$A$1:$R$1239,18,FALSE)),"")</f>
        <v/>
      </c>
    </row>
    <row r="72" spans="1:17">
      <c r="A72" t="str">
        <f>IFERROR(VLOOKUP('Xlookup set'!$S72,'Xlookup set'!$A$1:$R$1239,2,FALSE),"")</f>
        <v/>
      </c>
      <c r="B72" t="str">
        <f>IF(I72&lt;&gt;"",ドッグキャリー!$I$2,"")</f>
        <v/>
      </c>
      <c r="C72" t="str">
        <f t="shared" si="4"/>
        <v/>
      </c>
      <c r="D72" t="str">
        <f t="shared" si="5"/>
        <v/>
      </c>
      <c r="H72" s="77" t="str">
        <f>IFERROR(IF(VLOOKUP('Xlookup set'!$S72,'Xlookup set'!$A$1:$R$1239,9,FALSE)=0,"",VLOOKUP('Xlookup set'!$S72,'Xlookup set'!$A$1:$R$1239,9,FALSE)),"")</f>
        <v/>
      </c>
      <c r="I72" t="str">
        <f>IFERROR(IF(VLOOKUP('Xlookup set'!$S72,'Xlookup set'!$A$1:$R$1239,10,FALSE)=0,"",VLOOKUP('Xlookup set'!$S72,'Xlookup set'!$A$1:$R$1239,10,FALSE)),"")</f>
        <v/>
      </c>
      <c r="J72" t="str">
        <f>IFERROR(IF(VLOOKUP('Xlookup set'!$S72,'Xlookup set'!$A$1:$R$1239,11,FALSE)=0,"",VLOOKUP('Xlookup set'!$S72,'Xlookup set'!$A$1:$R$1239,11,FALSE)),"")</f>
        <v/>
      </c>
      <c r="K72" t="str">
        <f>IFERROR(IF(VLOOKUP('Xlookup set'!$S72,'Xlookup set'!$A$1:$R$1239,12,FALSE)=0,"",VLOOKUP('Xlookup set'!$S72,'Xlookup set'!$A$1:$R$1239,12,FALSE)),"")</f>
        <v/>
      </c>
      <c r="L72" t="str">
        <f>IFERROR(IF(VLOOKUP('Xlookup set'!$S72,'Xlookup set'!$A$1:$R$1239,13,FALSE)=0,"",VLOOKUP('Xlookup set'!$S72,'Xlookup set'!$A$1:$R$1239,13,FALSE)),"")</f>
        <v/>
      </c>
      <c r="M72" t="str">
        <f>IFERROR(IF(VLOOKUP('Xlookup set'!$S72,'Xlookup set'!$A$1:$R$1239,14,FALSE)=0,"",VLOOKUP('Xlookup set'!$S72,'Xlookup set'!$A$1:$R$1239,14,FALSE)),"")</f>
        <v/>
      </c>
      <c r="N72" t="str">
        <f>IFERROR(IF(VLOOKUP('Xlookup set'!$S72,'Xlookup set'!$A$1:$R$1239,15,FALSE)=0,"",VLOOKUP('Xlookup set'!$S72,'Xlookup set'!$A$1:$R$1239,15,FALSE)),"")</f>
        <v/>
      </c>
      <c r="O72" t="str">
        <f>IFERROR(IF(VLOOKUP('Xlookup set'!$S72,'Xlookup set'!$A$1:$R$1239,16,FALSE)=0,"",VLOOKUP('Xlookup set'!$S72,'Xlookup set'!$A$1:$R$1239,16,FALSE)),"")</f>
        <v/>
      </c>
      <c r="P72" t="str">
        <f t="array" aca="1" ref="P72" ca="1">IFERROR(Y2IF(VLOOKUP('Xlookup set'!$S72,'Xlookup set'!$A$1:$R$1239,17,FALSE)=0,"",VLOOKUP('Xlookup set'!$S72,'Xlookup set'!$A$1:$R$1239,17,FALSE)),"")</f>
        <v/>
      </c>
      <c r="Q72" t="str">
        <f>IFERROR(IF(VLOOKUP('Xlookup set'!$S72,'Xlookup set'!$A$1:$R$1239,18,FALSE)=0,"",VLOOKUP('Xlookup set'!$S72,'Xlookup set'!$A$1:$R$1239,18,FALSE)),"")</f>
        <v/>
      </c>
    </row>
    <row r="73" spans="1:17">
      <c r="A73" t="str">
        <f>IFERROR(VLOOKUP('Xlookup set'!$S73,'Xlookup set'!$A$1:$R$1239,2,FALSE),"")</f>
        <v/>
      </c>
      <c r="B73" t="str">
        <f>IF(I73&lt;&gt;"",ドッグキャリー!$I$2,"")</f>
        <v/>
      </c>
      <c r="C73" t="str">
        <f t="shared" si="4"/>
        <v/>
      </c>
      <c r="D73" t="str">
        <f t="shared" si="5"/>
        <v/>
      </c>
      <c r="H73" s="77" t="str">
        <f>IFERROR(IF(VLOOKUP('Xlookup set'!$S73,'Xlookup set'!$A$1:$R$1239,9,FALSE)=0,"",VLOOKUP('Xlookup set'!$S73,'Xlookup set'!$A$1:$R$1239,9,FALSE)),"")</f>
        <v/>
      </c>
      <c r="I73" t="str">
        <f>IFERROR(IF(VLOOKUP('Xlookup set'!$S73,'Xlookup set'!$A$1:$R$1239,10,FALSE)=0,"",VLOOKUP('Xlookup set'!$S73,'Xlookup set'!$A$1:$R$1239,10,FALSE)),"")</f>
        <v/>
      </c>
      <c r="J73" t="str">
        <f>IFERROR(IF(VLOOKUP('Xlookup set'!$S73,'Xlookup set'!$A$1:$R$1239,11,FALSE)=0,"",VLOOKUP('Xlookup set'!$S73,'Xlookup set'!$A$1:$R$1239,11,FALSE)),"")</f>
        <v/>
      </c>
      <c r="K73" t="str">
        <f>IFERROR(IF(VLOOKUP('Xlookup set'!$S73,'Xlookup set'!$A$1:$R$1239,12,FALSE)=0,"",VLOOKUP('Xlookup set'!$S73,'Xlookup set'!$A$1:$R$1239,12,FALSE)),"")</f>
        <v/>
      </c>
      <c r="L73" t="str">
        <f>IFERROR(IF(VLOOKUP('Xlookup set'!$S73,'Xlookup set'!$A$1:$R$1239,13,FALSE)=0,"",VLOOKUP('Xlookup set'!$S73,'Xlookup set'!$A$1:$R$1239,13,FALSE)),"")</f>
        <v/>
      </c>
      <c r="M73" t="str">
        <f>IFERROR(IF(VLOOKUP('Xlookup set'!$S73,'Xlookup set'!$A$1:$R$1239,14,FALSE)=0,"",VLOOKUP('Xlookup set'!$S73,'Xlookup set'!$A$1:$R$1239,14,FALSE)),"")</f>
        <v/>
      </c>
      <c r="N73" t="str">
        <f>IFERROR(IF(VLOOKUP('Xlookup set'!$S73,'Xlookup set'!$A$1:$R$1239,15,FALSE)=0,"",VLOOKUP('Xlookup set'!$S73,'Xlookup set'!$A$1:$R$1239,15,FALSE)),"")</f>
        <v/>
      </c>
      <c r="O73" t="str">
        <f>IFERROR(IF(VLOOKUP('Xlookup set'!$S73,'Xlookup set'!$A$1:$R$1239,16,FALSE)=0,"",VLOOKUP('Xlookup set'!$S73,'Xlookup set'!$A$1:$R$1239,16,FALSE)),"")</f>
        <v/>
      </c>
      <c r="P73" t="str">
        <f t="array" aca="1" ref="P73" ca="1">IFERROR(Y2IF(VLOOKUP('Xlookup set'!$S73,'Xlookup set'!$A$1:$R$1239,17,FALSE)=0,"",VLOOKUP('Xlookup set'!$S73,'Xlookup set'!$A$1:$R$1239,17,FALSE)),"")</f>
        <v/>
      </c>
      <c r="Q73" t="str">
        <f>IFERROR(IF(VLOOKUP('Xlookup set'!$S73,'Xlookup set'!$A$1:$R$1239,18,FALSE)=0,"",VLOOKUP('Xlookup set'!$S73,'Xlookup set'!$A$1:$R$1239,18,FALSE)),"")</f>
        <v/>
      </c>
    </row>
    <row r="74" spans="1:17">
      <c r="A74" t="str">
        <f>IFERROR(VLOOKUP('Xlookup set'!$S74,'Xlookup set'!$A$1:$R$1239,2,FALSE),"")</f>
        <v/>
      </c>
      <c r="B74" t="str">
        <f>IF(I74&lt;&gt;"",ドッグキャリー!$I$2,"")</f>
        <v/>
      </c>
      <c r="C74" t="str">
        <f t="shared" si="4"/>
        <v/>
      </c>
      <c r="D74" t="str">
        <f t="shared" si="5"/>
        <v/>
      </c>
      <c r="H74" s="77" t="str">
        <f>IFERROR(IF(VLOOKUP('Xlookup set'!$S74,'Xlookup set'!$A$1:$R$1239,9,FALSE)=0,"",VLOOKUP('Xlookup set'!$S74,'Xlookup set'!$A$1:$R$1239,9,FALSE)),"")</f>
        <v/>
      </c>
      <c r="I74" t="str">
        <f>IFERROR(IF(VLOOKUP('Xlookup set'!$S74,'Xlookup set'!$A$1:$R$1239,10,FALSE)=0,"",VLOOKUP('Xlookup set'!$S74,'Xlookup set'!$A$1:$R$1239,10,FALSE)),"")</f>
        <v/>
      </c>
      <c r="J74" t="str">
        <f>IFERROR(IF(VLOOKUP('Xlookup set'!$S74,'Xlookup set'!$A$1:$R$1239,11,FALSE)=0,"",VLOOKUP('Xlookup set'!$S74,'Xlookup set'!$A$1:$R$1239,11,FALSE)),"")</f>
        <v/>
      </c>
      <c r="K74" t="str">
        <f>IFERROR(IF(VLOOKUP('Xlookup set'!$S74,'Xlookup set'!$A$1:$R$1239,12,FALSE)=0,"",VLOOKUP('Xlookup set'!$S74,'Xlookup set'!$A$1:$R$1239,12,FALSE)),"")</f>
        <v/>
      </c>
      <c r="L74" t="str">
        <f>IFERROR(IF(VLOOKUP('Xlookup set'!$S74,'Xlookup set'!$A$1:$R$1239,13,FALSE)=0,"",VLOOKUP('Xlookup set'!$S74,'Xlookup set'!$A$1:$R$1239,13,FALSE)),"")</f>
        <v/>
      </c>
      <c r="M74" t="str">
        <f>IFERROR(IF(VLOOKUP('Xlookup set'!$S74,'Xlookup set'!$A$1:$R$1239,14,FALSE)=0,"",VLOOKUP('Xlookup set'!$S74,'Xlookup set'!$A$1:$R$1239,14,FALSE)),"")</f>
        <v/>
      </c>
      <c r="N74" t="str">
        <f>IFERROR(IF(VLOOKUP('Xlookup set'!$S74,'Xlookup set'!$A$1:$R$1239,15,FALSE)=0,"",VLOOKUP('Xlookup set'!$S74,'Xlookup set'!$A$1:$R$1239,15,FALSE)),"")</f>
        <v/>
      </c>
      <c r="O74" t="str">
        <f>IFERROR(IF(VLOOKUP('Xlookup set'!$S74,'Xlookup set'!$A$1:$R$1239,16,FALSE)=0,"",VLOOKUP('Xlookup set'!$S74,'Xlookup set'!$A$1:$R$1239,16,FALSE)),"")</f>
        <v/>
      </c>
      <c r="P74" t="str">
        <f t="array" aca="1" ref="P74" ca="1">IFERROR(Y2IF(VLOOKUP('Xlookup set'!$S74,'Xlookup set'!$A$1:$R$1239,17,FALSE)=0,"",VLOOKUP('Xlookup set'!$S74,'Xlookup set'!$A$1:$R$1239,17,FALSE)),"")</f>
        <v/>
      </c>
      <c r="Q74" t="str">
        <f>IFERROR(IF(VLOOKUP('Xlookup set'!$S74,'Xlookup set'!$A$1:$R$1239,18,FALSE)=0,"",VLOOKUP('Xlookup set'!$S74,'Xlookup set'!$A$1:$R$1239,18,FALSE)),"")</f>
        <v/>
      </c>
    </row>
    <row r="75" spans="1:17">
      <c r="A75" t="str">
        <f>IFERROR(VLOOKUP('Xlookup set'!$S75,'Xlookup set'!$A$1:$R$1239,2,FALSE),"")</f>
        <v/>
      </c>
      <c r="B75" t="str">
        <f>IF(I75&lt;&gt;"",ドッグキャリー!$I$2,"")</f>
        <v/>
      </c>
      <c r="C75" t="str">
        <f t="shared" si="4"/>
        <v/>
      </c>
      <c r="D75" t="str">
        <f t="shared" si="5"/>
        <v/>
      </c>
      <c r="H75" s="77" t="str">
        <f>IFERROR(IF(VLOOKUP('Xlookup set'!$S75,'Xlookup set'!$A$1:$R$1239,9,FALSE)=0,"",VLOOKUP('Xlookup set'!$S75,'Xlookup set'!$A$1:$R$1239,9,FALSE)),"")</f>
        <v/>
      </c>
      <c r="I75" t="str">
        <f>IFERROR(IF(VLOOKUP('Xlookup set'!$S75,'Xlookup set'!$A$1:$R$1239,10,FALSE)=0,"",VLOOKUP('Xlookup set'!$S75,'Xlookup set'!$A$1:$R$1239,10,FALSE)),"")</f>
        <v/>
      </c>
      <c r="J75" t="str">
        <f>IFERROR(IF(VLOOKUP('Xlookup set'!$S75,'Xlookup set'!$A$1:$R$1239,11,FALSE)=0,"",VLOOKUP('Xlookup set'!$S75,'Xlookup set'!$A$1:$R$1239,11,FALSE)),"")</f>
        <v/>
      </c>
      <c r="K75" t="str">
        <f>IFERROR(IF(VLOOKUP('Xlookup set'!$S75,'Xlookup set'!$A$1:$R$1239,12,FALSE)=0,"",VLOOKUP('Xlookup set'!$S75,'Xlookup set'!$A$1:$R$1239,12,FALSE)),"")</f>
        <v/>
      </c>
      <c r="L75" t="str">
        <f>IFERROR(IF(VLOOKUP('Xlookup set'!$S75,'Xlookup set'!$A$1:$R$1239,13,FALSE)=0,"",VLOOKUP('Xlookup set'!$S75,'Xlookup set'!$A$1:$R$1239,13,FALSE)),"")</f>
        <v/>
      </c>
      <c r="M75" t="str">
        <f>IFERROR(IF(VLOOKUP('Xlookup set'!$S75,'Xlookup set'!$A$1:$R$1239,14,FALSE)=0,"",VLOOKUP('Xlookup set'!$S75,'Xlookup set'!$A$1:$R$1239,14,FALSE)),"")</f>
        <v/>
      </c>
      <c r="N75" t="str">
        <f>IFERROR(IF(VLOOKUP('Xlookup set'!$S75,'Xlookup set'!$A$1:$R$1239,15,FALSE)=0,"",VLOOKUP('Xlookup set'!$S75,'Xlookup set'!$A$1:$R$1239,15,FALSE)),"")</f>
        <v/>
      </c>
      <c r="O75" t="str">
        <f>IFERROR(IF(VLOOKUP('Xlookup set'!$S75,'Xlookup set'!$A$1:$R$1239,16,FALSE)=0,"",VLOOKUP('Xlookup set'!$S75,'Xlookup set'!$A$1:$R$1239,16,FALSE)),"")</f>
        <v/>
      </c>
      <c r="P75" t="str">
        <f t="array" aca="1" ref="P75" ca="1">IFERROR(Y2IF(VLOOKUP('Xlookup set'!$S75,'Xlookup set'!$A$1:$R$1239,17,FALSE)=0,"",VLOOKUP('Xlookup set'!$S75,'Xlookup set'!$A$1:$R$1239,17,FALSE)),"")</f>
        <v/>
      </c>
      <c r="Q75" t="str">
        <f>IFERROR(IF(VLOOKUP('Xlookup set'!$S75,'Xlookup set'!$A$1:$R$1239,18,FALSE)=0,"",VLOOKUP('Xlookup set'!$S75,'Xlookup set'!$A$1:$R$1239,18,FALSE)),"")</f>
        <v/>
      </c>
    </row>
    <row r="76" spans="1:17">
      <c r="A76" t="str">
        <f>IFERROR(VLOOKUP('Xlookup set'!$S76,'Xlookup set'!$A$1:$R$1239,2,FALSE),"")</f>
        <v/>
      </c>
      <c r="B76" t="str">
        <f>IF(I76&lt;&gt;"",ドッグキャリー!$I$2,"")</f>
        <v/>
      </c>
      <c r="C76" t="str">
        <f t="shared" si="4"/>
        <v/>
      </c>
      <c r="D76" t="str">
        <f t="shared" si="5"/>
        <v/>
      </c>
      <c r="H76" s="77" t="str">
        <f>IFERROR(IF(VLOOKUP('Xlookup set'!$S76,'Xlookup set'!$A$1:$R$1239,9,FALSE)=0,"",VLOOKUP('Xlookup set'!$S76,'Xlookup set'!$A$1:$R$1239,9,FALSE)),"")</f>
        <v/>
      </c>
      <c r="I76" t="str">
        <f>IFERROR(IF(VLOOKUP('Xlookup set'!$S76,'Xlookup set'!$A$1:$R$1239,10,FALSE)=0,"",VLOOKUP('Xlookup set'!$S76,'Xlookup set'!$A$1:$R$1239,10,FALSE)),"")</f>
        <v/>
      </c>
      <c r="J76" t="str">
        <f>IFERROR(IF(VLOOKUP('Xlookup set'!$S76,'Xlookup set'!$A$1:$R$1239,11,FALSE)=0,"",VLOOKUP('Xlookup set'!$S76,'Xlookup set'!$A$1:$R$1239,11,FALSE)),"")</f>
        <v/>
      </c>
      <c r="K76" t="str">
        <f>IFERROR(IF(VLOOKUP('Xlookup set'!$S76,'Xlookup set'!$A$1:$R$1239,12,FALSE)=0,"",VLOOKUP('Xlookup set'!$S76,'Xlookup set'!$A$1:$R$1239,12,FALSE)),"")</f>
        <v/>
      </c>
      <c r="L76" t="str">
        <f>IFERROR(IF(VLOOKUP('Xlookup set'!$S76,'Xlookup set'!$A$1:$R$1239,13,FALSE)=0,"",VLOOKUP('Xlookup set'!$S76,'Xlookup set'!$A$1:$R$1239,13,FALSE)),"")</f>
        <v/>
      </c>
      <c r="M76" t="str">
        <f>IFERROR(IF(VLOOKUP('Xlookup set'!$S76,'Xlookup set'!$A$1:$R$1239,14,FALSE)=0,"",VLOOKUP('Xlookup set'!$S76,'Xlookup set'!$A$1:$R$1239,14,FALSE)),"")</f>
        <v/>
      </c>
      <c r="N76" t="str">
        <f>IFERROR(IF(VLOOKUP('Xlookup set'!$S76,'Xlookup set'!$A$1:$R$1239,15,FALSE)=0,"",VLOOKUP('Xlookup set'!$S76,'Xlookup set'!$A$1:$R$1239,15,FALSE)),"")</f>
        <v/>
      </c>
      <c r="O76" t="str">
        <f>IFERROR(IF(VLOOKUP('Xlookup set'!$S76,'Xlookup set'!$A$1:$R$1239,16,FALSE)=0,"",VLOOKUP('Xlookup set'!$S76,'Xlookup set'!$A$1:$R$1239,16,FALSE)),"")</f>
        <v/>
      </c>
      <c r="P76" t="str">
        <f t="array" aca="1" ref="P76" ca="1">IFERROR(Y2IF(VLOOKUP('Xlookup set'!$S76,'Xlookup set'!$A$1:$R$1239,17,FALSE)=0,"",VLOOKUP('Xlookup set'!$S76,'Xlookup set'!$A$1:$R$1239,17,FALSE)),"")</f>
        <v/>
      </c>
      <c r="Q76" t="str">
        <f>IFERROR(IF(VLOOKUP('Xlookup set'!$S76,'Xlookup set'!$A$1:$R$1239,18,FALSE)=0,"",VLOOKUP('Xlookup set'!$S76,'Xlookup set'!$A$1:$R$1239,18,FALSE)),"")</f>
        <v/>
      </c>
    </row>
    <row r="77" spans="1:17">
      <c r="A77" t="str">
        <f>IFERROR(VLOOKUP('Xlookup set'!$S77,'Xlookup set'!$A$1:$R$1239,2,FALSE),"")</f>
        <v/>
      </c>
      <c r="B77" t="str">
        <f>IF(I77&lt;&gt;"",ドッグキャリー!$I$2,"")</f>
        <v/>
      </c>
      <c r="C77" t="str">
        <f t="shared" si="4"/>
        <v/>
      </c>
      <c r="D77" t="str">
        <f t="shared" si="5"/>
        <v/>
      </c>
      <c r="H77" s="77" t="str">
        <f>IFERROR(IF(VLOOKUP('Xlookup set'!$S77,'Xlookup set'!$A$1:$R$1239,9,FALSE)=0,"",VLOOKUP('Xlookup set'!$S77,'Xlookup set'!$A$1:$R$1239,9,FALSE)),"")</f>
        <v/>
      </c>
      <c r="I77" t="str">
        <f>IFERROR(IF(VLOOKUP('Xlookup set'!$S77,'Xlookup set'!$A$1:$R$1239,10,FALSE)=0,"",VLOOKUP('Xlookup set'!$S77,'Xlookup set'!$A$1:$R$1239,10,FALSE)),"")</f>
        <v/>
      </c>
      <c r="J77" t="str">
        <f>IFERROR(IF(VLOOKUP('Xlookup set'!$S77,'Xlookup set'!$A$1:$R$1239,11,FALSE)=0,"",VLOOKUP('Xlookup set'!$S77,'Xlookup set'!$A$1:$R$1239,11,FALSE)),"")</f>
        <v/>
      </c>
      <c r="K77" t="str">
        <f>IFERROR(IF(VLOOKUP('Xlookup set'!$S77,'Xlookup set'!$A$1:$R$1239,12,FALSE)=0,"",VLOOKUP('Xlookup set'!$S77,'Xlookup set'!$A$1:$R$1239,12,FALSE)),"")</f>
        <v/>
      </c>
      <c r="L77" t="str">
        <f>IFERROR(IF(VLOOKUP('Xlookup set'!$S77,'Xlookup set'!$A$1:$R$1239,13,FALSE)=0,"",VLOOKUP('Xlookup set'!$S77,'Xlookup set'!$A$1:$R$1239,13,FALSE)),"")</f>
        <v/>
      </c>
      <c r="M77" t="str">
        <f>IFERROR(IF(VLOOKUP('Xlookup set'!$S77,'Xlookup set'!$A$1:$R$1239,14,FALSE)=0,"",VLOOKUP('Xlookup set'!$S77,'Xlookup set'!$A$1:$R$1239,14,FALSE)),"")</f>
        <v/>
      </c>
      <c r="N77" t="str">
        <f>IFERROR(IF(VLOOKUP('Xlookup set'!$S77,'Xlookup set'!$A$1:$R$1239,15,FALSE)=0,"",VLOOKUP('Xlookup set'!$S77,'Xlookup set'!$A$1:$R$1239,15,FALSE)),"")</f>
        <v/>
      </c>
      <c r="O77" t="str">
        <f>IFERROR(IF(VLOOKUP('Xlookup set'!$S77,'Xlookup set'!$A$1:$R$1239,16,FALSE)=0,"",VLOOKUP('Xlookup set'!$S77,'Xlookup set'!$A$1:$R$1239,16,FALSE)),"")</f>
        <v/>
      </c>
      <c r="P77" t="str">
        <f t="array" aca="1" ref="P77" ca="1">IFERROR(Y2IF(VLOOKUP('Xlookup set'!$S77,'Xlookup set'!$A$1:$R$1239,17,FALSE)=0,"",VLOOKUP('Xlookup set'!$S77,'Xlookup set'!$A$1:$R$1239,17,FALSE)),"")</f>
        <v/>
      </c>
      <c r="Q77" t="str">
        <f>IFERROR(IF(VLOOKUP('Xlookup set'!$S77,'Xlookup set'!$A$1:$R$1239,18,FALSE)=0,"",VLOOKUP('Xlookup set'!$S77,'Xlookup set'!$A$1:$R$1239,18,FALSE)),"")</f>
        <v/>
      </c>
    </row>
    <row r="78" spans="1:17">
      <c r="A78" t="str">
        <f>IFERROR(VLOOKUP('Xlookup set'!$S78,'Xlookup set'!$A$1:$R$1239,2,FALSE),"")</f>
        <v/>
      </c>
      <c r="B78" t="str">
        <f>IF(I78&lt;&gt;"",ドッグキャリー!$I$2,"")</f>
        <v/>
      </c>
      <c r="C78" t="str">
        <f t="shared" si="4"/>
        <v/>
      </c>
      <c r="D78" t="str">
        <f t="shared" si="5"/>
        <v/>
      </c>
      <c r="H78" s="77" t="str">
        <f>IFERROR(IF(VLOOKUP('Xlookup set'!$S78,'Xlookup set'!$A$1:$R$1239,9,FALSE)=0,"",VLOOKUP('Xlookup set'!$S78,'Xlookup set'!$A$1:$R$1239,9,FALSE)),"")</f>
        <v/>
      </c>
      <c r="I78" t="str">
        <f>IFERROR(IF(VLOOKUP('Xlookup set'!$S78,'Xlookup set'!$A$1:$R$1239,10,FALSE)=0,"",VLOOKUP('Xlookup set'!$S78,'Xlookup set'!$A$1:$R$1239,10,FALSE)),"")</f>
        <v/>
      </c>
      <c r="J78" t="str">
        <f>IFERROR(IF(VLOOKUP('Xlookup set'!$S78,'Xlookup set'!$A$1:$R$1239,11,FALSE)=0,"",VLOOKUP('Xlookup set'!$S78,'Xlookup set'!$A$1:$R$1239,11,FALSE)),"")</f>
        <v/>
      </c>
      <c r="K78" t="str">
        <f>IFERROR(IF(VLOOKUP('Xlookup set'!$S78,'Xlookup set'!$A$1:$R$1239,12,FALSE)=0,"",VLOOKUP('Xlookup set'!$S78,'Xlookup set'!$A$1:$R$1239,12,FALSE)),"")</f>
        <v/>
      </c>
      <c r="L78" t="str">
        <f>IFERROR(IF(VLOOKUP('Xlookup set'!$S78,'Xlookup set'!$A$1:$R$1239,13,FALSE)=0,"",VLOOKUP('Xlookup set'!$S78,'Xlookup set'!$A$1:$R$1239,13,FALSE)),"")</f>
        <v/>
      </c>
      <c r="M78" t="str">
        <f>IFERROR(IF(VLOOKUP('Xlookup set'!$S78,'Xlookup set'!$A$1:$R$1239,14,FALSE)=0,"",VLOOKUP('Xlookup set'!$S78,'Xlookup set'!$A$1:$R$1239,14,FALSE)),"")</f>
        <v/>
      </c>
      <c r="N78" t="str">
        <f>IFERROR(IF(VLOOKUP('Xlookup set'!$S78,'Xlookup set'!$A$1:$R$1239,15,FALSE)=0,"",VLOOKUP('Xlookup set'!$S78,'Xlookup set'!$A$1:$R$1239,15,FALSE)),"")</f>
        <v/>
      </c>
      <c r="O78" t="str">
        <f>IFERROR(IF(VLOOKUP('Xlookup set'!$S78,'Xlookup set'!$A$1:$R$1239,16,FALSE)=0,"",VLOOKUP('Xlookup set'!$S78,'Xlookup set'!$A$1:$R$1239,16,FALSE)),"")</f>
        <v/>
      </c>
      <c r="P78" t="str">
        <f t="array" aca="1" ref="P78" ca="1">IFERROR(Y2IF(VLOOKUP('Xlookup set'!$S78,'Xlookup set'!$A$1:$R$1239,17,FALSE)=0,"",VLOOKUP('Xlookup set'!$S78,'Xlookup set'!$A$1:$R$1239,17,FALSE)),"")</f>
        <v/>
      </c>
      <c r="Q78" t="str">
        <f>IFERROR(IF(VLOOKUP('Xlookup set'!$S78,'Xlookup set'!$A$1:$R$1239,18,FALSE)=0,"",VLOOKUP('Xlookup set'!$S78,'Xlookup set'!$A$1:$R$1239,18,FALSE)),"")</f>
        <v/>
      </c>
    </row>
    <row r="79" spans="1:17">
      <c r="A79" t="str">
        <f>IFERROR(VLOOKUP('Xlookup set'!$S79,'Xlookup set'!$A$1:$R$1239,2,FALSE),"")</f>
        <v/>
      </c>
      <c r="B79" t="str">
        <f>IF(I79&lt;&gt;"",ドッグキャリー!$I$2,"")</f>
        <v/>
      </c>
      <c r="C79" t="str">
        <f t="shared" si="4"/>
        <v/>
      </c>
      <c r="D79" t="str">
        <f t="shared" si="5"/>
        <v/>
      </c>
      <c r="H79" s="77" t="str">
        <f>IFERROR(IF(VLOOKUP('Xlookup set'!$S79,'Xlookup set'!$A$1:$R$1239,9,FALSE)=0,"",VLOOKUP('Xlookup set'!$S79,'Xlookup set'!$A$1:$R$1239,9,FALSE)),"")</f>
        <v/>
      </c>
      <c r="I79" t="str">
        <f>IFERROR(IF(VLOOKUP('Xlookup set'!$S79,'Xlookup set'!$A$1:$R$1239,10,FALSE)=0,"",VLOOKUP('Xlookup set'!$S79,'Xlookup set'!$A$1:$R$1239,10,FALSE)),"")</f>
        <v/>
      </c>
      <c r="J79" t="str">
        <f>IFERROR(IF(VLOOKUP('Xlookup set'!$S79,'Xlookup set'!$A$1:$R$1239,11,FALSE)=0,"",VLOOKUP('Xlookup set'!$S79,'Xlookup set'!$A$1:$R$1239,11,FALSE)),"")</f>
        <v/>
      </c>
      <c r="K79" t="str">
        <f>IFERROR(IF(VLOOKUP('Xlookup set'!$S79,'Xlookup set'!$A$1:$R$1239,12,FALSE)=0,"",VLOOKUP('Xlookup set'!$S79,'Xlookup set'!$A$1:$R$1239,12,FALSE)),"")</f>
        <v/>
      </c>
      <c r="L79" t="str">
        <f>IFERROR(IF(VLOOKUP('Xlookup set'!$S79,'Xlookup set'!$A$1:$R$1239,13,FALSE)=0,"",VLOOKUP('Xlookup set'!$S79,'Xlookup set'!$A$1:$R$1239,13,FALSE)),"")</f>
        <v/>
      </c>
      <c r="M79" t="str">
        <f>IFERROR(IF(VLOOKUP('Xlookup set'!$S79,'Xlookup set'!$A$1:$R$1239,14,FALSE)=0,"",VLOOKUP('Xlookup set'!$S79,'Xlookup set'!$A$1:$R$1239,14,FALSE)),"")</f>
        <v/>
      </c>
      <c r="N79" t="str">
        <f>IFERROR(IF(VLOOKUP('Xlookup set'!$S79,'Xlookup set'!$A$1:$R$1239,15,FALSE)=0,"",VLOOKUP('Xlookup set'!$S79,'Xlookup set'!$A$1:$R$1239,15,FALSE)),"")</f>
        <v/>
      </c>
      <c r="O79" t="str">
        <f>IFERROR(IF(VLOOKUP('Xlookup set'!$S79,'Xlookup set'!$A$1:$R$1239,16,FALSE)=0,"",VLOOKUP('Xlookup set'!$S79,'Xlookup set'!$A$1:$R$1239,16,FALSE)),"")</f>
        <v/>
      </c>
      <c r="P79" t="str">
        <f t="array" aca="1" ref="P79" ca="1">IFERROR(Y2IF(VLOOKUP('Xlookup set'!$S79,'Xlookup set'!$A$1:$R$1239,17,FALSE)=0,"",VLOOKUP('Xlookup set'!$S79,'Xlookup set'!$A$1:$R$1239,17,FALSE)),"")</f>
        <v/>
      </c>
      <c r="Q79" t="str">
        <f>IFERROR(IF(VLOOKUP('Xlookup set'!$S79,'Xlookup set'!$A$1:$R$1239,18,FALSE)=0,"",VLOOKUP('Xlookup set'!$S79,'Xlookup set'!$A$1:$R$1239,18,FALSE)),"")</f>
        <v/>
      </c>
    </row>
    <row r="80" spans="1:17">
      <c r="A80" t="str">
        <f>IFERROR(VLOOKUP('Xlookup set'!$S80,'Xlookup set'!$A$1:$R$1239,2,FALSE),"")</f>
        <v/>
      </c>
      <c r="B80" t="str">
        <f>IF(I80&lt;&gt;"",ドッグキャリー!$I$2,"")</f>
        <v/>
      </c>
      <c r="C80" t="str">
        <f t="shared" si="4"/>
        <v/>
      </c>
      <c r="D80" t="str">
        <f t="shared" si="5"/>
        <v/>
      </c>
      <c r="H80" s="77" t="str">
        <f>IFERROR(IF(VLOOKUP('Xlookup set'!$S80,'Xlookup set'!$A$1:$R$1239,9,FALSE)=0,"",VLOOKUP('Xlookup set'!$S80,'Xlookup set'!$A$1:$R$1239,9,FALSE)),"")</f>
        <v/>
      </c>
      <c r="I80" t="str">
        <f>IFERROR(IF(VLOOKUP('Xlookup set'!$S80,'Xlookup set'!$A$1:$R$1239,10,FALSE)=0,"",VLOOKUP('Xlookup set'!$S80,'Xlookup set'!$A$1:$R$1239,10,FALSE)),"")</f>
        <v/>
      </c>
      <c r="J80" t="str">
        <f>IFERROR(IF(VLOOKUP('Xlookup set'!$S80,'Xlookup set'!$A$1:$R$1239,11,FALSE)=0,"",VLOOKUP('Xlookup set'!$S80,'Xlookup set'!$A$1:$R$1239,11,FALSE)),"")</f>
        <v/>
      </c>
      <c r="K80" t="str">
        <f>IFERROR(IF(VLOOKUP('Xlookup set'!$S80,'Xlookup set'!$A$1:$R$1239,12,FALSE)=0,"",VLOOKUP('Xlookup set'!$S80,'Xlookup set'!$A$1:$R$1239,12,FALSE)),"")</f>
        <v/>
      </c>
      <c r="L80" t="str">
        <f>IFERROR(IF(VLOOKUP('Xlookup set'!$S80,'Xlookup set'!$A$1:$R$1239,13,FALSE)=0,"",VLOOKUP('Xlookup set'!$S80,'Xlookup set'!$A$1:$R$1239,13,FALSE)),"")</f>
        <v/>
      </c>
      <c r="M80" t="str">
        <f>IFERROR(IF(VLOOKUP('Xlookup set'!$S80,'Xlookup set'!$A$1:$R$1239,14,FALSE)=0,"",VLOOKUP('Xlookup set'!$S80,'Xlookup set'!$A$1:$R$1239,14,FALSE)),"")</f>
        <v/>
      </c>
      <c r="N80" t="str">
        <f>IFERROR(IF(VLOOKUP('Xlookup set'!$S80,'Xlookup set'!$A$1:$R$1239,15,FALSE)=0,"",VLOOKUP('Xlookup set'!$S80,'Xlookup set'!$A$1:$R$1239,15,FALSE)),"")</f>
        <v/>
      </c>
      <c r="O80" t="str">
        <f>IFERROR(IF(VLOOKUP('Xlookup set'!$S80,'Xlookup set'!$A$1:$R$1239,16,FALSE)=0,"",VLOOKUP('Xlookup set'!$S80,'Xlookup set'!$A$1:$R$1239,16,FALSE)),"")</f>
        <v/>
      </c>
      <c r="P80" t="str">
        <f t="array" aca="1" ref="P80" ca="1">IFERROR(Y2IF(VLOOKUP('Xlookup set'!$S80,'Xlookup set'!$A$1:$R$1239,17,FALSE)=0,"",VLOOKUP('Xlookup set'!$S80,'Xlookup set'!$A$1:$R$1239,17,FALSE)),"")</f>
        <v/>
      </c>
      <c r="Q80" t="str">
        <f>IFERROR(IF(VLOOKUP('Xlookup set'!$S80,'Xlookup set'!$A$1:$R$1239,18,FALSE)=0,"",VLOOKUP('Xlookup set'!$S80,'Xlookup set'!$A$1:$R$1239,18,FALSE)),"")</f>
        <v/>
      </c>
    </row>
    <row r="81" spans="1:17">
      <c r="A81" t="str">
        <f>IFERROR(VLOOKUP('Xlookup set'!$S81,'Xlookup set'!$A$1:$R$1239,2,FALSE),"")</f>
        <v/>
      </c>
      <c r="B81" t="str">
        <f>IF(I81&lt;&gt;"",ドッグキャリー!$I$2,"")</f>
        <v/>
      </c>
      <c r="C81" t="str">
        <f t="shared" si="4"/>
        <v/>
      </c>
      <c r="D81" t="str">
        <f t="shared" si="5"/>
        <v/>
      </c>
      <c r="H81" s="77" t="str">
        <f>IFERROR(IF(VLOOKUP('Xlookup set'!$S81,'Xlookup set'!$A$1:$R$1239,9,FALSE)=0,"",VLOOKUP('Xlookup set'!$S81,'Xlookup set'!$A$1:$R$1239,9,FALSE)),"")</f>
        <v/>
      </c>
      <c r="I81" t="str">
        <f>IFERROR(IF(VLOOKUP('Xlookup set'!$S81,'Xlookup set'!$A$1:$R$1239,10,FALSE)=0,"",VLOOKUP('Xlookup set'!$S81,'Xlookup set'!$A$1:$R$1239,10,FALSE)),"")</f>
        <v/>
      </c>
      <c r="J81" t="str">
        <f>IFERROR(IF(VLOOKUP('Xlookup set'!$S81,'Xlookup set'!$A$1:$R$1239,11,FALSE)=0,"",VLOOKUP('Xlookup set'!$S81,'Xlookup set'!$A$1:$R$1239,11,FALSE)),"")</f>
        <v/>
      </c>
      <c r="K81" t="str">
        <f>IFERROR(IF(VLOOKUP('Xlookup set'!$S81,'Xlookup set'!$A$1:$R$1239,12,FALSE)=0,"",VLOOKUP('Xlookup set'!$S81,'Xlookup set'!$A$1:$R$1239,12,FALSE)),"")</f>
        <v/>
      </c>
      <c r="L81" t="str">
        <f>IFERROR(IF(VLOOKUP('Xlookup set'!$S81,'Xlookup set'!$A$1:$R$1239,13,FALSE)=0,"",VLOOKUP('Xlookup set'!$S81,'Xlookup set'!$A$1:$R$1239,13,FALSE)),"")</f>
        <v/>
      </c>
      <c r="M81" t="str">
        <f>IFERROR(IF(VLOOKUP('Xlookup set'!$S81,'Xlookup set'!$A$1:$R$1239,14,FALSE)=0,"",VLOOKUP('Xlookup set'!$S81,'Xlookup set'!$A$1:$R$1239,14,FALSE)),"")</f>
        <v/>
      </c>
      <c r="N81" t="str">
        <f>IFERROR(IF(VLOOKUP('Xlookup set'!$S81,'Xlookup set'!$A$1:$R$1239,15,FALSE)=0,"",VLOOKUP('Xlookup set'!$S81,'Xlookup set'!$A$1:$R$1239,15,FALSE)),"")</f>
        <v/>
      </c>
      <c r="O81" t="str">
        <f>IFERROR(IF(VLOOKUP('Xlookup set'!$S81,'Xlookup set'!$A$1:$R$1239,16,FALSE)=0,"",VLOOKUP('Xlookup set'!$S81,'Xlookup set'!$A$1:$R$1239,16,FALSE)),"")</f>
        <v/>
      </c>
      <c r="P81" t="str">
        <f t="array" aca="1" ref="P81" ca="1">IFERROR(Y2IF(VLOOKUP('Xlookup set'!$S81,'Xlookup set'!$A$1:$R$1239,17,FALSE)=0,"",VLOOKUP('Xlookup set'!$S81,'Xlookup set'!$A$1:$R$1239,17,FALSE)),"")</f>
        <v/>
      </c>
      <c r="Q81" t="str">
        <f>IFERROR(IF(VLOOKUP('Xlookup set'!$S81,'Xlookup set'!$A$1:$R$1239,18,FALSE)=0,"",VLOOKUP('Xlookup set'!$S81,'Xlookup set'!$A$1:$R$1239,18,FALSE)),"")</f>
        <v/>
      </c>
    </row>
    <row r="82" spans="1:17">
      <c r="A82" t="str">
        <f>IFERROR(VLOOKUP('Xlookup set'!$S82,'Xlookup set'!$A$1:$R$1239,2,FALSE),"")</f>
        <v/>
      </c>
      <c r="B82" t="str">
        <f>IF(I82&lt;&gt;"",ドッグキャリー!$I$2,"")</f>
        <v/>
      </c>
      <c r="C82" t="str">
        <f t="shared" si="4"/>
        <v/>
      </c>
      <c r="D82" t="str">
        <f t="shared" si="5"/>
        <v/>
      </c>
      <c r="H82" s="77" t="str">
        <f>IFERROR(IF(VLOOKUP('Xlookup set'!$S82,'Xlookup set'!$A$1:$R$1239,9,FALSE)=0,"",VLOOKUP('Xlookup set'!$S82,'Xlookup set'!$A$1:$R$1239,9,FALSE)),"")</f>
        <v/>
      </c>
      <c r="I82" t="str">
        <f>IFERROR(IF(VLOOKUP('Xlookup set'!$S82,'Xlookup set'!$A$1:$R$1239,10,FALSE)=0,"",VLOOKUP('Xlookup set'!$S82,'Xlookup set'!$A$1:$R$1239,10,FALSE)),"")</f>
        <v/>
      </c>
      <c r="J82" t="str">
        <f>IFERROR(IF(VLOOKUP('Xlookup set'!$S82,'Xlookup set'!$A$1:$R$1239,11,FALSE)=0,"",VLOOKUP('Xlookup set'!$S82,'Xlookup set'!$A$1:$R$1239,11,FALSE)),"")</f>
        <v/>
      </c>
      <c r="K82" t="str">
        <f>IFERROR(IF(VLOOKUP('Xlookup set'!$S82,'Xlookup set'!$A$1:$R$1239,12,FALSE)=0,"",VLOOKUP('Xlookup set'!$S82,'Xlookup set'!$A$1:$R$1239,12,FALSE)),"")</f>
        <v/>
      </c>
      <c r="L82" t="str">
        <f>IFERROR(IF(VLOOKUP('Xlookup set'!$S82,'Xlookup set'!$A$1:$R$1239,13,FALSE)=0,"",VLOOKUP('Xlookup set'!$S82,'Xlookup set'!$A$1:$R$1239,13,FALSE)),"")</f>
        <v/>
      </c>
      <c r="M82" t="str">
        <f>IFERROR(IF(VLOOKUP('Xlookup set'!$S82,'Xlookup set'!$A$1:$R$1239,14,FALSE)=0,"",VLOOKUP('Xlookup set'!$S82,'Xlookup set'!$A$1:$R$1239,14,FALSE)),"")</f>
        <v/>
      </c>
      <c r="N82" t="str">
        <f>IFERROR(IF(VLOOKUP('Xlookup set'!$S82,'Xlookup set'!$A$1:$R$1239,15,FALSE)=0,"",VLOOKUP('Xlookup set'!$S82,'Xlookup set'!$A$1:$R$1239,15,FALSE)),"")</f>
        <v/>
      </c>
      <c r="O82" t="str">
        <f>IFERROR(IF(VLOOKUP('Xlookup set'!$S82,'Xlookup set'!$A$1:$R$1239,16,FALSE)=0,"",VLOOKUP('Xlookup set'!$S82,'Xlookup set'!$A$1:$R$1239,16,FALSE)),"")</f>
        <v/>
      </c>
      <c r="P82" t="str">
        <f t="array" aca="1" ref="P82" ca="1">IFERROR(Y2IF(VLOOKUP('Xlookup set'!$S82,'Xlookup set'!$A$1:$R$1239,17,FALSE)=0,"",VLOOKUP('Xlookup set'!$S82,'Xlookup set'!$A$1:$R$1239,17,FALSE)),"")</f>
        <v/>
      </c>
      <c r="Q82" t="str">
        <f>IFERROR(IF(VLOOKUP('Xlookup set'!$S82,'Xlookup set'!$A$1:$R$1239,18,FALSE)=0,"",VLOOKUP('Xlookup set'!$S82,'Xlookup set'!$A$1:$R$1239,18,FALSE)),"")</f>
        <v/>
      </c>
    </row>
    <row r="83" spans="1:17">
      <c r="A83" t="str">
        <f>IFERROR(VLOOKUP('Xlookup set'!$S83,'Xlookup set'!$A$1:$R$1239,2,FALSE),"")</f>
        <v/>
      </c>
      <c r="B83" t="str">
        <f>IF(I83&lt;&gt;"",ドッグキャリー!$I$2,"")</f>
        <v/>
      </c>
      <c r="C83" t="str">
        <f t="shared" si="4"/>
        <v/>
      </c>
      <c r="D83" t="str">
        <f t="shared" si="5"/>
        <v/>
      </c>
      <c r="H83" s="77" t="str">
        <f>IFERROR(IF(VLOOKUP('Xlookup set'!$S83,'Xlookup set'!$A$1:$R$1239,9,FALSE)=0,"",VLOOKUP('Xlookup set'!$S83,'Xlookup set'!$A$1:$R$1239,9,FALSE)),"")</f>
        <v/>
      </c>
      <c r="I83" t="str">
        <f>IFERROR(IF(VLOOKUP('Xlookup set'!$S83,'Xlookup set'!$A$1:$R$1239,10,FALSE)=0,"",VLOOKUP('Xlookup set'!$S83,'Xlookup set'!$A$1:$R$1239,10,FALSE)),"")</f>
        <v/>
      </c>
      <c r="J83" t="str">
        <f>IFERROR(IF(VLOOKUP('Xlookup set'!$S83,'Xlookup set'!$A$1:$R$1239,11,FALSE)=0,"",VLOOKUP('Xlookup set'!$S83,'Xlookup set'!$A$1:$R$1239,11,FALSE)),"")</f>
        <v/>
      </c>
      <c r="K83" t="str">
        <f>IFERROR(IF(VLOOKUP('Xlookup set'!$S83,'Xlookup set'!$A$1:$R$1239,12,FALSE)=0,"",VLOOKUP('Xlookup set'!$S83,'Xlookup set'!$A$1:$R$1239,12,FALSE)),"")</f>
        <v/>
      </c>
      <c r="L83" t="str">
        <f>IFERROR(IF(VLOOKUP('Xlookup set'!$S83,'Xlookup set'!$A$1:$R$1239,13,FALSE)=0,"",VLOOKUP('Xlookup set'!$S83,'Xlookup set'!$A$1:$R$1239,13,FALSE)),"")</f>
        <v/>
      </c>
      <c r="M83" t="str">
        <f>IFERROR(IF(VLOOKUP('Xlookup set'!$S83,'Xlookup set'!$A$1:$R$1239,14,FALSE)=0,"",VLOOKUP('Xlookup set'!$S83,'Xlookup set'!$A$1:$R$1239,14,FALSE)),"")</f>
        <v/>
      </c>
      <c r="N83" t="str">
        <f>IFERROR(IF(VLOOKUP('Xlookup set'!$S83,'Xlookup set'!$A$1:$R$1239,15,FALSE)=0,"",VLOOKUP('Xlookup set'!$S83,'Xlookup set'!$A$1:$R$1239,15,FALSE)),"")</f>
        <v/>
      </c>
      <c r="O83" t="str">
        <f>IFERROR(IF(VLOOKUP('Xlookup set'!$S83,'Xlookup set'!$A$1:$R$1239,16,FALSE)=0,"",VLOOKUP('Xlookup set'!$S83,'Xlookup set'!$A$1:$R$1239,16,FALSE)),"")</f>
        <v/>
      </c>
      <c r="P83" t="str">
        <f t="array" aca="1" ref="P83" ca="1">IFERROR(Y2IF(VLOOKUP('Xlookup set'!$S83,'Xlookup set'!$A$1:$R$1239,17,FALSE)=0,"",VLOOKUP('Xlookup set'!$S83,'Xlookup set'!$A$1:$R$1239,17,FALSE)),"")</f>
        <v/>
      </c>
      <c r="Q83" t="str">
        <f>IFERROR(IF(VLOOKUP('Xlookup set'!$S83,'Xlookup set'!$A$1:$R$1239,18,FALSE)=0,"",VLOOKUP('Xlookup set'!$S83,'Xlookup set'!$A$1:$R$1239,18,FALSE)),"")</f>
        <v/>
      </c>
    </row>
    <row r="84" spans="1:17">
      <c r="A84" t="str">
        <f>IFERROR(VLOOKUP('Xlookup set'!$S84,'Xlookup set'!$A$1:$R$1239,2,FALSE),"")</f>
        <v/>
      </c>
      <c r="B84" t="str">
        <f>IF(I84&lt;&gt;"",ドッグキャリー!$I$2,"")</f>
        <v/>
      </c>
      <c r="C84" t="str">
        <f t="shared" si="4"/>
        <v/>
      </c>
      <c r="D84" t="str">
        <f t="shared" si="5"/>
        <v/>
      </c>
      <c r="H84" s="77" t="str">
        <f>IFERROR(IF(VLOOKUP('Xlookup set'!$S84,'Xlookup set'!$A$1:$R$1239,9,FALSE)=0,"",VLOOKUP('Xlookup set'!$S84,'Xlookup set'!$A$1:$R$1239,9,FALSE)),"")</f>
        <v/>
      </c>
      <c r="I84" t="str">
        <f>IFERROR(IF(VLOOKUP('Xlookup set'!$S84,'Xlookup set'!$A$1:$R$1239,10,FALSE)=0,"",VLOOKUP('Xlookup set'!$S84,'Xlookup set'!$A$1:$R$1239,10,FALSE)),"")</f>
        <v/>
      </c>
      <c r="J84" t="str">
        <f>IFERROR(IF(VLOOKUP('Xlookup set'!$S84,'Xlookup set'!$A$1:$R$1239,11,FALSE)=0,"",VLOOKUP('Xlookup set'!$S84,'Xlookup set'!$A$1:$R$1239,11,FALSE)),"")</f>
        <v/>
      </c>
      <c r="K84" t="str">
        <f>IFERROR(IF(VLOOKUP('Xlookup set'!$S84,'Xlookup set'!$A$1:$R$1239,12,FALSE)=0,"",VLOOKUP('Xlookup set'!$S84,'Xlookup set'!$A$1:$R$1239,12,FALSE)),"")</f>
        <v/>
      </c>
      <c r="L84" t="str">
        <f>IFERROR(IF(VLOOKUP('Xlookup set'!$S84,'Xlookup set'!$A$1:$R$1239,13,FALSE)=0,"",VLOOKUP('Xlookup set'!$S84,'Xlookup set'!$A$1:$R$1239,13,FALSE)),"")</f>
        <v/>
      </c>
      <c r="M84" t="str">
        <f>IFERROR(IF(VLOOKUP('Xlookup set'!$S84,'Xlookup set'!$A$1:$R$1239,14,FALSE)=0,"",VLOOKUP('Xlookup set'!$S84,'Xlookup set'!$A$1:$R$1239,14,FALSE)),"")</f>
        <v/>
      </c>
      <c r="N84" t="str">
        <f>IFERROR(IF(VLOOKUP('Xlookup set'!$S84,'Xlookup set'!$A$1:$R$1239,15,FALSE)=0,"",VLOOKUP('Xlookup set'!$S84,'Xlookup set'!$A$1:$R$1239,15,FALSE)),"")</f>
        <v/>
      </c>
      <c r="O84" t="str">
        <f>IFERROR(IF(VLOOKUP('Xlookup set'!$S84,'Xlookup set'!$A$1:$R$1239,16,FALSE)=0,"",VLOOKUP('Xlookup set'!$S84,'Xlookup set'!$A$1:$R$1239,16,FALSE)),"")</f>
        <v/>
      </c>
      <c r="P84" t="str">
        <f t="array" aca="1" ref="P84" ca="1">IFERROR(Y2IF(VLOOKUP('Xlookup set'!$S84,'Xlookup set'!$A$1:$R$1239,17,FALSE)=0,"",VLOOKUP('Xlookup set'!$S84,'Xlookup set'!$A$1:$R$1239,17,FALSE)),"")</f>
        <v/>
      </c>
      <c r="Q84" t="str">
        <f>IFERROR(IF(VLOOKUP('Xlookup set'!$S84,'Xlookup set'!$A$1:$R$1239,18,FALSE)=0,"",VLOOKUP('Xlookup set'!$S84,'Xlookup set'!$A$1:$R$1239,18,FALSE)),"")</f>
        <v/>
      </c>
    </row>
    <row r="85" spans="1:17">
      <c r="A85" t="str">
        <f>IFERROR(VLOOKUP('Xlookup set'!$S85,'Xlookup set'!$A$1:$R$1239,2,FALSE),"")</f>
        <v/>
      </c>
      <c r="B85" t="str">
        <f>IF(I85&lt;&gt;"",ドッグキャリー!$I$2,"")</f>
        <v/>
      </c>
      <c r="C85" t="str">
        <f t="shared" si="4"/>
        <v/>
      </c>
      <c r="D85" t="str">
        <f t="shared" si="5"/>
        <v/>
      </c>
      <c r="H85" s="77" t="str">
        <f>IFERROR(IF(VLOOKUP('Xlookup set'!$S85,'Xlookup set'!$A$1:$R$1239,9,FALSE)=0,"",VLOOKUP('Xlookup set'!$S85,'Xlookup set'!$A$1:$R$1239,9,FALSE)),"")</f>
        <v/>
      </c>
      <c r="I85" t="str">
        <f>IFERROR(IF(VLOOKUP('Xlookup set'!$S85,'Xlookup set'!$A$1:$R$1239,10,FALSE)=0,"",VLOOKUP('Xlookup set'!$S85,'Xlookup set'!$A$1:$R$1239,10,FALSE)),"")</f>
        <v/>
      </c>
      <c r="J85" t="str">
        <f>IFERROR(IF(VLOOKUP('Xlookup set'!$S85,'Xlookup set'!$A$1:$R$1239,11,FALSE)=0,"",VLOOKUP('Xlookup set'!$S85,'Xlookup set'!$A$1:$R$1239,11,FALSE)),"")</f>
        <v/>
      </c>
      <c r="K85" t="str">
        <f>IFERROR(IF(VLOOKUP('Xlookup set'!$S85,'Xlookup set'!$A$1:$R$1239,12,FALSE)=0,"",VLOOKUP('Xlookup set'!$S85,'Xlookup set'!$A$1:$R$1239,12,FALSE)),"")</f>
        <v/>
      </c>
      <c r="L85" t="str">
        <f>IFERROR(IF(VLOOKUP('Xlookup set'!$S85,'Xlookup set'!$A$1:$R$1239,13,FALSE)=0,"",VLOOKUP('Xlookup set'!$S85,'Xlookup set'!$A$1:$R$1239,13,FALSE)),"")</f>
        <v/>
      </c>
      <c r="M85" t="str">
        <f>IFERROR(IF(VLOOKUP('Xlookup set'!$S85,'Xlookup set'!$A$1:$R$1239,14,FALSE)=0,"",VLOOKUP('Xlookup set'!$S85,'Xlookup set'!$A$1:$R$1239,14,FALSE)),"")</f>
        <v/>
      </c>
      <c r="N85" t="str">
        <f>IFERROR(IF(VLOOKUP('Xlookup set'!$S85,'Xlookup set'!$A$1:$R$1239,15,FALSE)=0,"",VLOOKUP('Xlookup set'!$S85,'Xlookup set'!$A$1:$R$1239,15,FALSE)),"")</f>
        <v/>
      </c>
      <c r="O85" t="str">
        <f>IFERROR(IF(VLOOKUP('Xlookup set'!$S85,'Xlookup set'!$A$1:$R$1239,16,FALSE)=0,"",VLOOKUP('Xlookup set'!$S85,'Xlookup set'!$A$1:$R$1239,16,FALSE)),"")</f>
        <v/>
      </c>
      <c r="P85" t="str">
        <f t="array" aca="1" ref="P85" ca="1">IFERROR(Y2IF(VLOOKUP('Xlookup set'!$S85,'Xlookup set'!$A$1:$R$1239,17,FALSE)=0,"",VLOOKUP('Xlookup set'!$S85,'Xlookup set'!$A$1:$R$1239,17,FALSE)),"")</f>
        <v/>
      </c>
      <c r="Q85" t="str">
        <f>IFERROR(IF(VLOOKUP('Xlookup set'!$S85,'Xlookup set'!$A$1:$R$1239,18,FALSE)=0,"",VLOOKUP('Xlookup set'!$S85,'Xlookup set'!$A$1:$R$1239,18,FALSE)),"")</f>
        <v/>
      </c>
    </row>
    <row r="86" spans="1:17">
      <c r="A86" t="str">
        <f>IFERROR(VLOOKUP('Xlookup set'!$S86,'Xlookup set'!$A$1:$R$1239,2,FALSE),"")</f>
        <v/>
      </c>
      <c r="B86" t="str">
        <f>IF(I86&lt;&gt;"",ドッグキャリー!$I$2,"")</f>
        <v/>
      </c>
      <c r="C86" t="str">
        <f t="shared" si="4"/>
        <v/>
      </c>
      <c r="D86" t="str">
        <f t="shared" si="5"/>
        <v/>
      </c>
      <c r="H86" s="77" t="str">
        <f>IFERROR(IF(VLOOKUP('Xlookup set'!$S86,'Xlookup set'!$A$1:$R$1239,9,FALSE)=0,"",VLOOKUP('Xlookup set'!$S86,'Xlookup set'!$A$1:$R$1239,9,FALSE)),"")</f>
        <v/>
      </c>
      <c r="I86" t="str">
        <f>IFERROR(IF(VLOOKUP('Xlookup set'!$S86,'Xlookup set'!$A$1:$R$1239,10,FALSE)=0,"",VLOOKUP('Xlookup set'!$S86,'Xlookup set'!$A$1:$R$1239,10,FALSE)),"")</f>
        <v/>
      </c>
      <c r="J86" t="str">
        <f>IFERROR(IF(VLOOKUP('Xlookup set'!$S86,'Xlookup set'!$A$1:$R$1239,11,FALSE)=0,"",VLOOKUP('Xlookup set'!$S86,'Xlookup set'!$A$1:$R$1239,11,FALSE)),"")</f>
        <v/>
      </c>
      <c r="K86" t="str">
        <f>IFERROR(IF(VLOOKUP('Xlookup set'!$S86,'Xlookup set'!$A$1:$R$1239,12,FALSE)=0,"",VLOOKUP('Xlookup set'!$S86,'Xlookup set'!$A$1:$R$1239,12,FALSE)),"")</f>
        <v/>
      </c>
      <c r="L86" t="str">
        <f>IFERROR(IF(VLOOKUP('Xlookup set'!$S86,'Xlookup set'!$A$1:$R$1239,13,FALSE)=0,"",VLOOKUP('Xlookup set'!$S86,'Xlookup set'!$A$1:$R$1239,13,FALSE)),"")</f>
        <v/>
      </c>
      <c r="M86" t="str">
        <f>IFERROR(IF(VLOOKUP('Xlookup set'!$S86,'Xlookup set'!$A$1:$R$1239,14,FALSE)=0,"",VLOOKUP('Xlookup set'!$S86,'Xlookup set'!$A$1:$R$1239,14,FALSE)),"")</f>
        <v/>
      </c>
      <c r="N86" t="str">
        <f>IFERROR(IF(VLOOKUP('Xlookup set'!$S86,'Xlookup set'!$A$1:$R$1239,15,FALSE)=0,"",VLOOKUP('Xlookup set'!$S86,'Xlookup set'!$A$1:$R$1239,15,FALSE)),"")</f>
        <v/>
      </c>
      <c r="O86" t="str">
        <f>IFERROR(IF(VLOOKUP('Xlookup set'!$S86,'Xlookup set'!$A$1:$R$1239,16,FALSE)=0,"",VLOOKUP('Xlookup set'!$S86,'Xlookup set'!$A$1:$R$1239,16,FALSE)),"")</f>
        <v/>
      </c>
      <c r="P86" t="str">
        <f t="array" aca="1" ref="P86" ca="1">IFERROR(Y2IF(VLOOKUP('Xlookup set'!$S86,'Xlookup set'!$A$1:$R$1239,17,FALSE)=0,"",VLOOKUP('Xlookup set'!$S86,'Xlookup set'!$A$1:$R$1239,17,FALSE)),"")</f>
        <v/>
      </c>
      <c r="Q86" t="str">
        <f>IFERROR(IF(VLOOKUP('Xlookup set'!$S86,'Xlookup set'!$A$1:$R$1239,18,FALSE)=0,"",VLOOKUP('Xlookup set'!$S86,'Xlookup set'!$A$1:$R$1239,18,FALSE)),"")</f>
        <v/>
      </c>
    </row>
    <row r="87" spans="1:17">
      <c r="A87" t="str">
        <f>IFERROR(VLOOKUP('Xlookup set'!$S87,'Xlookup set'!$A$1:$R$1239,2,FALSE),"")</f>
        <v/>
      </c>
      <c r="B87" t="str">
        <f>IF(I87&lt;&gt;"",ドッグキャリー!$I$2,"")</f>
        <v/>
      </c>
      <c r="C87" t="str">
        <f t="shared" si="4"/>
        <v/>
      </c>
      <c r="D87" t="str">
        <f t="shared" si="5"/>
        <v/>
      </c>
      <c r="H87" s="77" t="str">
        <f>IFERROR(IF(VLOOKUP('Xlookup set'!$S87,'Xlookup set'!$A$1:$R$1239,9,FALSE)=0,"",VLOOKUP('Xlookup set'!$S87,'Xlookup set'!$A$1:$R$1239,9,FALSE)),"")</f>
        <v/>
      </c>
      <c r="I87" t="str">
        <f>IFERROR(IF(VLOOKUP('Xlookup set'!$S87,'Xlookup set'!$A$1:$R$1239,10,FALSE)=0,"",VLOOKUP('Xlookup set'!$S87,'Xlookup set'!$A$1:$R$1239,10,FALSE)),"")</f>
        <v/>
      </c>
      <c r="J87" t="str">
        <f>IFERROR(IF(VLOOKUP('Xlookup set'!$S87,'Xlookup set'!$A$1:$R$1239,11,FALSE)=0,"",VLOOKUP('Xlookup set'!$S87,'Xlookup set'!$A$1:$R$1239,11,FALSE)),"")</f>
        <v/>
      </c>
      <c r="K87" t="str">
        <f>IFERROR(IF(VLOOKUP('Xlookup set'!$S87,'Xlookup set'!$A$1:$R$1239,12,FALSE)=0,"",VLOOKUP('Xlookup set'!$S87,'Xlookup set'!$A$1:$R$1239,12,FALSE)),"")</f>
        <v/>
      </c>
      <c r="L87" t="str">
        <f>IFERROR(IF(VLOOKUP('Xlookup set'!$S87,'Xlookup set'!$A$1:$R$1239,13,FALSE)=0,"",VLOOKUP('Xlookup set'!$S87,'Xlookup set'!$A$1:$R$1239,13,FALSE)),"")</f>
        <v/>
      </c>
      <c r="M87" t="str">
        <f>IFERROR(IF(VLOOKUP('Xlookup set'!$S87,'Xlookup set'!$A$1:$R$1239,14,FALSE)=0,"",VLOOKUP('Xlookup set'!$S87,'Xlookup set'!$A$1:$R$1239,14,FALSE)),"")</f>
        <v/>
      </c>
      <c r="N87" t="str">
        <f>IFERROR(IF(VLOOKUP('Xlookup set'!$S87,'Xlookup set'!$A$1:$R$1239,15,FALSE)=0,"",VLOOKUP('Xlookup set'!$S87,'Xlookup set'!$A$1:$R$1239,15,FALSE)),"")</f>
        <v/>
      </c>
      <c r="O87" t="str">
        <f>IFERROR(IF(VLOOKUP('Xlookup set'!$S87,'Xlookup set'!$A$1:$R$1239,16,FALSE)=0,"",VLOOKUP('Xlookup set'!$S87,'Xlookup set'!$A$1:$R$1239,16,FALSE)),"")</f>
        <v/>
      </c>
      <c r="P87" t="str">
        <f t="array" aca="1" ref="P87" ca="1">IFERROR(Y2IF(VLOOKUP('Xlookup set'!$S87,'Xlookup set'!$A$1:$R$1239,17,FALSE)=0,"",VLOOKUP('Xlookup set'!$S87,'Xlookup set'!$A$1:$R$1239,17,FALSE)),"")</f>
        <v/>
      </c>
      <c r="Q87" t="str">
        <f>IFERROR(IF(VLOOKUP('Xlookup set'!$S87,'Xlookup set'!$A$1:$R$1239,18,FALSE)=0,"",VLOOKUP('Xlookup set'!$S87,'Xlookup set'!$A$1:$R$1239,18,FALSE)),"")</f>
        <v/>
      </c>
    </row>
    <row r="88" spans="1:17">
      <c r="A88" t="str">
        <f>IFERROR(VLOOKUP('Xlookup set'!$S88,'Xlookup set'!$A$1:$R$1239,2,FALSE),"")</f>
        <v/>
      </c>
      <c r="B88" t="str">
        <f>IF(I88&lt;&gt;"",ドッグキャリー!$I$2,"")</f>
        <v/>
      </c>
      <c r="C88" t="str">
        <f t="shared" si="4"/>
        <v/>
      </c>
      <c r="D88" t="str">
        <f t="shared" si="5"/>
        <v/>
      </c>
      <c r="H88" s="77" t="str">
        <f>IFERROR(IF(VLOOKUP('Xlookup set'!$S88,'Xlookup set'!$A$1:$R$1239,9,FALSE)=0,"",VLOOKUP('Xlookup set'!$S88,'Xlookup set'!$A$1:$R$1239,9,FALSE)),"")</f>
        <v/>
      </c>
      <c r="I88" t="str">
        <f>IFERROR(IF(VLOOKUP('Xlookup set'!$S88,'Xlookup set'!$A$1:$R$1239,10,FALSE)=0,"",VLOOKUP('Xlookup set'!$S88,'Xlookup set'!$A$1:$R$1239,10,FALSE)),"")</f>
        <v/>
      </c>
      <c r="J88" t="str">
        <f>IFERROR(IF(VLOOKUP('Xlookup set'!$S88,'Xlookup set'!$A$1:$R$1239,11,FALSE)=0,"",VLOOKUP('Xlookup set'!$S88,'Xlookup set'!$A$1:$R$1239,11,FALSE)),"")</f>
        <v/>
      </c>
      <c r="K88" t="str">
        <f>IFERROR(IF(VLOOKUP('Xlookup set'!$S88,'Xlookup set'!$A$1:$R$1239,12,FALSE)=0,"",VLOOKUP('Xlookup set'!$S88,'Xlookup set'!$A$1:$R$1239,12,FALSE)),"")</f>
        <v/>
      </c>
      <c r="L88" t="str">
        <f>IFERROR(IF(VLOOKUP('Xlookup set'!$S88,'Xlookup set'!$A$1:$R$1239,13,FALSE)=0,"",VLOOKUP('Xlookup set'!$S88,'Xlookup set'!$A$1:$R$1239,13,FALSE)),"")</f>
        <v/>
      </c>
      <c r="M88" t="str">
        <f>IFERROR(IF(VLOOKUP('Xlookup set'!$S88,'Xlookup set'!$A$1:$R$1239,14,FALSE)=0,"",VLOOKUP('Xlookup set'!$S88,'Xlookup set'!$A$1:$R$1239,14,FALSE)),"")</f>
        <v/>
      </c>
      <c r="N88" t="str">
        <f>IFERROR(IF(VLOOKUP('Xlookup set'!$S88,'Xlookup set'!$A$1:$R$1239,15,FALSE)=0,"",VLOOKUP('Xlookup set'!$S88,'Xlookup set'!$A$1:$R$1239,15,FALSE)),"")</f>
        <v/>
      </c>
      <c r="O88" t="str">
        <f>IFERROR(IF(VLOOKUP('Xlookup set'!$S88,'Xlookup set'!$A$1:$R$1239,16,FALSE)=0,"",VLOOKUP('Xlookup set'!$S88,'Xlookup set'!$A$1:$R$1239,16,FALSE)),"")</f>
        <v/>
      </c>
      <c r="P88" t="str">
        <f t="array" aca="1" ref="P88" ca="1">IFERROR(Y2IF(VLOOKUP('Xlookup set'!$S88,'Xlookup set'!$A$1:$R$1239,17,FALSE)=0,"",VLOOKUP('Xlookup set'!$S88,'Xlookup set'!$A$1:$R$1239,17,FALSE)),"")</f>
        <v/>
      </c>
      <c r="Q88" t="str">
        <f>IFERROR(IF(VLOOKUP('Xlookup set'!$S88,'Xlookup set'!$A$1:$R$1239,18,FALSE)=0,"",VLOOKUP('Xlookup set'!$S88,'Xlookup set'!$A$1:$R$1239,18,FALSE)),"")</f>
        <v/>
      </c>
    </row>
    <row r="89" spans="1:17">
      <c r="A89" t="str">
        <f>IFERROR(VLOOKUP('Xlookup set'!$S89,'Xlookup set'!$A$1:$R$1239,2,FALSE),"")</f>
        <v/>
      </c>
      <c r="B89" t="str">
        <f>IF(I89&lt;&gt;"",ドッグキャリー!$I$2,"")</f>
        <v/>
      </c>
      <c r="C89" t="str">
        <f t="shared" si="4"/>
        <v/>
      </c>
      <c r="D89" t="str">
        <f t="shared" si="5"/>
        <v/>
      </c>
      <c r="H89" s="77" t="str">
        <f>IFERROR(IF(VLOOKUP('Xlookup set'!$S89,'Xlookup set'!$A$1:$R$1239,9,FALSE)=0,"",VLOOKUP('Xlookup set'!$S89,'Xlookup set'!$A$1:$R$1239,9,FALSE)),"")</f>
        <v/>
      </c>
      <c r="I89" t="str">
        <f>IFERROR(IF(VLOOKUP('Xlookup set'!$S89,'Xlookup set'!$A$1:$R$1239,10,FALSE)=0,"",VLOOKUP('Xlookup set'!$S89,'Xlookup set'!$A$1:$R$1239,10,FALSE)),"")</f>
        <v/>
      </c>
      <c r="J89" t="str">
        <f>IFERROR(IF(VLOOKUP('Xlookup set'!$S89,'Xlookup set'!$A$1:$R$1239,11,FALSE)=0,"",VLOOKUP('Xlookup set'!$S89,'Xlookup set'!$A$1:$R$1239,11,FALSE)),"")</f>
        <v/>
      </c>
      <c r="K89" t="str">
        <f>IFERROR(IF(VLOOKUP('Xlookup set'!$S89,'Xlookup set'!$A$1:$R$1239,12,FALSE)=0,"",VLOOKUP('Xlookup set'!$S89,'Xlookup set'!$A$1:$R$1239,12,FALSE)),"")</f>
        <v/>
      </c>
      <c r="L89" t="str">
        <f>IFERROR(IF(VLOOKUP('Xlookup set'!$S89,'Xlookup set'!$A$1:$R$1239,13,FALSE)=0,"",VLOOKUP('Xlookup set'!$S89,'Xlookup set'!$A$1:$R$1239,13,FALSE)),"")</f>
        <v/>
      </c>
      <c r="M89" t="str">
        <f>IFERROR(IF(VLOOKUP('Xlookup set'!$S89,'Xlookup set'!$A$1:$R$1239,14,FALSE)=0,"",VLOOKUP('Xlookup set'!$S89,'Xlookup set'!$A$1:$R$1239,14,FALSE)),"")</f>
        <v/>
      </c>
      <c r="N89" t="str">
        <f>IFERROR(IF(VLOOKUP('Xlookup set'!$S89,'Xlookup set'!$A$1:$R$1239,15,FALSE)=0,"",VLOOKUP('Xlookup set'!$S89,'Xlookup set'!$A$1:$R$1239,15,FALSE)),"")</f>
        <v/>
      </c>
      <c r="O89" t="str">
        <f>IFERROR(IF(VLOOKUP('Xlookup set'!$S89,'Xlookup set'!$A$1:$R$1239,16,FALSE)=0,"",VLOOKUP('Xlookup set'!$S89,'Xlookup set'!$A$1:$R$1239,16,FALSE)),"")</f>
        <v/>
      </c>
      <c r="P89" t="str">
        <f t="array" aca="1" ref="P89" ca="1">IFERROR(Y2IF(VLOOKUP('Xlookup set'!$S89,'Xlookup set'!$A$1:$R$1239,17,FALSE)=0,"",VLOOKUP('Xlookup set'!$S89,'Xlookup set'!$A$1:$R$1239,17,FALSE)),"")</f>
        <v/>
      </c>
      <c r="Q89" t="str">
        <f>IFERROR(IF(VLOOKUP('Xlookup set'!$S89,'Xlookup set'!$A$1:$R$1239,18,FALSE)=0,"",VLOOKUP('Xlookup set'!$S89,'Xlookup set'!$A$1:$R$1239,18,FALSE)),"")</f>
        <v/>
      </c>
    </row>
    <row r="90" spans="1:17">
      <c r="A90" t="str">
        <f>IFERROR(VLOOKUP('Xlookup set'!$S90,'Xlookup set'!$A$1:$R$1239,2,FALSE),"")</f>
        <v/>
      </c>
      <c r="B90" t="str">
        <f>IF(I90&lt;&gt;"",ドッグキャリー!$I$2,"")</f>
        <v/>
      </c>
      <c r="C90" t="str">
        <f t="shared" si="4"/>
        <v/>
      </c>
      <c r="D90" t="str">
        <f t="shared" si="5"/>
        <v/>
      </c>
      <c r="H90" s="77" t="str">
        <f>IFERROR(IF(VLOOKUP('Xlookup set'!$S90,'Xlookup set'!$A$1:$R$1239,9,FALSE)=0,"",VLOOKUP('Xlookup set'!$S90,'Xlookup set'!$A$1:$R$1239,9,FALSE)),"")</f>
        <v/>
      </c>
      <c r="I90" t="str">
        <f>IFERROR(IF(VLOOKUP('Xlookup set'!$S90,'Xlookup set'!$A$1:$R$1239,10,FALSE)=0,"",VLOOKUP('Xlookup set'!$S90,'Xlookup set'!$A$1:$R$1239,10,FALSE)),"")</f>
        <v/>
      </c>
      <c r="J90" t="str">
        <f>IFERROR(IF(VLOOKUP('Xlookup set'!$S90,'Xlookup set'!$A$1:$R$1239,11,FALSE)=0,"",VLOOKUP('Xlookup set'!$S90,'Xlookup set'!$A$1:$R$1239,11,FALSE)),"")</f>
        <v/>
      </c>
      <c r="K90" t="str">
        <f>IFERROR(IF(VLOOKUP('Xlookup set'!$S90,'Xlookup set'!$A$1:$R$1239,12,FALSE)=0,"",VLOOKUP('Xlookup set'!$S90,'Xlookup set'!$A$1:$R$1239,12,FALSE)),"")</f>
        <v/>
      </c>
      <c r="L90" t="str">
        <f>IFERROR(IF(VLOOKUP('Xlookup set'!$S90,'Xlookup set'!$A$1:$R$1239,13,FALSE)=0,"",VLOOKUP('Xlookup set'!$S90,'Xlookup set'!$A$1:$R$1239,13,FALSE)),"")</f>
        <v/>
      </c>
      <c r="M90" t="str">
        <f>IFERROR(IF(VLOOKUP('Xlookup set'!$S90,'Xlookup set'!$A$1:$R$1239,14,FALSE)=0,"",VLOOKUP('Xlookup set'!$S90,'Xlookup set'!$A$1:$R$1239,14,FALSE)),"")</f>
        <v/>
      </c>
      <c r="N90" t="str">
        <f>IFERROR(IF(VLOOKUP('Xlookup set'!$S90,'Xlookup set'!$A$1:$R$1239,15,FALSE)=0,"",VLOOKUP('Xlookup set'!$S90,'Xlookup set'!$A$1:$R$1239,15,FALSE)),"")</f>
        <v/>
      </c>
      <c r="O90" t="str">
        <f>IFERROR(IF(VLOOKUP('Xlookup set'!$S90,'Xlookup set'!$A$1:$R$1239,16,FALSE)=0,"",VLOOKUP('Xlookup set'!$S90,'Xlookup set'!$A$1:$R$1239,16,FALSE)),"")</f>
        <v/>
      </c>
      <c r="P90" t="str">
        <f t="array" aca="1" ref="P90" ca="1">IFERROR(Y2IF(VLOOKUP('Xlookup set'!$S90,'Xlookup set'!$A$1:$R$1239,17,FALSE)=0,"",VLOOKUP('Xlookup set'!$S90,'Xlookup set'!$A$1:$R$1239,17,FALSE)),"")</f>
        <v/>
      </c>
      <c r="Q90" t="str">
        <f>IFERROR(IF(VLOOKUP('Xlookup set'!$S90,'Xlookup set'!$A$1:$R$1239,18,FALSE)=0,"",VLOOKUP('Xlookup set'!$S90,'Xlookup set'!$A$1:$R$1239,18,FALSE)),"")</f>
        <v/>
      </c>
    </row>
    <row r="91" spans="1:17">
      <c r="A91" t="str">
        <f>IFERROR(VLOOKUP('Xlookup set'!$S91,'Xlookup set'!$A$1:$R$1239,2,FALSE),"")</f>
        <v/>
      </c>
      <c r="B91" t="str">
        <f>IF(I91&lt;&gt;"",ドッグキャリー!$I$2,"")</f>
        <v/>
      </c>
      <c r="C91" t="str">
        <f t="shared" si="4"/>
        <v/>
      </c>
      <c r="D91" t="str">
        <f t="shared" si="5"/>
        <v/>
      </c>
      <c r="H91" s="77" t="str">
        <f>IFERROR(IF(VLOOKUP('Xlookup set'!$S91,'Xlookup set'!$A$1:$R$1239,9,FALSE)=0,"",VLOOKUP('Xlookup set'!$S91,'Xlookup set'!$A$1:$R$1239,9,FALSE)),"")</f>
        <v/>
      </c>
      <c r="I91" t="str">
        <f>IFERROR(IF(VLOOKUP('Xlookup set'!$S91,'Xlookup set'!$A$1:$R$1239,10,FALSE)=0,"",VLOOKUP('Xlookup set'!$S91,'Xlookup set'!$A$1:$R$1239,10,FALSE)),"")</f>
        <v/>
      </c>
      <c r="J91" t="str">
        <f>IFERROR(IF(VLOOKUP('Xlookup set'!$S91,'Xlookup set'!$A$1:$R$1239,11,FALSE)=0,"",VLOOKUP('Xlookup set'!$S91,'Xlookup set'!$A$1:$R$1239,11,FALSE)),"")</f>
        <v/>
      </c>
      <c r="K91" t="str">
        <f>IFERROR(IF(VLOOKUP('Xlookup set'!$S91,'Xlookup set'!$A$1:$R$1239,12,FALSE)=0,"",VLOOKUP('Xlookup set'!$S91,'Xlookup set'!$A$1:$R$1239,12,FALSE)),"")</f>
        <v/>
      </c>
      <c r="L91" t="str">
        <f>IFERROR(IF(VLOOKUP('Xlookup set'!$S91,'Xlookup set'!$A$1:$R$1239,13,FALSE)=0,"",VLOOKUP('Xlookup set'!$S91,'Xlookup set'!$A$1:$R$1239,13,FALSE)),"")</f>
        <v/>
      </c>
      <c r="M91" t="str">
        <f>IFERROR(IF(VLOOKUP('Xlookup set'!$S91,'Xlookup set'!$A$1:$R$1239,14,FALSE)=0,"",VLOOKUP('Xlookup set'!$S91,'Xlookup set'!$A$1:$R$1239,14,FALSE)),"")</f>
        <v/>
      </c>
      <c r="N91" t="str">
        <f>IFERROR(IF(VLOOKUP('Xlookup set'!$S91,'Xlookup set'!$A$1:$R$1239,15,FALSE)=0,"",VLOOKUP('Xlookup set'!$S91,'Xlookup set'!$A$1:$R$1239,15,FALSE)),"")</f>
        <v/>
      </c>
      <c r="O91" t="str">
        <f>IFERROR(IF(VLOOKUP('Xlookup set'!$S91,'Xlookup set'!$A$1:$R$1239,16,FALSE)=0,"",VLOOKUP('Xlookup set'!$S91,'Xlookup set'!$A$1:$R$1239,16,FALSE)),"")</f>
        <v/>
      </c>
      <c r="P91" t="str">
        <f t="array" aca="1" ref="P91" ca="1">IFERROR(Y2IF(VLOOKUP('Xlookup set'!$S91,'Xlookup set'!$A$1:$R$1239,17,FALSE)=0,"",VLOOKUP('Xlookup set'!$S91,'Xlookup set'!$A$1:$R$1239,17,FALSE)),"")</f>
        <v/>
      </c>
      <c r="Q91" t="str">
        <f>IFERROR(IF(VLOOKUP('Xlookup set'!$S91,'Xlookup set'!$A$1:$R$1239,18,FALSE)=0,"",VLOOKUP('Xlookup set'!$S91,'Xlookup set'!$A$1:$R$1239,18,FALSE)),"")</f>
        <v/>
      </c>
    </row>
    <row r="92" spans="1:17">
      <c r="A92" t="str">
        <f>IFERROR(VLOOKUP('Xlookup set'!$S92,'Xlookup set'!$A$1:$R$1239,2,FALSE),"")</f>
        <v/>
      </c>
      <c r="B92" t="str">
        <f>IF(I92&lt;&gt;"",ドッグキャリー!$I$2,"")</f>
        <v/>
      </c>
      <c r="C92" t="str">
        <f t="shared" si="4"/>
        <v/>
      </c>
      <c r="D92" t="str">
        <f t="shared" si="5"/>
        <v/>
      </c>
      <c r="H92" s="77" t="str">
        <f>IFERROR(IF(VLOOKUP('Xlookup set'!$S92,'Xlookup set'!$A$1:$R$1239,9,FALSE)=0,"",VLOOKUP('Xlookup set'!$S92,'Xlookup set'!$A$1:$R$1239,9,FALSE)),"")</f>
        <v/>
      </c>
      <c r="I92" t="str">
        <f>IFERROR(IF(VLOOKUP('Xlookup set'!$S92,'Xlookup set'!$A$1:$R$1239,10,FALSE)=0,"",VLOOKUP('Xlookup set'!$S92,'Xlookup set'!$A$1:$R$1239,10,FALSE)),"")</f>
        <v/>
      </c>
      <c r="J92" t="str">
        <f>IFERROR(IF(VLOOKUP('Xlookup set'!$S92,'Xlookup set'!$A$1:$R$1239,11,FALSE)=0,"",VLOOKUP('Xlookup set'!$S92,'Xlookup set'!$A$1:$R$1239,11,FALSE)),"")</f>
        <v/>
      </c>
      <c r="K92" t="str">
        <f>IFERROR(IF(VLOOKUP('Xlookup set'!$S92,'Xlookup set'!$A$1:$R$1239,12,FALSE)=0,"",VLOOKUP('Xlookup set'!$S92,'Xlookup set'!$A$1:$R$1239,12,FALSE)),"")</f>
        <v/>
      </c>
      <c r="L92" t="str">
        <f>IFERROR(IF(VLOOKUP('Xlookup set'!$S92,'Xlookup set'!$A$1:$R$1239,13,FALSE)=0,"",VLOOKUP('Xlookup set'!$S92,'Xlookup set'!$A$1:$R$1239,13,FALSE)),"")</f>
        <v/>
      </c>
      <c r="M92" t="str">
        <f>IFERROR(IF(VLOOKUP('Xlookup set'!$S92,'Xlookup set'!$A$1:$R$1239,14,FALSE)=0,"",VLOOKUP('Xlookup set'!$S92,'Xlookup set'!$A$1:$R$1239,14,FALSE)),"")</f>
        <v/>
      </c>
      <c r="N92" t="str">
        <f>IFERROR(IF(VLOOKUP('Xlookup set'!$S92,'Xlookup set'!$A$1:$R$1239,15,FALSE)=0,"",VLOOKUP('Xlookup set'!$S92,'Xlookup set'!$A$1:$R$1239,15,FALSE)),"")</f>
        <v/>
      </c>
      <c r="O92" t="str">
        <f>IFERROR(IF(VLOOKUP('Xlookup set'!$S92,'Xlookup set'!$A$1:$R$1239,16,FALSE)=0,"",VLOOKUP('Xlookup set'!$S92,'Xlookup set'!$A$1:$R$1239,16,FALSE)),"")</f>
        <v/>
      </c>
      <c r="P92" t="str">
        <f t="array" aca="1" ref="P92" ca="1">IFERROR(Y2IF(VLOOKUP('Xlookup set'!$S92,'Xlookup set'!$A$1:$R$1239,17,FALSE)=0,"",VLOOKUP('Xlookup set'!$S92,'Xlookup set'!$A$1:$R$1239,17,FALSE)),"")</f>
        <v/>
      </c>
      <c r="Q92" t="str">
        <f>IFERROR(IF(VLOOKUP('Xlookup set'!$S92,'Xlookup set'!$A$1:$R$1239,18,FALSE)=0,"",VLOOKUP('Xlookup set'!$S92,'Xlookup set'!$A$1:$R$1239,18,FALSE)),"")</f>
        <v/>
      </c>
    </row>
    <row r="93" spans="1:17">
      <c r="A93" t="str">
        <f>IFERROR(VLOOKUP('Xlookup set'!$S93,'Xlookup set'!$A$1:$R$1239,2,FALSE),"")</f>
        <v/>
      </c>
      <c r="B93" t="str">
        <f>IF(I93&lt;&gt;"",ドッグキャリー!$I$2,"")</f>
        <v/>
      </c>
      <c r="C93" t="str">
        <f t="shared" si="4"/>
        <v/>
      </c>
      <c r="D93" t="str">
        <f t="shared" si="5"/>
        <v/>
      </c>
      <c r="H93" s="77" t="str">
        <f>IFERROR(IF(VLOOKUP('Xlookup set'!$S93,'Xlookup set'!$A$1:$R$1239,9,FALSE)=0,"",VLOOKUP('Xlookup set'!$S93,'Xlookup set'!$A$1:$R$1239,9,FALSE)),"")</f>
        <v/>
      </c>
      <c r="I93" t="str">
        <f>IFERROR(IF(VLOOKUP('Xlookup set'!$S93,'Xlookup set'!$A$1:$R$1239,10,FALSE)=0,"",VLOOKUP('Xlookup set'!$S93,'Xlookup set'!$A$1:$R$1239,10,FALSE)),"")</f>
        <v/>
      </c>
      <c r="J93" t="str">
        <f>IFERROR(IF(VLOOKUP('Xlookup set'!$S93,'Xlookup set'!$A$1:$R$1239,11,FALSE)=0,"",VLOOKUP('Xlookup set'!$S93,'Xlookup set'!$A$1:$R$1239,11,FALSE)),"")</f>
        <v/>
      </c>
      <c r="K93" t="str">
        <f>IFERROR(IF(VLOOKUP('Xlookup set'!$S93,'Xlookup set'!$A$1:$R$1239,12,FALSE)=0,"",VLOOKUP('Xlookup set'!$S93,'Xlookup set'!$A$1:$R$1239,12,FALSE)),"")</f>
        <v/>
      </c>
      <c r="L93" t="str">
        <f>IFERROR(IF(VLOOKUP('Xlookup set'!$S93,'Xlookup set'!$A$1:$R$1239,13,FALSE)=0,"",VLOOKUP('Xlookup set'!$S93,'Xlookup set'!$A$1:$R$1239,13,FALSE)),"")</f>
        <v/>
      </c>
      <c r="M93" t="str">
        <f>IFERROR(IF(VLOOKUP('Xlookup set'!$S93,'Xlookup set'!$A$1:$R$1239,14,FALSE)=0,"",VLOOKUP('Xlookup set'!$S93,'Xlookup set'!$A$1:$R$1239,14,FALSE)),"")</f>
        <v/>
      </c>
      <c r="N93" t="str">
        <f>IFERROR(IF(VLOOKUP('Xlookup set'!$S93,'Xlookup set'!$A$1:$R$1239,15,FALSE)=0,"",VLOOKUP('Xlookup set'!$S93,'Xlookup set'!$A$1:$R$1239,15,FALSE)),"")</f>
        <v/>
      </c>
      <c r="O93" t="str">
        <f>IFERROR(IF(VLOOKUP('Xlookup set'!$S93,'Xlookup set'!$A$1:$R$1239,16,FALSE)=0,"",VLOOKUP('Xlookup set'!$S93,'Xlookup set'!$A$1:$R$1239,16,FALSE)),"")</f>
        <v/>
      </c>
      <c r="P93" t="str">
        <f t="array" aca="1" ref="P93" ca="1">IFERROR(Y2IF(VLOOKUP('Xlookup set'!$S93,'Xlookup set'!$A$1:$R$1239,17,FALSE)=0,"",VLOOKUP('Xlookup set'!$S93,'Xlookup set'!$A$1:$R$1239,17,FALSE)),"")</f>
        <v/>
      </c>
      <c r="Q93" t="str">
        <f>IFERROR(IF(VLOOKUP('Xlookup set'!$S93,'Xlookup set'!$A$1:$R$1239,18,FALSE)=0,"",VLOOKUP('Xlookup set'!$S93,'Xlookup set'!$A$1:$R$1239,18,FALSE)),"")</f>
        <v/>
      </c>
    </row>
    <row r="94" spans="1:17">
      <c r="A94" t="str">
        <f>IFERROR(VLOOKUP('Xlookup set'!$S94,'Xlookup set'!$A$1:$R$1239,2,FALSE),"")</f>
        <v/>
      </c>
      <c r="B94" t="str">
        <f>IF(I94&lt;&gt;"",ドッグキャリー!$I$2,"")</f>
        <v/>
      </c>
      <c r="C94" t="str">
        <f t="shared" si="4"/>
        <v/>
      </c>
      <c r="D94" t="str">
        <f t="shared" si="5"/>
        <v/>
      </c>
      <c r="H94" s="77" t="str">
        <f>IFERROR(IF(VLOOKUP('Xlookup set'!$S94,'Xlookup set'!$A$1:$R$1239,9,FALSE)=0,"",VLOOKUP('Xlookup set'!$S94,'Xlookup set'!$A$1:$R$1239,9,FALSE)),"")</f>
        <v/>
      </c>
      <c r="I94" t="str">
        <f>IFERROR(IF(VLOOKUP('Xlookup set'!$S94,'Xlookup set'!$A$1:$R$1239,10,FALSE)=0,"",VLOOKUP('Xlookup set'!$S94,'Xlookup set'!$A$1:$R$1239,10,FALSE)),"")</f>
        <v/>
      </c>
      <c r="J94" t="str">
        <f>IFERROR(IF(VLOOKUP('Xlookup set'!$S94,'Xlookup set'!$A$1:$R$1239,11,FALSE)=0,"",VLOOKUP('Xlookup set'!$S94,'Xlookup set'!$A$1:$R$1239,11,FALSE)),"")</f>
        <v/>
      </c>
      <c r="K94" t="str">
        <f>IFERROR(IF(VLOOKUP('Xlookup set'!$S94,'Xlookup set'!$A$1:$R$1239,12,FALSE)=0,"",VLOOKUP('Xlookup set'!$S94,'Xlookup set'!$A$1:$R$1239,12,FALSE)),"")</f>
        <v/>
      </c>
      <c r="L94" t="str">
        <f>IFERROR(IF(VLOOKUP('Xlookup set'!$S94,'Xlookup set'!$A$1:$R$1239,13,FALSE)=0,"",VLOOKUP('Xlookup set'!$S94,'Xlookup set'!$A$1:$R$1239,13,FALSE)),"")</f>
        <v/>
      </c>
      <c r="M94" t="str">
        <f>IFERROR(IF(VLOOKUP('Xlookup set'!$S94,'Xlookup set'!$A$1:$R$1239,14,FALSE)=0,"",VLOOKUP('Xlookup set'!$S94,'Xlookup set'!$A$1:$R$1239,14,FALSE)),"")</f>
        <v/>
      </c>
      <c r="N94" t="str">
        <f>IFERROR(IF(VLOOKUP('Xlookup set'!$S94,'Xlookup set'!$A$1:$R$1239,15,FALSE)=0,"",VLOOKUP('Xlookup set'!$S94,'Xlookup set'!$A$1:$R$1239,15,FALSE)),"")</f>
        <v/>
      </c>
      <c r="O94" t="str">
        <f>IFERROR(IF(VLOOKUP('Xlookup set'!$S94,'Xlookup set'!$A$1:$R$1239,16,FALSE)=0,"",VLOOKUP('Xlookup set'!$S94,'Xlookup set'!$A$1:$R$1239,16,FALSE)),"")</f>
        <v/>
      </c>
      <c r="P94" t="str">
        <f t="array" aca="1" ref="P94" ca="1">IFERROR(Y2IF(VLOOKUP('Xlookup set'!$S94,'Xlookup set'!$A$1:$R$1239,17,FALSE)=0,"",VLOOKUP('Xlookup set'!$S94,'Xlookup set'!$A$1:$R$1239,17,FALSE)),"")</f>
        <v/>
      </c>
      <c r="Q94" t="str">
        <f>IFERROR(IF(VLOOKUP('Xlookup set'!$S94,'Xlookup set'!$A$1:$R$1239,18,FALSE)=0,"",VLOOKUP('Xlookup set'!$S94,'Xlookup set'!$A$1:$R$1239,18,FALSE)),"")</f>
        <v/>
      </c>
    </row>
    <row r="95" spans="1:17">
      <c r="A95" t="str">
        <f>IFERROR(VLOOKUP('Xlookup set'!$S95,'Xlookup set'!$A$1:$R$1239,2,FALSE),"")</f>
        <v/>
      </c>
      <c r="B95" t="str">
        <f>IF(I95&lt;&gt;"",ドッグキャリー!$I$2,"")</f>
        <v/>
      </c>
      <c r="C95" t="str">
        <f t="shared" si="4"/>
        <v/>
      </c>
      <c r="D95" t="str">
        <f t="shared" si="5"/>
        <v/>
      </c>
      <c r="H95" s="77" t="str">
        <f>IFERROR(IF(VLOOKUP('Xlookup set'!$S95,'Xlookup set'!$A$1:$R$1239,9,FALSE)=0,"",VLOOKUP('Xlookup set'!$S95,'Xlookup set'!$A$1:$R$1239,9,FALSE)),"")</f>
        <v/>
      </c>
      <c r="I95" t="str">
        <f>IFERROR(IF(VLOOKUP('Xlookup set'!$S95,'Xlookup set'!$A$1:$R$1239,10,FALSE)=0,"",VLOOKUP('Xlookup set'!$S95,'Xlookup set'!$A$1:$R$1239,10,FALSE)),"")</f>
        <v/>
      </c>
      <c r="J95" t="str">
        <f>IFERROR(IF(VLOOKUP('Xlookup set'!$S95,'Xlookup set'!$A$1:$R$1239,11,FALSE)=0,"",VLOOKUP('Xlookup set'!$S95,'Xlookup set'!$A$1:$R$1239,11,FALSE)),"")</f>
        <v/>
      </c>
      <c r="K95" t="str">
        <f>IFERROR(IF(VLOOKUP('Xlookup set'!$S95,'Xlookup set'!$A$1:$R$1239,12,FALSE)=0,"",VLOOKUP('Xlookup set'!$S95,'Xlookup set'!$A$1:$R$1239,12,FALSE)),"")</f>
        <v/>
      </c>
      <c r="L95" t="str">
        <f>IFERROR(IF(VLOOKUP('Xlookup set'!$S95,'Xlookup set'!$A$1:$R$1239,13,FALSE)=0,"",VLOOKUP('Xlookup set'!$S95,'Xlookup set'!$A$1:$R$1239,13,FALSE)),"")</f>
        <v/>
      </c>
      <c r="M95" t="str">
        <f>IFERROR(IF(VLOOKUP('Xlookup set'!$S95,'Xlookup set'!$A$1:$R$1239,14,FALSE)=0,"",VLOOKUP('Xlookup set'!$S95,'Xlookup set'!$A$1:$R$1239,14,FALSE)),"")</f>
        <v/>
      </c>
      <c r="N95" t="str">
        <f>IFERROR(IF(VLOOKUP('Xlookup set'!$S95,'Xlookup set'!$A$1:$R$1239,15,FALSE)=0,"",VLOOKUP('Xlookup set'!$S95,'Xlookup set'!$A$1:$R$1239,15,FALSE)),"")</f>
        <v/>
      </c>
      <c r="O95" t="str">
        <f>IFERROR(IF(VLOOKUP('Xlookup set'!$S95,'Xlookup set'!$A$1:$R$1239,16,FALSE)=0,"",VLOOKUP('Xlookup set'!$S95,'Xlookup set'!$A$1:$R$1239,16,FALSE)),"")</f>
        <v/>
      </c>
      <c r="P95" t="str">
        <f t="array" aca="1" ref="P95" ca="1">IFERROR(Y2IF(VLOOKUP('Xlookup set'!$S95,'Xlookup set'!$A$1:$R$1239,17,FALSE)=0,"",VLOOKUP('Xlookup set'!$S95,'Xlookup set'!$A$1:$R$1239,17,FALSE)),"")</f>
        <v/>
      </c>
      <c r="Q95" t="str">
        <f>IFERROR(IF(VLOOKUP('Xlookup set'!$S95,'Xlookup set'!$A$1:$R$1239,18,FALSE)=0,"",VLOOKUP('Xlookup set'!$S95,'Xlookup set'!$A$1:$R$1239,18,FALSE)),"")</f>
        <v/>
      </c>
    </row>
    <row r="96" spans="1:17">
      <c r="A96" t="str">
        <f>IFERROR(VLOOKUP('Xlookup set'!$S96,'Xlookup set'!$A$1:$R$1239,2,FALSE),"")</f>
        <v/>
      </c>
      <c r="B96" t="str">
        <f>IF(I96&lt;&gt;"",ドッグキャリー!$I$2,"")</f>
        <v/>
      </c>
      <c r="C96" t="str">
        <f t="shared" si="4"/>
        <v/>
      </c>
      <c r="D96" t="str">
        <f t="shared" si="5"/>
        <v/>
      </c>
      <c r="H96" s="77" t="str">
        <f>IFERROR(IF(VLOOKUP('Xlookup set'!$S96,'Xlookup set'!$A$1:$R$1239,9,FALSE)=0,"",VLOOKUP('Xlookup set'!$S96,'Xlookup set'!$A$1:$R$1239,9,FALSE)),"")</f>
        <v/>
      </c>
      <c r="I96" t="str">
        <f>IFERROR(IF(VLOOKUP('Xlookup set'!$S96,'Xlookup set'!$A$1:$R$1239,10,FALSE)=0,"",VLOOKUP('Xlookup set'!$S96,'Xlookup set'!$A$1:$R$1239,10,FALSE)),"")</f>
        <v/>
      </c>
      <c r="J96" t="str">
        <f>IFERROR(IF(VLOOKUP('Xlookup set'!$S96,'Xlookup set'!$A$1:$R$1239,11,FALSE)=0,"",VLOOKUP('Xlookup set'!$S96,'Xlookup set'!$A$1:$R$1239,11,FALSE)),"")</f>
        <v/>
      </c>
      <c r="K96" t="str">
        <f>IFERROR(IF(VLOOKUP('Xlookup set'!$S96,'Xlookup set'!$A$1:$R$1239,12,FALSE)=0,"",VLOOKUP('Xlookup set'!$S96,'Xlookup set'!$A$1:$R$1239,12,FALSE)),"")</f>
        <v/>
      </c>
      <c r="L96" t="str">
        <f>IFERROR(IF(VLOOKUP('Xlookup set'!$S96,'Xlookup set'!$A$1:$R$1239,13,FALSE)=0,"",VLOOKUP('Xlookup set'!$S96,'Xlookup set'!$A$1:$R$1239,13,FALSE)),"")</f>
        <v/>
      </c>
      <c r="M96" t="str">
        <f>IFERROR(IF(VLOOKUP('Xlookup set'!$S96,'Xlookup set'!$A$1:$R$1239,14,FALSE)=0,"",VLOOKUP('Xlookup set'!$S96,'Xlookup set'!$A$1:$R$1239,14,FALSE)),"")</f>
        <v/>
      </c>
      <c r="N96" t="str">
        <f>IFERROR(IF(VLOOKUP('Xlookup set'!$S96,'Xlookup set'!$A$1:$R$1239,15,FALSE)=0,"",VLOOKUP('Xlookup set'!$S96,'Xlookup set'!$A$1:$R$1239,15,FALSE)),"")</f>
        <v/>
      </c>
      <c r="O96" t="str">
        <f>IFERROR(IF(VLOOKUP('Xlookup set'!$S96,'Xlookup set'!$A$1:$R$1239,16,FALSE)=0,"",VLOOKUP('Xlookup set'!$S96,'Xlookup set'!$A$1:$R$1239,16,FALSE)),"")</f>
        <v/>
      </c>
      <c r="P96" t="str">
        <f t="array" aca="1" ref="P96" ca="1">IFERROR(Y2IF(VLOOKUP('Xlookup set'!$S96,'Xlookup set'!$A$1:$R$1239,17,FALSE)=0,"",VLOOKUP('Xlookup set'!$S96,'Xlookup set'!$A$1:$R$1239,17,FALSE)),"")</f>
        <v/>
      </c>
      <c r="Q96" t="str">
        <f>IFERROR(IF(VLOOKUP('Xlookup set'!$S96,'Xlookup set'!$A$1:$R$1239,18,FALSE)=0,"",VLOOKUP('Xlookup set'!$S96,'Xlookup set'!$A$1:$R$1239,18,FALSE)),"")</f>
        <v/>
      </c>
    </row>
    <row r="97" spans="1:17">
      <c r="A97" t="str">
        <f>IFERROR(VLOOKUP('Xlookup set'!$S97,'Xlookup set'!$A$1:$R$1239,2,FALSE),"")</f>
        <v/>
      </c>
      <c r="B97" t="str">
        <f>IF(I97&lt;&gt;"",ドッグキャリー!$I$2,"")</f>
        <v/>
      </c>
      <c r="C97" t="str">
        <f t="shared" si="4"/>
        <v/>
      </c>
      <c r="D97" t="str">
        <f t="shared" si="5"/>
        <v/>
      </c>
      <c r="H97" s="77" t="str">
        <f>IFERROR(IF(VLOOKUP('Xlookup set'!$S97,'Xlookup set'!$A$1:$R$1239,9,FALSE)=0,"",VLOOKUP('Xlookup set'!$S97,'Xlookup set'!$A$1:$R$1239,9,FALSE)),"")</f>
        <v/>
      </c>
      <c r="I97" t="str">
        <f>IFERROR(IF(VLOOKUP('Xlookup set'!$S97,'Xlookup set'!$A$1:$R$1239,10,FALSE)=0,"",VLOOKUP('Xlookup set'!$S97,'Xlookup set'!$A$1:$R$1239,10,FALSE)),"")</f>
        <v/>
      </c>
      <c r="J97" t="str">
        <f>IFERROR(IF(VLOOKUP('Xlookup set'!$S97,'Xlookup set'!$A$1:$R$1239,11,FALSE)=0,"",VLOOKUP('Xlookup set'!$S97,'Xlookup set'!$A$1:$R$1239,11,FALSE)),"")</f>
        <v/>
      </c>
      <c r="K97" t="str">
        <f>IFERROR(IF(VLOOKUP('Xlookup set'!$S97,'Xlookup set'!$A$1:$R$1239,12,FALSE)=0,"",VLOOKUP('Xlookup set'!$S97,'Xlookup set'!$A$1:$R$1239,12,FALSE)),"")</f>
        <v/>
      </c>
      <c r="L97" t="str">
        <f>IFERROR(IF(VLOOKUP('Xlookup set'!$S97,'Xlookup set'!$A$1:$R$1239,13,FALSE)=0,"",VLOOKUP('Xlookup set'!$S97,'Xlookup set'!$A$1:$R$1239,13,FALSE)),"")</f>
        <v/>
      </c>
      <c r="M97" t="str">
        <f>IFERROR(IF(VLOOKUP('Xlookup set'!$S97,'Xlookup set'!$A$1:$R$1239,14,FALSE)=0,"",VLOOKUP('Xlookup set'!$S97,'Xlookup set'!$A$1:$R$1239,14,FALSE)),"")</f>
        <v/>
      </c>
      <c r="N97" t="str">
        <f>IFERROR(IF(VLOOKUP('Xlookup set'!$S97,'Xlookup set'!$A$1:$R$1239,15,FALSE)=0,"",VLOOKUP('Xlookup set'!$S97,'Xlookup set'!$A$1:$R$1239,15,FALSE)),"")</f>
        <v/>
      </c>
      <c r="O97" t="str">
        <f>IFERROR(IF(VLOOKUP('Xlookup set'!$S97,'Xlookup set'!$A$1:$R$1239,16,FALSE)=0,"",VLOOKUP('Xlookup set'!$S97,'Xlookup set'!$A$1:$R$1239,16,FALSE)),"")</f>
        <v/>
      </c>
      <c r="P97" t="str">
        <f t="array" aca="1" ref="P97" ca="1">IFERROR(Y2IF(VLOOKUP('Xlookup set'!$S97,'Xlookup set'!$A$1:$R$1239,17,FALSE)=0,"",VLOOKUP('Xlookup set'!$S97,'Xlookup set'!$A$1:$R$1239,17,FALSE)),"")</f>
        <v/>
      </c>
      <c r="Q97" t="str">
        <f>IFERROR(IF(VLOOKUP('Xlookup set'!$S97,'Xlookup set'!$A$1:$R$1239,18,FALSE)=0,"",VLOOKUP('Xlookup set'!$S97,'Xlookup set'!$A$1:$R$1239,18,FALSE)),"")</f>
        <v/>
      </c>
    </row>
    <row r="98" spans="1:17">
      <c r="A98" t="str">
        <f>IFERROR(VLOOKUP('Xlookup set'!$S98,'Xlookup set'!$A$1:$R$1239,2,FALSE),"")</f>
        <v/>
      </c>
      <c r="B98" t="str">
        <f>IF(I98&lt;&gt;"",ドッグキャリー!$I$2,"")</f>
        <v/>
      </c>
      <c r="C98" t="str">
        <f t="shared" si="4"/>
        <v/>
      </c>
      <c r="D98" t="str">
        <f t="shared" si="5"/>
        <v/>
      </c>
      <c r="H98" s="77" t="str">
        <f>IFERROR(IF(VLOOKUP('Xlookup set'!$S98,'Xlookup set'!$A$1:$R$1239,9,FALSE)=0,"",VLOOKUP('Xlookup set'!$S98,'Xlookup set'!$A$1:$R$1239,9,FALSE)),"")</f>
        <v/>
      </c>
      <c r="I98" t="str">
        <f>IFERROR(IF(VLOOKUP('Xlookup set'!$S98,'Xlookup set'!$A$1:$R$1239,10,FALSE)=0,"",VLOOKUP('Xlookup set'!$S98,'Xlookup set'!$A$1:$R$1239,10,FALSE)),"")</f>
        <v/>
      </c>
      <c r="J98" t="str">
        <f>IFERROR(IF(VLOOKUP('Xlookup set'!$S98,'Xlookup set'!$A$1:$R$1239,11,FALSE)=0,"",VLOOKUP('Xlookup set'!$S98,'Xlookup set'!$A$1:$R$1239,11,FALSE)),"")</f>
        <v/>
      </c>
      <c r="K98" t="str">
        <f>IFERROR(IF(VLOOKUP('Xlookup set'!$S98,'Xlookup set'!$A$1:$R$1239,12,FALSE)=0,"",VLOOKUP('Xlookup set'!$S98,'Xlookup set'!$A$1:$R$1239,12,FALSE)),"")</f>
        <v/>
      </c>
      <c r="L98" t="str">
        <f>IFERROR(IF(VLOOKUP('Xlookup set'!$S98,'Xlookup set'!$A$1:$R$1239,13,FALSE)=0,"",VLOOKUP('Xlookup set'!$S98,'Xlookup set'!$A$1:$R$1239,13,FALSE)),"")</f>
        <v/>
      </c>
      <c r="M98" t="str">
        <f>IFERROR(IF(VLOOKUP('Xlookup set'!$S98,'Xlookup set'!$A$1:$R$1239,14,FALSE)=0,"",VLOOKUP('Xlookup set'!$S98,'Xlookup set'!$A$1:$R$1239,14,FALSE)),"")</f>
        <v/>
      </c>
      <c r="N98" t="str">
        <f>IFERROR(IF(VLOOKUP('Xlookup set'!$S98,'Xlookup set'!$A$1:$R$1239,15,FALSE)=0,"",VLOOKUP('Xlookup set'!$S98,'Xlookup set'!$A$1:$R$1239,15,FALSE)),"")</f>
        <v/>
      </c>
      <c r="O98" t="str">
        <f>IFERROR(IF(VLOOKUP('Xlookup set'!$S98,'Xlookup set'!$A$1:$R$1239,16,FALSE)=0,"",VLOOKUP('Xlookup set'!$S98,'Xlookup set'!$A$1:$R$1239,16,FALSE)),"")</f>
        <v/>
      </c>
      <c r="P98" t="str">
        <f t="array" aca="1" ref="P98" ca="1">IFERROR(Y2IF(VLOOKUP('Xlookup set'!$S98,'Xlookup set'!$A$1:$R$1239,17,FALSE)=0,"",VLOOKUP('Xlookup set'!$S98,'Xlookup set'!$A$1:$R$1239,17,FALSE)),"")</f>
        <v/>
      </c>
      <c r="Q98" t="str">
        <f>IFERROR(IF(VLOOKUP('Xlookup set'!$S98,'Xlookup set'!$A$1:$R$1239,18,FALSE)=0,"",VLOOKUP('Xlookup set'!$S98,'Xlookup set'!$A$1:$R$1239,18,FALSE)),"")</f>
        <v/>
      </c>
    </row>
    <row r="99" spans="1:17">
      <c r="A99" t="str">
        <f>IFERROR(VLOOKUP('Xlookup set'!$S99,'Xlookup set'!$A$1:$R$1239,2,FALSE),"")</f>
        <v/>
      </c>
      <c r="B99" t="str">
        <f>IF(I99&lt;&gt;"",ドッグキャリー!$I$2,"")</f>
        <v/>
      </c>
      <c r="C99" t="str">
        <f t="shared" si="4"/>
        <v/>
      </c>
      <c r="D99" t="str">
        <f t="shared" si="5"/>
        <v/>
      </c>
      <c r="H99" s="77" t="str">
        <f>IFERROR(IF(VLOOKUP('Xlookup set'!$S99,'Xlookup set'!$A$1:$R$1239,9,FALSE)=0,"",VLOOKUP('Xlookup set'!$S99,'Xlookup set'!$A$1:$R$1239,9,FALSE)),"")</f>
        <v/>
      </c>
      <c r="I99" t="str">
        <f>IFERROR(IF(VLOOKUP('Xlookup set'!$S99,'Xlookup set'!$A$1:$R$1239,10,FALSE)=0,"",VLOOKUP('Xlookup set'!$S99,'Xlookup set'!$A$1:$R$1239,10,FALSE)),"")</f>
        <v/>
      </c>
      <c r="J99" t="str">
        <f>IFERROR(IF(VLOOKUP('Xlookup set'!$S99,'Xlookup set'!$A$1:$R$1239,11,FALSE)=0,"",VLOOKUP('Xlookup set'!$S99,'Xlookup set'!$A$1:$R$1239,11,FALSE)),"")</f>
        <v/>
      </c>
      <c r="K99" t="str">
        <f>IFERROR(IF(VLOOKUP('Xlookup set'!$S99,'Xlookup set'!$A$1:$R$1239,12,FALSE)=0,"",VLOOKUP('Xlookup set'!$S99,'Xlookup set'!$A$1:$R$1239,12,FALSE)),"")</f>
        <v/>
      </c>
      <c r="L99" t="str">
        <f>IFERROR(IF(VLOOKUP('Xlookup set'!$S99,'Xlookup set'!$A$1:$R$1239,13,FALSE)=0,"",VLOOKUP('Xlookup set'!$S99,'Xlookup set'!$A$1:$R$1239,13,FALSE)),"")</f>
        <v/>
      </c>
      <c r="M99" t="str">
        <f>IFERROR(IF(VLOOKUP('Xlookup set'!$S99,'Xlookup set'!$A$1:$R$1239,14,FALSE)=0,"",VLOOKUP('Xlookup set'!$S99,'Xlookup set'!$A$1:$R$1239,14,FALSE)),"")</f>
        <v/>
      </c>
      <c r="N99" t="str">
        <f>IFERROR(IF(VLOOKUP('Xlookup set'!$S99,'Xlookup set'!$A$1:$R$1239,15,FALSE)=0,"",VLOOKUP('Xlookup set'!$S99,'Xlookup set'!$A$1:$R$1239,15,FALSE)),"")</f>
        <v/>
      </c>
      <c r="O99" t="str">
        <f>IFERROR(IF(VLOOKUP('Xlookup set'!$S99,'Xlookup set'!$A$1:$R$1239,16,FALSE)=0,"",VLOOKUP('Xlookup set'!$S99,'Xlookup set'!$A$1:$R$1239,16,FALSE)),"")</f>
        <v/>
      </c>
      <c r="P99" t="str">
        <f t="array" aca="1" ref="P99" ca="1">IFERROR(Y2IF(VLOOKUP('Xlookup set'!$S99,'Xlookup set'!$A$1:$R$1239,17,FALSE)=0,"",VLOOKUP('Xlookup set'!$S99,'Xlookup set'!$A$1:$R$1239,17,FALSE)),"")</f>
        <v/>
      </c>
      <c r="Q99" t="str">
        <f>IFERROR(IF(VLOOKUP('Xlookup set'!$S99,'Xlookup set'!$A$1:$R$1239,18,FALSE)=0,"",VLOOKUP('Xlookup set'!$S99,'Xlookup set'!$A$1:$R$1239,18,FALSE)),"")</f>
        <v/>
      </c>
    </row>
    <row r="100" spans="1:17">
      <c r="A100" t="str">
        <f>IFERROR(VLOOKUP('Xlookup set'!$S100,'Xlookup set'!$A$1:$R$1239,2,FALSE),"")</f>
        <v/>
      </c>
      <c r="B100" t="str">
        <f>IF(I100&lt;&gt;"",ドッグキャリー!$I$2,"")</f>
        <v/>
      </c>
      <c r="C100" t="str">
        <f t="shared" si="4"/>
        <v/>
      </c>
      <c r="D100" t="str">
        <f t="shared" si="5"/>
        <v/>
      </c>
      <c r="H100" s="77" t="str">
        <f>IFERROR(IF(VLOOKUP('Xlookup set'!$S100,'Xlookup set'!$A$1:$R$1239,9,FALSE)=0,"",VLOOKUP('Xlookup set'!$S100,'Xlookup set'!$A$1:$R$1239,9,FALSE)),"")</f>
        <v/>
      </c>
      <c r="I100" t="str">
        <f>IFERROR(IF(VLOOKUP('Xlookup set'!$S100,'Xlookup set'!$A$1:$R$1239,10,FALSE)=0,"",VLOOKUP('Xlookup set'!$S100,'Xlookup set'!$A$1:$R$1239,10,FALSE)),"")</f>
        <v/>
      </c>
      <c r="J100" t="str">
        <f>IFERROR(IF(VLOOKUP('Xlookup set'!$S100,'Xlookup set'!$A$1:$R$1239,11,FALSE)=0,"",VLOOKUP('Xlookup set'!$S100,'Xlookup set'!$A$1:$R$1239,11,FALSE)),"")</f>
        <v/>
      </c>
      <c r="K100" t="str">
        <f>IFERROR(IF(VLOOKUP('Xlookup set'!$S100,'Xlookup set'!$A$1:$R$1239,12,FALSE)=0,"",VLOOKUP('Xlookup set'!$S100,'Xlookup set'!$A$1:$R$1239,12,FALSE)),"")</f>
        <v/>
      </c>
      <c r="L100" t="str">
        <f>IFERROR(IF(VLOOKUP('Xlookup set'!$S100,'Xlookup set'!$A$1:$R$1239,13,FALSE)=0,"",VLOOKUP('Xlookup set'!$S100,'Xlookup set'!$A$1:$R$1239,13,FALSE)),"")</f>
        <v/>
      </c>
      <c r="M100" t="str">
        <f>IFERROR(IF(VLOOKUP('Xlookup set'!$S100,'Xlookup set'!$A$1:$R$1239,14,FALSE)=0,"",VLOOKUP('Xlookup set'!$S100,'Xlookup set'!$A$1:$R$1239,14,FALSE)),"")</f>
        <v/>
      </c>
      <c r="N100" t="str">
        <f>IFERROR(IF(VLOOKUP('Xlookup set'!$S100,'Xlookup set'!$A$1:$R$1239,15,FALSE)=0,"",VLOOKUP('Xlookup set'!$S100,'Xlookup set'!$A$1:$R$1239,15,FALSE)),"")</f>
        <v/>
      </c>
      <c r="O100" t="str">
        <f>IFERROR(IF(VLOOKUP('Xlookup set'!$S100,'Xlookup set'!$A$1:$R$1239,16,FALSE)=0,"",VLOOKUP('Xlookup set'!$S100,'Xlookup set'!$A$1:$R$1239,16,FALSE)),"")</f>
        <v/>
      </c>
      <c r="P100" t="str">
        <f t="array" aca="1" ref="P100" ca="1">IFERROR(Y2IF(VLOOKUP('Xlookup set'!$S100,'Xlookup set'!$A$1:$R$1239,17,FALSE)=0,"",VLOOKUP('Xlookup set'!$S100,'Xlookup set'!$A$1:$R$1239,17,FALSE)),"")</f>
        <v/>
      </c>
      <c r="Q100" t="str">
        <f>IFERROR(IF(VLOOKUP('Xlookup set'!$S100,'Xlookup set'!$A$1:$R$1239,18,FALSE)=0,"",VLOOKUP('Xlookup set'!$S100,'Xlookup set'!$A$1:$R$1239,18,FALSE)),"")</f>
        <v/>
      </c>
    </row>
    <row r="101" spans="1:17">
      <c r="A101" t="str">
        <f>IFERROR(VLOOKUP('Xlookup set'!$S101,'Xlookup set'!$A$1:$R$1239,2,FALSE),"")</f>
        <v/>
      </c>
      <c r="B101" t="str">
        <f>IF(I101&lt;&gt;"",ドッグキャリー!$I$2,"")</f>
        <v/>
      </c>
      <c r="C101" t="str">
        <f t="shared" si="4"/>
        <v/>
      </c>
      <c r="D101" t="str">
        <f t="shared" si="5"/>
        <v/>
      </c>
      <c r="H101" s="77" t="str">
        <f>IFERROR(IF(VLOOKUP('Xlookup set'!$S101,'Xlookup set'!$A$1:$R$1239,9,FALSE)=0,"",VLOOKUP('Xlookup set'!$S101,'Xlookup set'!$A$1:$R$1239,9,FALSE)),"")</f>
        <v/>
      </c>
      <c r="I101" t="str">
        <f>IFERROR(IF(VLOOKUP('Xlookup set'!$S101,'Xlookup set'!$A$1:$R$1239,10,FALSE)=0,"",VLOOKUP('Xlookup set'!$S101,'Xlookup set'!$A$1:$R$1239,10,FALSE)),"")</f>
        <v/>
      </c>
      <c r="J101" t="str">
        <f>IFERROR(IF(VLOOKUP('Xlookup set'!$S101,'Xlookup set'!$A$1:$R$1239,11,FALSE)=0,"",VLOOKUP('Xlookup set'!$S101,'Xlookup set'!$A$1:$R$1239,11,FALSE)),"")</f>
        <v/>
      </c>
      <c r="K101" t="str">
        <f>IFERROR(IF(VLOOKUP('Xlookup set'!$S101,'Xlookup set'!$A$1:$R$1239,12,FALSE)=0,"",VLOOKUP('Xlookup set'!$S101,'Xlookup set'!$A$1:$R$1239,12,FALSE)),"")</f>
        <v/>
      </c>
      <c r="L101" t="str">
        <f>IFERROR(IF(VLOOKUP('Xlookup set'!$S101,'Xlookup set'!$A$1:$R$1239,13,FALSE)=0,"",VLOOKUP('Xlookup set'!$S101,'Xlookup set'!$A$1:$R$1239,13,FALSE)),"")</f>
        <v/>
      </c>
      <c r="M101" t="str">
        <f>IFERROR(IF(VLOOKUP('Xlookup set'!$S101,'Xlookup set'!$A$1:$R$1239,14,FALSE)=0,"",VLOOKUP('Xlookup set'!$S101,'Xlookup set'!$A$1:$R$1239,14,FALSE)),"")</f>
        <v/>
      </c>
      <c r="N101" t="str">
        <f>IFERROR(IF(VLOOKUP('Xlookup set'!$S101,'Xlookup set'!$A$1:$R$1239,15,FALSE)=0,"",VLOOKUP('Xlookup set'!$S101,'Xlookup set'!$A$1:$R$1239,15,FALSE)),"")</f>
        <v/>
      </c>
      <c r="O101" t="str">
        <f>IFERROR(IF(VLOOKUP('Xlookup set'!$S101,'Xlookup set'!$A$1:$R$1239,16,FALSE)=0,"",VLOOKUP('Xlookup set'!$S101,'Xlookup set'!$A$1:$R$1239,16,FALSE)),"")</f>
        <v/>
      </c>
      <c r="P101" t="str">
        <f t="array" aca="1" ref="P101" ca="1">IFERROR(Y2IF(VLOOKUP('Xlookup set'!$S101,'Xlookup set'!$A$1:$R$1239,17,FALSE)=0,"",VLOOKUP('Xlookup set'!$S101,'Xlookup set'!$A$1:$R$1239,17,FALSE)),"")</f>
        <v/>
      </c>
      <c r="Q101" t="str">
        <f>IFERROR(IF(VLOOKUP('Xlookup set'!$S101,'Xlookup set'!$A$1:$R$1239,18,FALSE)=0,"",VLOOKUP('Xlookup set'!$S101,'Xlookup set'!$A$1:$R$1239,18,FALSE)),"")</f>
        <v/>
      </c>
    </row>
    <row r="102" spans="1:17">
      <c r="A102" t="str">
        <f>IFERROR(VLOOKUP('Xlookup set'!$S102,'Xlookup set'!$A$1:$R$1239,2,FALSE),"")</f>
        <v/>
      </c>
      <c r="B102" t="str">
        <f>IF(I102&lt;&gt;"",ドッグキャリー!$I$2,"")</f>
        <v/>
      </c>
      <c r="C102" t="str">
        <f t="shared" si="4"/>
        <v/>
      </c>
      <c r="D102" t="str">
        <f t="shared" si="5"/>
        <v/>
      </c>
      <c r="H102" s="77" t="str">
        <f>IFERROR(IF(VLOOKUP('Xlookup set'!$S102,'Xlookup set'!$A$1:$R$1239,9,FALSE)=0,"",VLOOKUP('Xlookup set'!$S102,'Xlookup set'!$A$1:$R$1239,9,FALSE)),"")</f>
        <v/>
      </c>
      <c r="I102" t="str">
        <f>IFERROR(IF(VLOOKUP('Xlookup set'!$S102,'Xlookup set'!$A$1:$R$1239,10,FALSE)=0,"",VLOOKUP('Xlookup set'!$S102,'Xlookup set'!$A$1:$R$1239,10,FALSE)),"")</f>
        <v/>
      </c>
      <c r="J102" t="str">
        <f>IFERROR(IF(VLOOKUP('Xlookup set'!$S102,'Xlookup set'!$A$1:$R$1239,11,FALSE)=0,"",VLOOKUP('Xlookup set'!$S102,'Xlookup set'!$A$1:$R$1239,11,FALSE)),"")</f>
        <v/>
      </c>
      <c r="K102" t="str">
        <f>IFERROR(IF(VLOOKUP('Xlookup set'!$S102,'Xlookup set'!$A$1:$R$1239,12,FALSE)=0,"",VLOOKUP('Xlookup set'!$S102,'Xlookup set'!$A$1:$R$1239,12,FALSE)),"")</f>
        <v/>
      </c>
      <c r="L102" t="str">
        <f>IFERROR(IF(VLOOKUP('Xlookup set'!$S102,'Xlookup set'!$A$1:$R$1239,13,FALSE)=0,"",VLOOKUP('Xlookup set'!$S102,'Xlookup set'!$A$1:$R$1239,13,FALSE)),"")</f>
        <v/>
      </c>
      <c r="M102" t="str">
        <f>IFERROR(IF(VLOOKUP('Xlookup set'!$S102,'Xlookup set'!$A$1:$R$1239,14,FALSE)=0,"",VLOOKUP('Xlookup set'!$S102,'Xlookup set'!$A$1:$R$1239,14,FALSE)),"")</f>
        <v/>
      </c>
      <c r="N102" t="str">
        <f>IFERROR(IF(VLOOKUP('Xlookup set'!$S102,'Xlookup set'!$A$1:$R$1239,15,FALSE)=0,"",VLOOKUP('Xlookup set'!$S102,'Xlookup set'!$A$1:$R$1239,15,FALSE)),"")</f>
        <v/>
      </c>
      <c r="O102" t="str">
        <f>IFERROR(IF(VLOOKUP('Xlookup set'!$S102,'Xlookup set'!$A$1:$R$1239,16,FALSE)=0,"",VLOOKUP('Xlookup set'!$S102,'Xlookup set'!$A$1:$R$1239,16,FALSE)),"")</f>
        <v/>
      </c>
      <c r="P102" t="str">
        <f t="array" aca="1" ref="P102" ca="1">IFERROR(Y2IF(VLOOKUP('Xlookup set'!$S102,'Xlookup set'!$A$1:$R$1239,17,FALSE)=0,"",VLOOKUP('Xlookup set'!$S102,'Xlookup set'!$A$1:$R$1239,17,FALSE)),"")</f>
        <v/>
      </c>
      <c r="Q102" t="str">
        <f>IFERROR(IF(VLOOKUP('Xlookup set'!$S102,'Xlookup set'!$A$1:$R$1239,18,FALSE)=0,"",VLOOKUP('Xlookup set'!$S102,'Xlookup set'!$A$1:$R$1239,18,FALSE)),"")</f>
        <v/>
      </c>
    </row>
    <row r="103" spans="1:17">
      <c r="A103" t="str">
        <f>IFERROR(VLOOKUP('Xlookup set'!$S103,'Xlookup set'!$A$1:$R$1239,2,FALSE),"")</f>
        <v/>
      </c>
      <c r="B103" t="str">
        <f>IF(I103&lt;&gt;"",ドッグキャリー!$I$2,"")</f>
        <v/>
      </c>
      <c r="C103" t="str">
        <f t="shared" si="4"/>
        <v/>
      </c>
      <c r="D103" t="str">
        <f t="shared" si="5"/>
        <v/>
      </c>
      <c r="H103" s="77" t="str">
        <f>IFERROR(IF(VLOOKUP('Xlookup set'!$S103,'Xlookup set'!$A$1:$R$1239,9,FALSE)=0,"",VLOOKUP('Xlookup set'!$S103,'Xlookup set'!$A$1:$R$1239,9,FALSE)),"")</f>
        <v/>
      </c>
      <c r="I103" t="str">
        <f>IFERROR(IF(VLOOKUP('Xlookup set'!$S103,'Xlookup set'!$A$1:$R$1239,10,FALSE)=0,"",VLOOKUP('Xlookup set'!$S103,'Xlookup set'!$A$1:$R$1239,10,FALSE)),"")</f>
        <v/>
      </c>
      <c r="J103" t="str">
        <f>IFERROR(IF(VLOOKUP('Xlookup set'!$S103,'Xlookup set'!$A$1:$R$1239,11,FALSE)=0,"",VLOOKUP('Xlookup set'!$S103,'Xlookup set'!$A$1:$R$1239,11,FALSE)),"")</f>
        <v/>
      </c>
      <c r="K103" t="str">
        <f>IFERROR(IF(VLOOKUP('Xlookup set'!$S103,'Xlookup set'!$A$1:$R$1239,12,FALSE)=0,"",VLOOKUP('Xlookup set'!$S103,'Xlookup set'!$A$1:$R$1239,12,FALSE)),"")</f>
        <v/>
      </c>
      <c r="L103" t="str">
        <f>IFERROR(IF(VLOOKUP('Xlookup set'!$S103,'Xlookup set'!$A$1:$R$1239,13,FALSE)=0,"",VLOOKUP('Xlookup set'!$S103,'Xlookup set'!$A$1:$R$1239,13,FALSE)),"")</f>
        <v/>
      </c>
      <c r="M103" t="str">
        <f>IFERROR(IF(VLOOKUP('Xlookup set'!$S103,'Xlookup set'!$A$1:$R$1239,14,FALSE)=0,"",VLOOKUP('Xlookup set'!$S103,'Xlookup set'!$A$1:$R$1239,14,FALSE)),"")</f>
        <v/>
      </c>
      <c r="N103" t="str">
        <f>IFERROR(IF(VLOOKUP('Xlookup set'!$S103,'Xlookup set'!$A$1:$R$1239,15,FALSE)=0,"",VLOOKUP('Xlookup set'!$S103,'Xlookup set'!$A$1:$R$1239,15,FALSE)),"")</f>
        <v/>
      </c>
      <c r="O103" t="str">
        <f>IFERROR(IF(VLOOKUP('Xlookup set'!$S103,'Xlookup set'!$A$1:$R$1239,16,FALSE)=0,"",VLOOKUP('Xlookup set'!$S103,'Xlookup set'!$A$1:$R$1239,16,FALSE)),"")</f>
        <v/>
      </c>
      <c r="P103" t="str">
        <f t="array" aca="1" ref="P103" ca="1">IFERROR(Y2IF(VLOOKUP('Xlookup set'!$S103,'Xlookup set'!$A$1:$R$1239,17,FALSE)=0,"",VLOOKUP('Xlookup set'!$S103,'Xlookup set'!$A$1:$R$1239,17,FALSE)),"")</f>
        <v/>
      </c>
      <c r="Q103" t="str">
        <f>IFERROR(IF(VLOOKUP('Xlookup set'!$S103,'Xlookup set'!$A$1:$R$1239,18,FALSE)=0,"",VLOOKUP('Xlookup set'!$S103,'Xlookup set'!$A$1:$R$1239,18,FALSE)),"")</f>
        <v/>
      </c>
    </row>
    <row r="104" spans="1:17">
      <c r="A104" t="str">
        <f>IFERROR(VLOOKUP('Xlookup set'!$S104,'Xlookup set'!$A$1:$R$1239,2,FALSE),"")</f>
        <v/>
      </c>
      <c r="B104" t="str">
        <f>IF(I104&lt;&gt;"",ドッグキャリー!$I$2,"")</f>
        <v/>
      </c>
      <c r="C104" t="str">
        <f t="shared" si="4"/>
        <v/>
      </c>
      <c r="D104" t="str">
        <f t="shared" si="5"/>
        <v/>
      </c>
      <c r="H104" s="77" t="str">
        <f>IFERROR(IF(VLOOKUP('Xlookup set'!$S104,'Xlookup set'!$A$1:$R$1239,9,FALSE)=0,"",VLOOKUP('Xlookup set'!$S104,'Xlookup set'!$A$1:$R$1239,9,FALSE)),"")</f>
        <v/>
      </c>
      <c r="I104" t="str">
        <f>IFERROR(IF(VLOOKUP('Xlookup set'!$S104,'Xlookup set'!$A$1:$R$1239,10,FALSE)=0,"",VLOOKUP('Xlookup set'!$S104,'Xlookup set'!$A$1:$R$1239,10,FALSE)),"")</f>
        <v/>
      </c>
      <c r="J104" t="str">
        <f>IFERROR(IF(VLOOKUP('Xlookup set'!$S104,'Xlookup set'!$A$1:$R$1239,11,FALSE)=0,"",VLOOKUP('Xlookup set'!$S104,'Xlookup set'!$A$1:$R$1239,11,FALSE)),"")</f>
        <v/>
      </c>
      <c r="K104" t="str">
        <f>IFERROR(IF(VLOOKUP('Xlookup set'!$S104,'Xlookup set'!$A$1:$R$1239,12,FALSE)=0,"",VLOOKUP('Xlookup set'!$S104,'Xlookup set'!$A$1:$R$1239,12,FALSE)),"")</f>
        <v/>
      </c>
      <c r="L104" t="str">
        <f>IFERROR(IF(VLOOKUP('Xlookup set'!$S104,'Xlookup set'!$A$1:$R$1239,13,FALSE)=0,"",VLOOKUP('Xlookup set'!$S104,'Xlookup set'!$A$1:$R$1239,13,FALSE)),"")</f>
        <v/>
      </c>
      <c r="M104" t="str">
        <f>IFERROR(IF(VLOOKUP('Xlookup set'!$S104,'Xlookup set'!$A$1:$R$1239,14,FALSE)=0,"",VLOOKUP('Xlookup set'!$S104,'Xlookup set'!$A$1:$R$1239,14,FALSE)),"")</f>
        <v/>
      </c>
      <c r="N104" t="str">
        <f>IFERROR(IF(VLOOKUP('Xlookup set'!$S104,'Xlookup set'!$A$1:$R$1239,15,FALSE)=0,"",VLOOKUP('Xlookup set'!$S104,'Xlookup set'!$A$1:$R$1239,15,FALSE)),"")</f>
        <v/>
      </c>
      <c r="O104" t="str">
        <f>IFERROR(IF(VLOOKUP('Xlookup set'!$S104,'Xlookup set'!$A$1:$R$1239,16,FALSE)=0,"",VLOOKUP('Xlookup set'!$S104,'Xlookup set'!$A$1:$R$1239,16,FALSE)),"")</f>
        <v/>
      </c>
      <c r="P104" t="str">
        <f t="array" aca="1" ref="P104" ca="1">IFERROR(Y2IF(VLOOKUP('Xlookup set'!$S104,'Xlookup set'!$A$1:$R$1239,17,FALSE)=0,"",VLOOKUP('Xlookup set'!$S104,'Xlookup set'!$A$1:$R$1239,17,FALSE)),"")</f>
        <v/>
      </c>
      <c r="Q104" t="str">
        <f>IFERROR(IF(VLOOKUP('Xlookup set'!$S104,'Xlookup set'!$A$1:$R$1239,18,FALSE)=0,"",VLOOKUP('Xlookup set'!$S104,'Xlookup set'!$A$1:$R$1239,18,FALSE)),"")</f>
        <v/>
      </c>
    </row>
    <row r="105" spans="1:17">
      <c r="A105" t="str">
        <f>IFERROR(VLOOKUP('Xlookup set'!$S105,'Xlookup set'!$A$1:$R$1239,2,FALSE),"")</f>
        <v/>
      </c>
      <c r="B105" t="str">
        <f>IF(I105&lt;&gt;"",ドッグキャリー!$I$2,"")</f>
        <v/>
      </c>
      <c r="C105" t="str">
        <f t="shared" si="4"/>
        <v/>
      </c>
      <c r="D105" t="str">
        <f t="shared" si="5"/>
        <v/>
      </c>
      <c r="H105" s="77" t="str">
        <f>IFERROR(IF(VLOOKUP('Xlookup set'!$S105,'Xlookup set'!$A$1:$R$1239,9,FALSE)=0,"",VLOOKUP('Xlookup set'!$S105,'Xlookup set'!$A$1:$R$1239,9,FALSE)),"")</f>
        <v/>
      </c>
      <c r="I105" t="str">
        <f>IFERROR(IF(VLOOKUP('Xlookup set'!$S105,'Xlookup set'!$A$1:$R$1239,10,FALSE)=0,"",VLOOKUP('Xlookup set'!$S105,'Xlookup set'!$A$1:$R$1239,10,FALSE)),"")</f>
        <v/>
      </c>
      <c r="J105" t="str">
        <f>IFERROR(IF(VLOOKUP('Xlookup set'!$S105,'Xlookup set'!$A$1:$R$1239,11,FALSE)=0,"",VLOOKUP('Xlookup set'!$S105,'Xlookup set'!$A$1:$R$1239,11,FALSE)),"")</f>
        <v/>
      </c>
      <c r="K105" t="str">
        <f>IFERROR(IF(VLOOKUP('Xlookup set'!$S105,'Xlookup set'!$A$1:$R$1239,12,FALSE)=0,"",VLOOKUP('Xlookup set'!$S105,'Xlookup set'!$A$1:$R$1239,12,FALSE)),"")</f>
        <v/>
      </c>
      <c r="L105" t="str">
        <f>IFERROR(IF(VLOOKUP('Xlookup set'!$S105,'Xlookup set'!$A$1:$R$1239,13,FALSE)=0,"",VLOOKUP('Xlookup set'!$S105,'Xlookup set'!$A$1:$R$1239,13,FALSE)),"")</f>
        <v/>
      </c>
      <c r="M105" t="str">
        <f>IFERROR(IF(VLOOKUP('Xlookup set'!$S105,'Xlookup set'!$A$1:$R$1239,14,FALSE)=0,"",VLOOKUP('Xlookup set'!$S105,'Xlookup set'!$A$1:$R$1239,14,FALSE)),"")</f>
        <v/>
      </c>
      <c r="N105" t="str">
        <f>IFERROR(IF(VLOOKUP('Xlookup set'!$S105,'Xlookup set'!$A$1:$R$1239,15,FALSE)=0,"",VLOOKUP('Xlookup set'!$S105,'Xlookup set'!$A$1:$R$1239,15,FALSE)),"")</f>
        <v/>
      </c>
      <c r="O105" t="str">
        <f>IFERROR(IF(VLOOKUP('Xlookup set'!$S105,'Xlookup set'!$A$1:$R$1239,16,FALSE)=0,"",VLOOKUP('Xlookup set'!$S105,'Xlookup set'!$A$1:$R$1239,16,FALSE)),"")</f>
        <v/>
      </c>
      <c r="P105" t="str">
        <f t="array" aca="1" ref="P105" ca="1">IFERROR(Y2IF(VLOOKUP('Xlookup set'!$S105,'Xlookup set'!$A$1:$R$1239,17,FALSE)=0,"",VLOOKUP('Xlookup set'!$S105,'Xlookup set'!$A$1:$R$1239,17,FALSE)),"")</f>
        <v/>
      </c>
      <c r="Q105" t="str">
        <f>IFERROR(IF(VLOOKUP('Xlookup set'!$S105,'Xlookup set'!$A$1:$R$1239,18,FALSE)=0,"",VLOOKUP('Xlookup set'!$S105,'Xlookup set'!$A$1:$R$1239,18,FALSE)),"")</f>
        <v/>
      </c>
    </row>
    <row r="106" spans="1:17">
      <c r="A106" t="str">
        <f>IFERROR(VLOOKUP('Xlookup set'!$S106,'Xlookup set'!$A$1:$R$1239,2,FALSE),"")</f>
        <v/>
      </c>
      <c r="B106" t="str">
        <f>IF(I106&lt;&gt;"",ドッグキャリー!$I$2,"")</f>
        <v/>
      </c>
      <c r="C106" t="str">
        <f t="shared" si="4"/>
        <v/>
      </c>
      <c r="D106" t="str">
        <f t="shared" si="5"/>
        <v/>
      </c>
      <c r="H106" s="77" t="str">
        <f>IFERROR(IF(VLOOKUP('Xlookup set'!$S106,'Xlookup set'!$A$1:$R$1239,9,FALSE)=0,"",VLOOKUP('Xlookup set'!$S106,'Xlookup set'!$A$1:$R$1239,9,FALSE)),"")</f>
        <v/>
      </c>
      <c r="I106" t="str">
        <f>IFERROR(IF(VLOOKUP('Xlookup set'!$S106,'Xlookup set'!$A$1:$R$1239,10,FALSE)=0,"",VLOOKUP('Xlookup set'!$S106,'Xlookup set'!$A$1:$R$1239,10,FALSE)),"")</f>
        <v/>
      </c>
      <c r="J106" t="str">
        <f>IFERROR(IF(VLOOKUP('Xlookup set'!$S106,'Xlookup set'!$A$1:$R$1239,11,FALSE)=0,"",VLOOKUP('Xlookup set'!$S106,'Xlookup set'!$A$1:$R$1239,11,FALSE)),"")</f>
        <v/>
      </c>
      <c r="K106" t="str">
        <f>IFERROR(IF(VLOOKUP('Xlookup set'!$S106,'Xlookup set'!$A$1:$R$1239,12,FALSE)=0,"",VLOOKUP('Xlookup set'!$S106,'Xlookup set'!$A$1:$R$1239,12,FALSE)),"")</f>
        <v/>
      </c>
      <c r="L106" t="str">
        <f>IFERROR(IF(VLOOKUP('Xlookup set'!$S106,'Xlookup set'!$A$1:$R$1239,13,FALSE)=0,"",VLOOKUP('Xlookup set'!$S106,'Xlookup set'!$A$1:$R$1239,13,FALSE)),"")</f>
        <v/>
      </c>
      <c r="M106" t="str">
        <f>IFERROR(IF(VLOOKUP('Xlookup set'!$S106,'Xlookup set'!$A$1:$R$1239,14,FALSE)=0,"",VLOOKUP('Xlookup set'!$S106,'Xlookup set'!$A$1:$R$1239,14,FALSE)),"")</f>
        <v/>
      </c>
      <c r="N106" t="str">
        <f>IFERROR(IF(VLOOKUP('Xlookup set'!$S106,'Xlookup set'!$A$1:$R$1239,15,FALSE)=0,"",VLOOKUP('Xlookup set'!$S106,'Xlookup set'!$A$1:$R$1239,15,FALSE)),"")</f>
        <v/>
      </c>
      <c r="O106" t="str">
        <f>IFERROR(IF(VLOOKUP('Xlookup set'!$S106,'Xlookup set'!$A$1:$R$1239,16,FALSE)=0,"",VLOOKUP('Xlookup set'!$S106,'Xlookup set'!$A$1:$R$1239,16,FALSE)),"")</f>
        <v/>
      </c>
      <c r="P106" t="str">
        <f t="array" aca="1" ref="P106" ca="1">IFERROR(Y2IF(VLOOKUP('Xlookup set'!$S106,'Xlookup set'!$A$1:$R$1239,17,FALSE)=0,"",VLOOKUP('Xlookup set'!$S106,'Xlookup set'!$A$1:$R$1239,17,FALSE)),"")</f>
        <v/>
      </c>
      <c r="Q106" t="str">
        <f>IFERROR(IF(VLOOKUP('Xlookup set'!$S106,'Xlookup set'!$A$1:$R$1239,18,FALSE)=0,"",VLOOKUP('Xlookup set'!$S106,'Xlookup set'!$A$1:$R$1239,18,FALSE)),"")</f>
        <v/>
      </c>
    </row>
    <row r="107" spans="1:17">
      <c r="A107" t="str">
        <f>IFERROR(VLOOKUP('Xlookup set'!$S107,'Xlookup set'!$A$1:$R$1239,2,FALSE),"")</f>
        <v/>
      </c>
      <c r="B107" t="str">
        <f>IF(I107&lt;&gt;"",ドッグキャリー!$I$2,"")</f>
        <v/>
      </c>
      <c r="C107" t="str">
        <f t="shared" si="4"/>
        <v/>
      </c>
      <c r="D107" t="str">
        <f t="shared" si="5"/>
        <v/>
      </c>
      <c r="H107" s="77" t="str">
        <f>IFERROR(IF(VLOOKUP('Xlookup set'!$S107,'Xlookup set'!$A$1:$R$1239,9,FALSE)=0,"",VLOOKUP('Xlookup set'!$S107,'Xlookup set'!$A$1:$R$1239,9,FALSE)),"")</f>
        <v/>
      </c>
      <c r="I107" t="str">
        <f>IFERROR(IF(VLOOKUP('Xlookup set'!$S107,'Xlookup set'!$A$1:$R$1239,10,FALSE)=0,"",VLOOKUP('Xlookup set'!$S107,'Xlookup set'!$A$1:$R$1239,10,FALSE)),"")</f>
        <v/>
      </c>
      <c r="J107" t="str">
        <f>IFERROR(IF(VLOOKUP('Xlookup set'!$S107,'Xlookup set'!$A$1:$R$1239,11,FALSE)=0,"",VLOOKUP('Xlookup set'!$S107,'Xlookup set'!$A$1:$R$1239,11,FALSE)),"")</f>
        <v/>
      </c>
      <c r="K107" t="str">
        <f>IFERROR(IF(VLOOKUP('Xlookup set'!$S107,'Xlookup set'!$A$1:$R$1239,12,FALSE)=0,"",VLOOKUP('Xlookup set'!$S107,'Xlookup set'!$A$1:$R$1239,12,FALSE)),"")</f>
        <v/>
      </c>
      <c r="L107" t="str">
        <f>IFERROR(IF(VLOOKUP('Xlookup set'!$S107,'Xlookup set'!$A$1:$R$1239,13,FALSE)=0,"",VLOOKUP('Xlookup set'!$S107,'Xlookup set'!$A$1:$R$1239,13,FALSE)),"")</f>
        <v/>
      </c>
      <c r="M107" t="str">
        <f>IFERROR(IF(VLOOKUP('Xlookup set'!$S107,'Xlookup set'!$A$1:$R$1239,14,FALSE)=0,"",VLOOKUP('Xlookup set'!$S107,'Xlookup set'!$A$1:$R$1239,14,FALSE)),"")</f>
        <v/>
      </c>
      <c r="N107" t="str">
        <f>IFERROR(IF(VLOOKUP('Xlookup set'!$S107,'Xlookup set'!$A$1:$R$1239,15,FALSE)=0,"",VLOOKUP('Xlookup set'!$S107,'Xlookup set'!$A$1:$R$1239,15,FALSE)),"")</f>
        <v/>
      </c>
      <c r="O107" t="str">
        <f>IFERROR(IF(VLOOKUP('Xlookup set'!$S107,'Xlookup set'!$A$1:$R$1239,16,FALSE)=0,"",VLOOKUP('Xlookup set'!$S107,'Xlookup set'!$A$1:$R$1239,16,FALSE)),"")</f>
        <v/>
      </c>
      <c r="P107" t="str">
        <f t="array" aca="1" ref="P107" ca="1">IFERROR(Y2IF(VLOOKUP('Xlookup set'!$S107,'Xlookup set'!$A$1:$R$1239,17,FALSE)=0,"",VLOOKUP('Xlookup set'!$S107,'Xlookup set'!$A$1:$R$1239,17,FALSE)),"")</f>
        <v/>
      </c>
      <c r="Q107" t="str">
        <f>IFERROR(IF(VLOOKUP('Xlookup set'!$S107,'Xlookup set'!$A$1:$R$1239,18,FALSE)=0,"",VLOOKUP('Xlookup set'!$S107,'Xlookup set'!$A$1:$R$1239,18,FALSE)),"")</f>
        <v/>
      </c>
    </row>
    <row r="108" spans="1:17">
      <c r="A108" t="str">
        <f>IFERROR(VLOOKUP('Xlookup set'!$S108,'Xlookup set'!$A$1:$R$1239,2,FALSE),"")</f>
        <v/>
      </c>
      <c r="B108" t="str">
        <f>IF(I108&lt;&gt;"",ドッグキャリー!$I$2,"")</f>
        <v/>
      </c>
      <c r="C108" t="str">
        <f t="shared" si="4"/>
        <v/>
      </c>
      <c r="D108" t="str">
        <f t="shared" si="5"/>
        <v/>
      </c>
      <c r="H108" s="77" t="str">
        <f>IFERROR(IF(VLOOKUP('Xlookup set'!$S108,'Xlookup set'!$A$1:$R$1239,9,FALSE)=0,"",VLOOKUP('Xlookup set'!$S108,'Xlookup set'!$A$1:$R$1239,9,FALSE)),"")</f>
        <v/>
      </c>
      <c r="I108" t="str">
        <f>IFERROR(IF(VLOOKUP('Xlookup set'!$S108,'Xlookup set'!$A$1:$R$1239,10,FALSE)=0,"",VLOOKUP('Xlookup set'!$S108,'Xlookup set'!$A$1:$R$1239,10,FALSE)),"")</f>
        <v/>
      </c>
      <c r="J108" t="str">
        <f>IFERROR(IF(VLOOKUP('Xlookup set'!$S108,'Xlookup set'!$A$1:$R$1239,11,FALSE)=0,"",VLOOKUP('Xlookup set'!$S108,'Xlookup set'!$A$1:$R$1239,11,FALSE)),"")</f>
        <v/>
      </c>
      <c r="K108" t="str">
        <f>IFERROR(IF(VLOOKUP('Xlookup set'!$S108,'Xlookup set'!$A$1:$R$1239,12,FALSE)=0,"",VLOOKUP('Xlookup set'!$S108,'Xlookup set'!$A$1:$R$1239,12,FALSE)),"")</f>
        <v/>
      </c>
      <c r="L108" t="str">
        <f>IFERROR(IF(VLOOKUP('Xlookup set'!$S108,'Xlookup set'!$A$1:$R$1239,13,FALSE)=0,"",VLOOKUP('Xlookup set'!$S108,'Xlookup set'!$A$1:$R$1239,13,FALSE)),"")</f>
        <v/>
      </c>
      <c r="M108" t="str">
        <f>IFERROR(IF(VLOOKUP('Xlookup set'!$S108,'Xlookup set'!$A$1:$R$1239,14,FALSE)=0,"",VLOOKUP('Xlookup set'!$S108,'Xlookup set'!$A$1:$R$1239,14,FALSE)),"")</f>
        <v/>
      </c>
      <c r="N108" t="str">
        <f>IFERROR(IF(VLOOKUP('Xlookup set'!$S108,'Xlookup set'!$A$1:$R$1239,15,FALSE)=0,"",VLOOKUP('Xlookup set'!$S108,'Xlookup set'!$A$1:$R$1239,15,FALSE)),"")</f>
        <v/>
      </c>
      <c r="O108" t="str">
        <f>IFERROR(IF(VLOOKUP('Xlookup set'!$S108,'Xlookup set'!$A$1:$R$1239,16,FALSE)=0,"",VLOOKUP('Xlookup set'!$S108,'Xlookup set'!$A$1:$R$1239,16,FALSE)),"")</f>
        <v/>
      </c>
      <c r="P108" t="str">
        <f t="array" aca="1" ref="P108" ca="1">IFERROR(Y2IF(VLOOKUP('Xlookup set'!$S108,'Xlookup set'!$A$1:$R$1239,17,FALSE)=0,"",VLOOKUP('Xlookup set'!$S108,'Xlookup set'!$A$1:$R$1239,17,FALSE)),"")</f>
        <v/>
      </c>
      <c r="Q108" t="str">
        <f>IFERROR(IF(VLOOKUP('Xlookup set'!$S108,'Xlookup set'!$A$1:$R$1239,18,FALSE)=0,"",VLOOKUP('Xlookup set'!$S108,'Xlookup set'!$A$1:$R$1239,18,FALSE)),"")</f>
        <v/>
      </c>
    </row>
    <row r="109" spans="1:17">
      <c r="A109" t="str">
        <f>IFERROR(VLOOKUP('Xlookup set'!$S109,'Xlookup set'!$A$1:$R$1239,2,FALSE),"")</f>
        <v/>
      </c>
      <c r="B109" t="str">
        <f>IF(I109&lt;&gt;"",ドッグキャリー!$I$2,"")</f>
        <v/>
      </c>
      <c r="C109" t="str">
        <f t="shared" si="4"/>
        <v/>
      </c>
      <c r="D109" t="str">
        <f t="shared" si="5"/>
        <v/>
      </c>
      <c r="H109" s="77" t="str">
        <f>IFERROR(IF(VLOOKUP('Xlookup set'!$S109,'Xlookup set'!$A$1:$R$1239,9,FALSE)=0,"",VLOOKUP('Xlookup set'!$S109,'Xlookup set'!$A$1:$R$1239,9,FALSE)),"")</f>
        <v/>
      </c>
      <c r="I109" t="str">
        <f>IFERROR(IF(VLOOKUP('Xlookup set'!$S109,'Xlookup set'!$A$1:$R$1239,10,FALSE)=0,"",VLOOKUP('Xlookup set'!$S109,'Xlookup set'!$A$1:$R$1239,10,FALSE)),"")</f>
        <v/>
      </c>
      <c r="J109" t="str">
        <f>IFERROR(IF(VLOOKUP('Xlookup set'!$S109,'Xlookup set'!$A$1:$R$1239,11,FALSE)=0,"",VLOOKUP('Xlookup set'!$S109,'Xlookup set'!$A$1:$R$1239,11,FALSE)),"")</f>
        <v/>
      </c>
      <c r="K109" t="str">
        <f>IFERROR(IF(VLOOKUP('Xlookup set'!$S109,'Xlookup set'!$A$1:$R$1239,12,FALSE)=0,"",VLOOKUP('Xlookup set'!$S109,'Xlookup set'!$A$1:$R$1239,12,FALSE)),"")</f>
        <v/>
      </c>
      <c r="L109" t="str">
        <f>IFERROR(IF(VLOOKUP('Xlookup set'!$S109,'Xlookup set'!$A$1:$R$1239,13,FALSE)=0,"",VLOOKUP('Xlookup set'!$S109,'Xlookup set'!$A$1:$R$1239,13,FALSE)),"")</f>
        <v/>
      </c>
      <c r="M109" t="str">
        <f>IFERROR(IF(VLOOKUP('Xlookup set'!$S109,'Xlookup set'!$A$1:$R$1239,14,FALSE)=0,"",VLOOKUP('Xlookup set'!$S109,'Xlookup set'!$A$1:$R$1239,14,FALSE)),"")</f>
        <v/>
      </c>
      <c r="N109" t="str">
        <f>IFERROR(IF(VLOOKUP('Xlookup set'!$S109,'Xlookup set'!$A$1:$R$1239,15,FALSE)=0,"",VLOOKUP('Xlookup set'!$S109,'Xlookup set'!$A$1:$R$1239,15,FALSE)),"")</f>
        <v/>
      </c>
      <c r="O109" t="str">
        <f>IFERROR(IF(VLOOKUP('Xlookup set'!$S109,'Xlookup set'!$A$1:$R$1239,16,FALSE)=0,"",VLOOKUP('Xlookup set'!$S109,'Xlookup set'!$A$1:$R$1239,16,FALSE)),"")</f>
        <v/>
      </c>
      <c r="P109" t="str">
        <f t="array" aca="1" ref="P109" ca="1">IFERROR(Y2IF(VLOOKUP('Xlookup set'!$S109,'Xlookup set'!$A$1:$R$1239,17,FALSE)=0,"",VLOOKUP('Xlookup set'!$S109,'Xlookup set'!$A$1:$R$1239,17,FALSE)),"")</f>
        <v/>
      </c>
      <c r="Q109" t="str">
        <f>IFERROR(IF(VLOOKUP('Xlookup set'!$S109,'Xlookup set'!$A$1:$R$1239,18,FALSE)=0,"",VLOOKUP('Xlookup set'!$S109,'Xlookup set'!$A$1:$R$1239,18,FALSE)),"")</f>
        <v/>
      </c>
    </row>
    <row r="110" spans="1:17">
      <c r="A110" t="str">
        <f>IFERROR(VLOOKUP('Xlookup set'!$S110,'Xlookup set'!$A$1:$R$1239,2,FALSE),"")</f>
        <v/>
      </c>
      <c r="B110" t="str">
        <f>IF(I110&lt;&gt;"",ドッグキャリー!$I$2,"")</f>
        <v/>
      </c>
      <c r="C110" t="str">
        <f t="shared" si="4"/>
        <v/>
      </c>
      <c r="D110" t="str">
        <f t="shared" si="5"/>
        <v/>
      </c>
      <c r="H110" s="77" t="str">
        <f>IFERROR(IF(VLOOKUP('Xlookup set'!$S110,'Xlookup set'!$A$1:$R$1239,9,FALSE)=0,"",VLOOKUP('Xlookup set'!$S110,'Xlookup set'!$A$1:$R$1239,9,FALSE)),"")</f>
        <v/>
      </c>
      <c r="I110" t="str">
        <f>IFERROR(IF(VLOOKUP('Xlookup set'!$S110,'Xlookup set'!$A$1:$R$1239,10,FALSE)=0,"",VLOOKUP('Xlookup set'!$S110,'Xlookup set'!$A$1:$R$1239,10,FALSE)),"")</f>
        <v/>
      </c>
      <c r="J110" t="str">
        <f>IFERROR(IF(VLOOKUP('Xlookup set'!$S110,'Xlookup set'!$A$1:$R$1239,11,FALSE)=0,"",VLOOKUP('Xlookup set'!$S110,'Xlookup set'!$A$1:$R$1239,11,FALSE)),"")</f>
        <v/>
      </c>
      <c r="K110" t="str">
        <f>IFERROR(IF(VLOOKUP('Xlookup set'!$S110,'Xlookup set'!$A$1:$R$1239,12,FALSE)=0,"",VLOOKUP('Xlookup set'!$S110,'Xlookup set'!$A$1:$R$1239,12,FALSE)),"")</f>
        <v/>
      </c>
      <c r="L110" t="str">
        <f>IFERROR(IF(VLOOKUP('Xlookup set'!$S110,'Xlookup set'!$A$1:$R$1239,13,FALSE)=0,"",VLOOKUP('Xlookup set'!$S110,'Xlookup set'!$A$1:$R$1239,13,FALSE)),"")</f>
        <v/>
      </c>
      <c r="M110" t="str">
        <f>IFERROR(IF(VLOOKUP('Xlookup set'!$S110,'Xlookup set'!$A$1:$R$1239,14,FALSE)=0,"",VLOOKUP('Xlookup set'!$S110,'Xlookup set'!$A$1:$R$1239,14,FALSE)),"")</f>
        <v/>
      </c>
      <c r="N110" t="str">
        <f>IFERROR(IF(VLOOKUP('Xlookup set'!$S110,'Xlookup set'!$A$1:$R$1239,15,FALSE)=0,"",VLOOKUP('Xlookup set'!$S110,'Xlookup set'!$A$1:$R$1239,15,FALSE)),"")</f>
        <v/>
      </c>
      <c r="O110" t="str">
        <f>IFERROR(IF(VLOOKUP('Xlookup set'!$S110,'Xlookup set'!$A$1:$R$1239,16,FALSE)=0,"",VLOOKUP('Xlookup set'!$S110,'Xlookup set'!$A$1:$R$1239,16,FALSE)),"")</f>
        <v/>
      </c>
      <c r="P110" t="str">
        <f t="array" aca="1" ref="P110" ca="1">IFERROR(Y2IF(VLOOKUP('Xlookup set'!$S110,'Xlookup set'!$A$1:$R$1239,17,FALSE)=0,"",VLOOKUP('Xlookup set'!$S110,'Xlookup set'!$A$1:$R$1239,17,FALSE)),"")</f>
        <v/>
      </c>
      <c r="Q110" t="str">
        <f>IFERROR(IF(VLOOKUP('Xlookup set'!$S110,'Xlookup set'!$A$1:$R$1239,18,FALSE)=0,"",VLOOKUP('Xlookup set'!$S110,'Xlookup set'!$A$1:$R$1239,18,FALSE)),"")</f>
        <v/>
      </c>
    </row>
    <row r="111" spans="1:17">
      <c r="A111" t="str">
        <f>IFERROR(VLOOKUP('Xlookup set'!$S111,'Xlookup set'!$A$1:$R$1239,2,FALSE),"")</f>
        <v/>
      </c>
      <c r="B111" t="str">
        <f>IF(I111&lt;&gt;"",ドッグキャリー!$I$2,"")</f>
        <v/>
      </c>
      <c r="C111" t="str">
        <f t="shared" si="4"/>
        <v/>
      </c>
      <c r="D111" t="str">
        <f t="shared" si="5"/>
        <v/>
      </c>
      <c r="H111" s="77" t="str">
        <f>IFERROR(IF(VLOOKUP('Xlookup set'!$S111,'Xlookup set'!$A$1:$R$1239,9,FALSE)=0,"",VLOOKUP('Xlookup set'!$S111,'Xlookup set'!$A$1:$R$1239,9,FALSE)),"")</f>
        <v/>
      </c>
      <c r="I111" t="str">
        <f>IFERROR(IF(VLOOKUP('Xlookup set'!$S111,'Xlookup set'!$A$1:$R$1239,10,FALSE)=0,"",VLOOKUP('Xlookup set'!$S111,'Xlookup set'!$A$1:$R$1239,10,FALSE)),"")</f>
        <v/>
      </c>
      <c r="J111" t="str">
        <f>IFERROR(IF(VLOOKUP('Xlookup set'!$S111,'Xlookup set'!$A$1:$R$1239,11,FALSE)=0,"",VLOOKUP('Xlookup set'!$S111,'Xlookup set'!$A$1:$R$1239,11,FALSE)),"")</f>
        <v/>
      </c>
      <c r="K111" t="str">
        <f>IFERROR(IF(VLOOKUP('Xlookup set'!$S111,'Xlookup set'!$A$1:$R$1239,12,FALSE)=0,"",VLOOKUP('Xlookup set'!$S111,'Xlookup set'!$A$1:$R$1239,12,FALSE)),"")</f>
        <v/>
      </c>
      <c r="L111" t="str">
        <f>IFERROR(IF(VLOOKUP('Xlookup set'!$S111,'Xlookup set'!$A$1:$R$1239,13,FALSE)=0,"",VLOOKUP('Xlookup set'!$S111,'Xlookup set'!$A$1:$R$1239,13,FALSE)),"")</f>
        <v/>
      </c>
      <c r="M111" t="str">
        <f>IFERROR(IF(VLOOKUP('Xlookup set'!$S111,'Xlookup set'!$A$1:$R$1239,14,FALSE)=0,"",VLOOKUP('Xlookup set'!$S111,'Xlookup set'!$A$1:$R$1239,14,FALSE)),"")</f>
        <v/>
      </c>
      <c r="N111" t="str">
        <f>IFERROR(IF(VLOOKUP('Xlookup set'!$S111,'Xlookup set'!$A$1:$R$1239,15,FALSE)=0,"",VLOOKUP('Xlookup set'!$S111,'Xlookup set'!$A$1:$R$1239,15,FALSE)),"")</f>
        <v/>
      </c>
      <c r="O111" t="str">
        <f>IFERROR(IF(VLOOKUP('Xlookup set'!$S111,'Xlookup set'!$A$1:$R$1239,16,FALSE)=0,"",VLOOKUP('Xlookup set'!$S111,'Xlookup set'!$A$1:$R$1239,16,FALSE)),"")</f>
        <v/>
      </c>
      <c r="P111" t="str">
        <f t="array" aca="1" ref="P111" ca="1">IFERROR(Y2IF(VLOOKUP('Xlookup set'!$S111,'Xlookup set'!$A$1:$R$1239,17,FALSE)=0,"",VLOOKUP('Xlookup set'!$S111,'Xlookup set'!$A$1:$R$1239,17,FALSE)),"")</f>
        <v/>
      </c>
      <c r="Q111" t="str">
        <f>IFERROR(IF(VLOOKUP('Xlookup set'!$S111,'Xlookup set'!$A$1:$R$1239,18,FALSE)=0,"",VLOOKUP('Xlookup set'!$S111,'Xlookup set'!$A$1:$R$1239,18,FALSE)),"")</f>
        <v/>
      </c>
    </row>
    <row r="112" spans="1:17">
      <c r="A112" t="str">
        <f>IFERROR(VLOOKUP('Xlookup set'!$S112,'Xlookup set'!$A$1:$R$1239,2,FALSE),"")</f>
        <v/>
      </c>
      <c r="B112" t="str">
        <f>IF(I112&lt;&gt;"",ドッグキャリー!$I$2,"")</f>
        <v/>
      </c>
      <c r="C112" t="str">
        <f t="shared" si="4"/>
        <v/>
      </c>
      <c r="D112" t="str">
        <f t="shared" si="5"/>
        <v/>
      </c>
      <c r="H112" s="77" t="str">
        <f>IFERROR(IF(VLOOKUP('Xlookup set'!$S112,'Xlookup set'!$A$1:$R$1239,9,FALSE)=0,"",VLOOKUP('Xlookup set'!$S112,'Xlookup set'!$A$1:$R$1239,9,FALSE)),"")</f>
        <v/>
      </c>
      <c r="I112" t="str">
        <f>IFERROR(IF(VLOOKUP('Xlookup set'!$S112,'Xlookup set'!$A$1:$R$1239,10,FALSE)=0,"",VLOOKUP('Xlookup set'!$S112,'Xlookup set'!$A$1:$R$1239,10,FALSE)),"")</f>
        <v/>
      </c>
      <c r="J112" t="str">
        <f>IFERROR(IF(VLOOKUP('Xlookup set'!$S112,'Xlookup set'!$A$1:$R$1239,11,FALSE)=0,"",VLOOKUP('Xlookup set'!$S112,'Xlookup set'!$A$1:$R$1239,11,FALSE)),"")</f>
        <v/>
      </c>
      <c r="K112" t="str">
        <f>IFERROR(IF(VLOOKUP('Xlookup set'!$S112,'Xlookup set'!$A$1:$R$1239,12,FALSE)=0,"",VLOOKUP('Xlookup set'!$S112,'Xlookup set'!$A$1:$R$1239,12,FALSE)),"")</f>
        <v/>
      </c>
      <c r="L112" t="str">
        <f>IFERROR(IF(VLOOKUP('Xlookup set'!$S112,'Xlookup set'!$A$1:$R$1239,13,FALSE)=0,"",VLOOKUP('Xlookup set'!$S112,'Xlookup set'!$A$1:$R$1239,13,FALSE)),"")</f>
        <v/>
      </c>
      <c r="M112" t="str">
        <f>IFERROR(IF(VLOOKUP('Xlookup set'!$S112,'Xlookup set'!$A$1:$R$1239,14,FALSE)=0,"",VLOOKUP('Xlookup set'!$S112,'Xlookup set'!$A$1:$R$1239,14,FALSE)),"")</f>
        <v/>
      </c>
      <c r="N112" t="str">
        <f>IFERROR(IF(VLOOKUP('Xlookup set'!$S112,'Xlookup set'!$A$1:$R$1239,15,FALSE)=0,"",VLOOKUP('Xlookup set'!$S112,'Xlookup set'!$A$1:$R$1239,15,FALSE)),"")</f>
        <v/>
      </c>
      <c r="O112" t="str">
        <f>IFERROR(IF(VLOOKUP('Xlookup set'!$S112,'Xlookup set'!$A$1:$R$1239,16,FALSE)=0,"",VLOOKUP('Xlookup set'!$S112,'Xlookup set'!$A$1:$R$1239,16,FALSE)),"")</f>
        <v/>
      </c>
      <c r="P112" t="str">
        <f t="array" aca="1" ref="P112" ca="1">IFERROR(Y2IF(VLOOKUP('Xlookup set'!$S112,'Xlookup set'!$A$1:$R$1239,17,FALSE)=0,"",VLOOKUP('Xlookup set'!$S112,'Xlookup set'!$A$1:$R$1239,17,FALSE)),"")</f>
        <v/>
      </c>
      <c r="Q112" t="str">
        <f>IFERROR(IF(VLOOKUP('Xlookup set'!$S112,'Xlookup set'!$A$1:$R$1239,18,FALSE)=0,"",VLOOKUP('Xlookup set'!$S112,'Xlookup set'!$A$1:$R$1239,18,FALSE)),"")</f>
        <v/>
      </c>
    </row>
    <row r="113" spans="1:17">
      <c r="A113" t="str">
        <f>IFERROR(VLOOKUP('Xlookup set'!$S113,'Xlookup set'!$A$1:$R$1239,2,FALSE),"")</f>
        <v/>
      </c>
      <c r="B113" t="str">
        <f>IF(I113&lt;&gt;"",ドッグキャリー!$I$2,"")</f>
        <v/>
      </c>
      <c r="C113" t="str">
        <f t="shared" si="4"/>
        <v/>
      </c>
      <c r="D113" t="str">
        <f t="shared" si="5"/>
        <v/>
      </c>
      <c r="H113" s="77" t="str">
        <f>IFERROR(IF(VLOOKUP('Xlookup set'!$S113,'Xlookup set'!$A$1:$R$1239,9,FALSE)=0,"",VLOOKUP('Xlookup set'!$S113,'Xlookup set'!$A$1:$R$1239,9,FALSE)),"")</f>
        <v/>
      </c>
      <c r="I113" t="str">
        <f>IFERROR(IF(VLOOKUP('Xlookup set'!$S113,'Xlookup set'!$A$1:$R$1239,10,FALSE)=0,"",VLOOKUP('Xlookup set'!$S113,'Xlookup set'!$A$1:$R$1239,10,FALSE)),"")</f>
        <v/>
      </c>
      <c r="J113" t="str">
        <f>IFERROR(IF(VLOOKUP('Xlookup set'!$S113,'Xlookup set'!$A$1:$R$1239,11,FALSE)=0,"",VLOOKUP('Xlookup set'!$S113,'Xlookup set'!$A$1:$R$1239,11,FALSE)),"")</f>
        <v/>
      </c>
      <c r="K113" t="str">
        <f>IFERROR(IF(VLOOKUP('Xlookup set'!$S113,'Xlookup set'!$A$1:$R$1239,12,FALSE)=0,"",VLOOKUP('Xlookup set'!$S113,'Xlookup set'!$A$1:$R$1239,12,FALSE)),"")</f>
        <v/>
      </c>
      <c r="L113" t="str">
        <f>IFERROR(IF(VLOOKUP('Xlookup set'!$S113,'Xlookup set'!$A$1:$R$1239,13,FALSE)=0,"",VLOOKUP('Xlookup set'!$S113,'Xlookup set'!$A$1:$R$1239,13,FALSE)),"")</f>
        <v/>
      </c>
      <c r="M113" t="str">
        <f>IFERROR(IF(VLOOKUP('Xlookup set'!$S113,'Xlookup set'!$A$1:$R$1239,14,FALSE)=0,"",VLOOKUP('Xlookup set'!$S113,'Xlookup set'!$A$1:$R$1239,14,FALSE)),"")</f>
        <v/>
      </c>
      <c r="N113" t="str">
        <f>IFERROR(IF(VLOOKUP('Xlookup set'!$S113,'Xlookup set'!$A$1:$R$1239,15,FALSE)=0,"",VLOOKUP('Xlookup set'!$S113,'Xlookup set'!$A$1:$R$1239,15,FALSE)),"")</f>
        <v/>
      </c>
      <c r="O113" t="str">
        <f>IFERROR(IF(VLOOKUP('Xlookup set'!$S113,'Xlookup set'!$A$1:$R$1239,16,FALSE)=0,"",VLOOKUP('Xlookup set'!$S113,'Xlookup set'!$A$1:$R$1239,16,FALSE)),"")</f>
        <v/>
      </c>
      <c r="P113" t="str">
        <f t="array" aca="1" ref="P113" ca="1">IFERROR(Y2IF(VLOOKUP('Xlookup set'!$S113,'Xlookup set'!$A$1:$R$1239,17,FALSE)=0,"",VLOOKUP('Xlookup set'!$S113,'Xlookup set'!$A$1:$R$1239,17,FALSE)),"")</f>
        <v/>
      </c>
      <c r="Q113" t="str">
        <f>IFERROR(IF(VLOOKUP('Xlookup set'!$S113,'Xlookup set'!$A$1:$R$1239,18,FALSE)=0,"",VLOOKUP('Xlookup set'!$S113,'Xlookup set'!$A$1:$R$1239,18,FALSE)),"")</f>
        <v/>
      </c>
    </row>
    <row r="114" spans="1:17">
      <c r="A114" t="str">
        <f>IFERROR(VLOOKUP('Xlookup set'!$S114,'Xlookup set'!$A$1:$R$1239,2,FALSE),"")</f>
        <v/>
      </c>
      <c r="B114" t="str">
        <f>IF(I114&lt;&gt;"",ドッグキャリー!$I$2,"")</f>
        <v/>
      </c>
      <c r="C114" t="str">
        <f t="shared" si="4"/>
        <v/>
      </c>
      <c r="D114" t="str">
        <f t="shared" si="5"/>
        <v/>
      </c>
      <c r="H114" s="77" t="str">
        <f>IFERROR(IF(VLOOKUP('Xlookup set'!$S114,'Xlookup set'!$A$1:$R$1239,9,FALSE)=0,"",VLOOKUP('Xlookup set'!$S114,'Xlookup set'!$A$1:$R$1239,9,FALSE)),"")</f>
        <v/>
      </c>
      <c r="I114" t="str">
        <f>IFERROR(IF(VLOOKUP('Xlookup set'!$S114,'Xlookup set'!$A$1:$R$1239,10,FALSE)=0,"",VLOOKUP('Xlookup set'!$S114,'Xlookup set'!$A$1:$R$1239,10,FALSE)),"")</f>
        <v/>
      </c>
      <c r="J114" t="str">
        <f>IFERROR(IF(VLOOKUP('Xlookup set'!$S114,'Xlookup set'!$A$1:$R$1239,11,FALSE)=0,"",VLOOKUP('Xlookup set'!$S114,'Xlookup set'!$A$1:$R$1239,11,FALSE)),"")</f>
        <v/>
      </c>
      <c r="K114" t="str">
        <f>IFERROR(IF(VLOOKUP('Xlookup set'!$S114,'Xlookup set'!$A$1:$R$1239,12,FALSE)=0,"",VLOOKUP('Xlookup set'!$S114,'Xlookup set'!$A$1:$R$1239,12,FALSE)),"")</f>
        <v/>
      </c>
      <c r="L114" t="str">
        <f>IFERROR(IF(VLOOKUP('Xlookup set'!$S114,'Xlookup set'!$A$1:$R$1239,13,FALSE)=0,"",VLOOKUP('Xlookup set'!$S114,'Xlookup set'!$A$1:$R$1239,13,FALSE)),"")</f>
        <v/>
      </c>
      <c r="M114" t="str">
        <f>IFERROR(IF(VLOOKUP('Xlookup set'!$S114,'Xlookup set'!$A$1:$R$1239,14,FALSE)=0,"",VLOOKUP('Xlookup set'!$S114,'Xlookup set'!$A$1:$R$1239,14,FALSE)),"")</f>
        <v/>
      </c>
      <c r="N114" t="str">
        <f>IFERROR(IF(VLOOKUP('Xlookup set'!$S114,'Xlookup set'!$A$1:$R$1239,15,FALSE)=0,"",VLOOKUP('Xlookup set'!$S114,'Xlookup set'!$A$1:$R$1239,15,FALSE)),"")</f>
        <v/>
      </c>
      <c r="O114" t="str">
        <f>IFERROR(IF(VLOOKUP('Xlookup set'!$S114,'Xlookup set'!$A$1:$R$1239,16,FALSE)=0,"",VLOOKUP('Xlookup set'!$S114,'Xlookup set'!$A$1:$R$1239,16,FALSE)),"")</f>
        <v/>
      </c>
      <c r="P114" t="str">
        <f t="array" aca="1" ref="P114" ca="1">IFERROR(Y2IF(VLOOKUP('Xlookup set'!$S114,'Xlookup set'!$A$1:$R$1239,17,FALSE)=0,"",VLOOKUP('Xlookup set'!$S114,'Xlookup set'!$A$1:$R$1239,17,FALSE)),"")</f>
        <v/>
      </c>
      <c r="Q114" t="str">
        <f>IFERROR(IF(VLOOKUP('Xlookup set'!$S114,'Xlookup set'!$A$1:$R$1239,18,FALSE)=0,"",VLOOKUP('Xlookup set'!$S114,'Xlookup set'!$A$1:$R$1239,18,FALSE)),"")</f>
        <v/>
      </c>
    </row>
    <row r="115" spans="1:17">
      <c r="A115" t="str">
        <f>IFERROR(VLOOKUP('Xlookup set'!$S115,'Xlookup set'!$A$1:$R$1239,2,FALSE),"")</f>
        <v/>
      </c>
      <c r="B115" t="str">
        <f>IF(I115&lt;&gt;"",ドッグキャリー!$I$2,"")</f>
        <v/>
      </c>
      <c r="C115" t="str">
        <f t="shared" si="4"/>
        <v/>
      </c>
      <c r="D115" t="str">
        <f t="shared" si="5"/>
        <v/>
      </c>
      <c r="H115" s="77" t="str">
        <f>IFERROR(IF(VLOOKUP('Xlookup set'!$S115,'Xlookup set'!$A$1:$R$1239,9,FALSE)=0,"",VLOOKUP('Xlookup set'!$S115,'Xlookup set'!$A$1:$R$1239,9,FALSE)),"")</f>
        <v/>
      </c>
      <c r="I115" t="str">
        <f>IFERROR(IF(VLOOKUP('Xlookup set'!$S115,'Xlookup set'!$A$1:$R$1239,10,FALSE)=0,"",VLOOKUP('Xlookup set'!$S115,'Xlookup set'!$A$1:$R$1239,10,FALSE)),"")</f>
        <v/>
      </c>
      <c r="J115" t="str">
        <f>IFERROR(IF(VLOOKUP('Xlookup set'!$S115,'Xlookup set'!$A$1:$R$1239,11,FALSE)=0,"",VLOOKUP('Xlookup set'!$S115,'Xlookup set'!$A$1:$R$1239,11,FALSE)),"")</f>
        <v/>
      </c>
      <c r="K115" t="str">
        <f>IFERROR(IF(VLOOKUP('Xlookup set'!$S115,'Xlookup set'!$A$1:$R$1239,12,FALSE)=0,"",VLOOKUP('Xlookup set'!$S115,'Xlookup set'!$A$1:$R$1239,12,FALSE)),"")</f>
        <v/>
      </c>
      <c r="L115" t="str">
        <f>IFERROR(IF(VLOOKUP('Xlookup set'!$S115,'Xlookup set'!$A$1:$R$1239,13,FALSE)=0,"",VLOOKUP('Xlookup set'!$S115,'Xlookup set'!$A$1:$R$1239,13,FALSE)),"")</f>
        <v/>
      </c>
      <c r="M115" t="str">
        <f>IFERROR(IF(VLOOKUP('Xlookup set'!$S115,'Xlookup set'!$A$1:$R$1239,14,FALSE)=0,"",VLOOKUP('Xlookup set'!$S115,'Xlookup set'!$A$1:$R$1239,14,FALSE)),"")</f>
        <v/>
      </c>
      <c r="N115" t="str">
        <f>IFERROR(IF(VLOOKUP('Xlookup set'!$S115,'Xlookup set'!$A$1:$R$1239,15,FALSE)=0,"",VLOOKUP('Xlookup set'!$S115,'Xlookup set'!$A$1:$R$1239,15,FALSE)),"")</f>
        <v/>
      </c>
      <c r="O115" t="str">
        <f>IFERROR(IF(VLOOKUP('Xlookup set'!$S115,'Xlookup set'!$A$1:$R$1239,16,FALSE)=0,"",VLOOKUP('Xlookup set'!$S115,'Xlookup set'!$A$1:$R$1239,16,FALSE)),"")</f>
        <v/>
      </c>
      <c r="P115" t="str">
        <f t="array" aca="1" ref="P115" ca="1">IFERROR(Y2IF(VLOOKUP('Xlookup set'!$S115,'Xlookup set'!$A$1:$R$1239,17,FALSE)=0,"",VLOOKUP('Xlookup set'!$S115,'Xlookup set'!$A$1:$R$1239,17,FALSE)),"")</f>
        <v/>
      </c>
      <c r="Q115" t="str">
        <f>IFERROR(IF(VLOOKUP('Xlookup set'!$S115,'Xlookup set'!$A$1:$R$1239,18,FALSE)=0,"",VLOOKUP('Xlookup set'!$S115,'Xlookup set'!$A$1:$R$1239,18,FALSE)),"")</f>
        <v/>
      </c>
    </row>
    <row r="116" spans="1:17">
      <c r="A116" t="str">
        <f>IFERROR(VLOOKUP('Xlookup set'!$S116,'Xlookup set'!$A$1:$R$1239,2,FALSE),"")</f>
        <v/>
      </c>
      <c r="B116" t="str">
        <f>IF(I116&lt;&gt;"",ドッグキャリー!$I$2,"")</f>
        <v/>
      </c>
      <c r="C116" t="str">
        <f t="shared" si="4"/>
        <v/>
      </c>
      <c r="D116" t="str">
        <f t="shared" si="5"/>
        <v/>
      </c>
      <c r="H116" s="77" t="str">
        <f>IFERROR(IF(VLOOKUP('Xlookup set'!$S116,'Xlookup set'!$A$1:$R$1239,9,FALSE)=0,"",VLOOKUP('Xlookup set'!$S116,'Xlookup set'!$A$1:$R$1239,9,FALSE)),"")</f>
        <v/>
      </c>
      <c r="I116" t="str">
        <f>IFERROR(IF(VLOOKUP('Xlookup set'!$S116,'Xlookup set'!$A$1:$R$1239,10,FALSE)=0,"",VLOOKUP('Xlookup set'!$S116,'Xlookup set'!$A$1:$R$1239,10,FALSE)),"")</f>
        <v/>
      </c>
      <c r="J116" t="str">
        <f>IFERROR(IF(VLOOKUP('Xlookup set'!$S116,'Xlookup set'!$A$1:$R$1239,11,FALSE)=0,"",VLOOKUP('Xlookup set'!$S116,'Xlookup set'!$A$1:$R$1239,11,FALSE)),"")</f>
        <v/>
      </c>
      <c r="K116" t="str">
        <f>IFERROR(IF(VLOOKUP('Xlookup set'!$S116,'Xlookup set'!$A$1:$R$1239,12,FALSE)=0,"",VLOOKUP('Xlookup set'!$S116,'Xlookup set'!$A$1:$R$1239,12,FALSE)),"")</f>
        <v/>
      </c>
      <c r="L116" t="str">
        <f>IFERROR(IF(VLOOKUP('Xlookup set'!$S116,'Xlookup set'!$A$1:$R$1239,13,FALSE)=0,"",VLOOKUP('Xlookup set'!$S116,'Xlookup set'!$A$1:$R$1239,13,FALSE)),"")</f>
        <v/>
      </c>
      <c r="M116" t="str">
        <f>IFERROR(IF(VLOOKUP('Xlookup set'!$S116,'Xlookup set'!$A$1:$R$1239,14,FALSE)=0,"",VLOOKUP('Xlookup set'!$S116,'Xlookup set'!$A$1:$R$1239,14,FALSE)),"")</f>
        <v/>
      </c>
      <c r="N116" t="str">
        <f>IFERROR(IF(VLOOKUP('Xlookup set'!$S116,'Xlookup set'!$A$1:$R$1239,15,FALSE)=0,"",VLOOKUP('Xlookup set'!$S116,'Xlookup set'!$A$1:$R$1239,15,FALSE)),"")</f>
        <v/>
      </c>
      <c r="O116" t="str">
        <f>IFERROR(IF(VLOOKUP('Xlookup set'!$S116,'Xlookup set'!$A$1:$R$1239,16,FALSE)=0,"",VLOOKUP('Xlookup set'!$S116,'Xlookup set'!$A$1:$R$1239,16,FALSE)),"")</f>
        <v/>
      </c>
      <c r="P116" t="str">
        <f t="array" aca="1" ref="P116" ca="1">IFERROR(Y2IF(VLOOKUP('Xlookup set'!$S116,'Xlookup set'!$A$1:$R$1239,17,FALSE)=0,"",VLOOKUP('Xlookup set'!$S116,'Xlookup set'!$A$1:$R$1239,17,FALSE)),"")</f>
        <v/>
      </c>
      <c r="Q116" t="str">
        <f>IFERROR(IF(VLOOKUP('Xlookup set'!$S116,'Xlookup set'!$A$1:$R$1239,18,FALSE)=0,"",VLOOKUP('Xlookup set'!$S116,'Xlookup set'!$A$1:$R$1239,18,FALSE)),"")</f>
        <v/>
      </c>
    </row>
    <row r="117" spans="1:17">
      <c r="A117" t="str">
        <f>IFERROR(VLOOKUP('Xlookup set'!$S117,'Xlookup set'!$A$1:$R$1239,2,FALSE),"")</f>
        <v/>
      </c>
      <c r="B117" t="str">
        <f>IF(I117&lt;&gt;"",ドッグキャリー!$I$2,"")</f>
        <v/>
      </c>
      <c r="C117" t="str">
        <f t="shared" si="4"/>
        <v/>
      </c>
      <c r="D117" t="str">
        <f t="shared" si="5"/>
        <v/>
      </c>
      <c r="H117" s="77" t="str">
        <f>IFERROR(IF(VLOOKUP('Xlookup set'!$S117,'Xlookup set'!$A$1:$R$1239,9,FALSE)=0,"",VLOOKUP('Xlookup set'!$S117,'Xlookup set'!$A$1:$R$1239,9,FALSE)),"")</f>
        <v/>
      </c>
      <c r="I117" t="str">
        <f>IFERROR(IF(VLOOKUP('Xlookup set'!$S117,'Xlookup set'!$A$1:$R$1239,10,FALSE)=0,"",VLOOKUP('Xlookup set'!$S117,'Xlookup set'!$A$1:$R$1239,10,FALSE)),"")</f>
        <v/>
      </c>
      <c r="J117" t="str">
        <f>IFERROR(IF(VLOOKUP('Xlookup set'!$S117,'Xlookup set'!$A$1:$R$1239,11,FALSE)=0,"",VLOOKUP('Xlookup set'!$S117,'Xlookup set'!$A$1:$R$1239,11,FALSE)),"")</f>
        <v/>
      </c>
      <c r="K117" t="str">
        <f>IFERROR(IF(VLOOKUP('Xlookup set'!$S117,'Xlookup set'!$A$1:$R$1239,12,FALSE)=0,"",VLOOKUP('Xlookup set'!$S117,'Xlookup set'!$A$1:$R$1239,12,FALSE)),"")</f>
        <v/>
      </c>
      <c r="L117" t="str">
        <f>IFERROR(IF(VLOOKUP('Xlookup set'!$S117,'Xlookup set'!$A$1:$R$1239,13,FALSE)=0,"",VLOOKUP('Xlookup set'!$S117,'Xlookup set'!$A$1:$R$1239,13,FALSE)),"")</f>
        <v/>
      </c>
      <c r="M117" t="str">
        <f>IFERROR(IF(VLOOKUP('Xlookup set'!$S117,'Xlookup set'!$A$1:$R$1239,14,FALSE)=0,"",VLOOKUP('Xlookup set'!$S117,'Xlookup set'!$A$1:$R$1239,14,FALSE)),"")</f>
        <v/>
      </c>
      <c r="N117" t="str">
        <f>IFERROR(IF(VLOOKUP('Xlookup set'!$S117,'Xlookup set'!$A$1:$R$1239,15,FALSE)=0,"",VLOOKUP('Xlookup set'!$S117,'Xlookup set'!$A$1:$R$1239,15,FALSE)),"")</f>
        <v/>
      </c>
      <c r="O117" t="str">
        <f>IFERROR(IF(VLOOKUP('Xlookup set'!$S117,'Xlookup set'!$A$1:$R$1239,16,FALSE)=0,"",VLOOKUP('Xlookup set'!$S117,'Xlookup set'!$A$1:$R$1239,16,FALSE)),"")</f>
        <v/>
      </c>
      <c r="P117" t="str">
        <f t="array" aca="1" ref="P117" ca="1">IFERROR(Y2IF(VLOOKUP('Xlookup set'!$S117,'Xlookup set'!$A$1:$R$1239,17,FALSE)=0,"",VLOOKUP('Xlookup set'!$S117,'Xlookup set'!$A$1:$R$1239,17,FALSE)),"")</f>
        <v/>
      </c>
      <c r="Q117" t="str">
        <f>IFERROR(IF(VLOOKUP('Xlookup set'!$S117,'Xlookup set'!$A$1:$R$1239,18,FALSE)=0,"",VLOOKUP('Xlookup set'!$S117,'Xlookup set'!$A$1:$R$1239,18,FALSE)),"")</f>
        <v/>
      </c>
    </row>
    <row r="118" spans="1:17">
      <c r="A118" t="str">
        <f>IFERROR(VLOOKUP('Xlookup set'!$S118,'Xlookup set'!$A$1:$R$1239,2,FALSE),"")</f>
        <v/>
      </c>
      <c r="B118" t="str">
        <f>IF(I118&lt;&gt;"",ドッグキャリー!$I$2,"")</f>
        <v/>
      </c>
      <c r="C118" t="str">
        <f t="shared" si="4"/>
        <v/>
      </c>
      <c r="D118" t="str">
        <f t="shared" si="5"/>
        <v/>
      </c>
      <c r="H118" s="77" t="str">
        <f>IFERROR(IF(VLOOKUP('Xlookup set'!$S118,'Xlookup set'!$A$1:$R$1239,9,FALSE)=0,"",VLOOKUP('Xlookup set'!$S118,'Xlookup set'!$A$1:$R$1239,9,FALSE)),"")</f>
        <v/>
      </c>
      <c r="I118" t="str">
        <f>IFERROR(IF(VLOOKUP('Xlookup set'!$S118,'Xlookup set'!$A$1:$R$1239,10,FALSE)=0,"",VLOOKUP('Xlookup set'!$S118,'Xlookup set'!$A$1:$R$1239,10,FALSE)),"")</f>
        <v/>
      </c>
      <c r="J118" t="str">
        <f>IFERROR(IF(VLOOKUP('Xlookup set'!$S118,'Xlookup set'!$A$1:$R$1239,11,FALSE)=0,"",VLOOKUP('Xlookup set'!$S118,'Xlookup set'!$A$1:$R$1239,11,FALSE)),"")</f>
        <v/>
      </c>
      <c r="K118" t="str">
        <f>IFERROR(IF(VLOOKUP('Xlookup set'!$S118,'Xlookup set'!$A$1:$R$1239,12,FALSE)=0,"",VLOOKUP('Xlookup set'!$S118,'Xlookup set'!$A$1:$R$1239,12,FALSE)),"")</f>
        <v/>
      </c>
      <c r="L118" t="str">
        <f>IFERROR(IF(VLOOKUP('Xlookup set'!$S118,'Xlookup set'!$A$1:$R$1239,13,FALSE)=0,"",VLOOKUP('Xlookup set'!$S118,'Xlookup set'!$A$1:$R$1239,13,FALSE)),"")</f>
        <v/>
      </c>
      <c r="M118" t="str">
        <f>IFERROR(IF(VLOOKUP('Xlookup set'!$S118,'Xlookup set'!$A$1:$R$1239,14,FALSE)=0,"",VLOOKUP('Xlookup set'!$S118,'Xlookup set'!$A$1:$R$1239,14,FALSE)),"")</f>
        <v/>
      </c>
      <c r="N118" t="str">
        <f>IFERROR(IF(VLOOKUP('Xlookup set'!$S118,'Xlookup set'!$A$1:$R$1239,15,FALSE)=0,"",VLOOKUP('Xlookup set'!$S118,'Xlookup set'!$A$1:$R$1239,15,FALSE)),"")</f>
        <v/>
      </c>
      <c r="O118" t="str">
        <f>IFERROR(IF(VLOOKUP('Xlookup set'!$S118,'Xlookup set'!$A$1:$R$1239,16,FALSE)=0,"",VLOOKUP('Xlookup set'!$S118,'Xlookup set'!$A$1:$R$1239,16,FALSE)),"")</f>
        <v/>
      </c>
      <c r="P118" t="str">
        <f t="array" aca="1" ref="P118" ca="1">IFERROR(Y2IF(VLOOKUP('Xlookup set'!$S118,'Xlookup set'!$A$1:$R$1239,17,FALSE)=0,"",VLOOKUP('Xlookup set'!$S118,'Xlookup set'!$A$1:$R$1239,17,FALSE)),"")</f>
        <v/>
      </c>
      <c r="Q118" t="str">
        <f>IFERROR(IF(VLOOKUP('Xlookup set'!$S118,'Xlookup set'!$A$1:$R$1239,18,FALSE)=0,"",VLOOKUP('Xlookup set'!$S118,'Xlookup set'!$A$1:$R$1239,18,FALSE)),"")</f>
        <v/>
      </c>
    </row>
    <row r="119" spans="1:17">
      <c r="A119" t="str">
        <f>IFERROR(VLOOKUP('Xlookup set'!$S119,'Xlookup set'!$A$1:$R$1239,2,FALSE),"")</f>
        <v/>
      </c>
      <c r="B119" t="str">
        <f>IF(I119&lt;&gt;"",ドッグキャリー!$I$2,"")</f>
        <v/>
      </c>
      <c r="C119" t="str">
        <f t="shared" si="4"/>
        <v/>
      </c>
      <c r="D119" t="str">
        <f t="shared" si="5"/>
        <v/>
      </c>
      <c r="H119" s="77" t="str">
        <f>IFERROR(IF(VLOOKUP('Xlookup set'!$S119,'Xlookup set'!$A$1:$R$1239,9,FALSE)=0,"",VLOOKUP('Xlookup set'!$S119,'Xlookup set'!$A$1:$R$1239,9,FALSE)),"")</f>
        <v/>
      </c>
      <c r="I119" t="str">
        <f>IFERROR(IF(VLOOKUP('Xlookup set'!$S119,'Xlookup set'!$A$1:$R$1239,10,FALSE)=0,"",VLOOKUP('Xlookup set'!$S119,'Xlookup set'!$A$1:$R$1239,10,FALSE)),"")</f>
        <v/>
      </c>
      <c r="J119" t="str">
        <f>IFERROR(IF(VLOOKUP('Xlookup set'!$S119,'Xlookup set'!$A$1:$R$1239,11,FALSE)=0,"",VLOOKUP('Xlookup set'!$S119,'Xlookup set'!$A$1:$R$1239,11,FALSE)),"")</f>
        <v/>
      </c>
      <c r="K119" t="str">
        <f>IFERROR(IF(VLOOKUP('Xlookup set'!$S119,'Xlookup set'!$A$1:$R$1239,12,FALSE)=0,"",VLOOKUP('Xlookup set'!$S119,'Xlookup set'!$A$1:$R$1239,12,FALSE)),"")</f>
        <v/>
      </c>
      <c r="L119" t="str">
        <f>IFERROR(IF(VLOOKUP('Xlookup set'!$S119,'Xlookup set'!$A$1:$R$1239,13,FALSE)=0,"",VLOOKUP('Xlookup set'!$S119,'Xlookup set'!$A$1:$R$1239,13,FALSE)),"")</f>
        <v/>
      </c>
      <c r="M119" t="str">
        <f>IFERROR(IF(VLOOKUP('Xlookup set'!$S119,'Xlookup set'!$A$1:$R$1239,14,FALSE)=0,"",VLOOKUP('Xlookup set'!$S119,'Xlookup set'!$A$1:$R$1239,14,FALSE)),"")</f>
        <v/>
      </c>
      <c r="N119" t="str">
        <f>IFERROR(IF(VLOOKUP('Xlookup set'!$S119,'Xlookup set'!$A$1:$R$1239,15,FALSE)=0,"",VLOOKUP('Xlookup set'!$S119,'Xlookup set'!$A$1:$R$1239,15,FALSE)),"")</f>
        <v/>
      </c>
      <c r="O119" t="str">
        <f>IFERROR(IF(VLOOKUP('Xlookup set'!$S119,'Xlookup set'!$A$1:$R$1239,16,FALSE)=0,"",VLOOKUP('Xlookup set'!$S119,'Xlookup set'!$A$1:$R$1239,16,FALSE)),"")</f>
        <v/>
      </c>
      <c r="P119" t="str">
        <f t="array" aca="1" ref="P119" ca="1">IFERROR(Y2IF(VLOOKUP('Xlookup set'!$S119,'Xlookup set'!$A$1:$R$1239,17,FALSE)=0,"",VLOOKUP('Xlookup set'!$S119,'Xlookup set'!$A$1:$R$1239,17,FALSE)),"")</f>
        <v/>
      </c>
      <c r="Q119" t="str">
        <f>IFERROR(IF(VLOOKUP('Xlookup set'!$S119,'Xlookup set'!$A$1:$R$1239,18,FALSE)=0,"",VLOOKUP('Xlookup set'!$S119,'Xlookup set'!$A$1:$R$1239,18,FALSE)),"")</f>
        <v/>
      </c>
    </row>
    <row r="120" spans="1:17">
      <c r="A120" t="str">
        <f>IFERROR(VLOOKUP('Xlookup set'!$S120,'Xlookup set'!$A$1:$R$1239,2,FALSE),"")</f>
        <v/>
      </c>
      <c r="B120" t="str">
        <f>IF(I120&lt;&gt;"",ドッグキャリー!$I$2,"")</f>
        <v/>
      </c>
      <c r="C120" t="str">
        <f t="shared" si="4"/>
        <v/>
      </c>
      <c r="D120" t="str">
        <f t="shared" si="5"/>
        <v/>
      </c>
      <c r="H120" s="77" t="str">
        <f>IFERROR(IF(VLOOKUP('Xlookup set'!$S120,'Xlookup set'!$A$1:$R$1239,9,FALSE)=0,"",VLOOKUP('Xlookup set'!$S120,'Xlookup set'!$A$1:$R$1239,9,FALSE)),"")</f>
        <v/>
      </c>
      <c r="I120" t="str">
        <f>IFERROR(IF(VLOOKUP('Xlookup set'!$S120,'Xlookup set'!$A$1:$R$1239,10,FALSE)=0,"",VLOOKUP('Xlookup set'!$S120,'Xlookup set'!$A$1:$R$1239,10,FALSE)),"")</f>
        <v/>
      </c>
      <c r="J120" t="str">
        <f>IFERROR(IF(VLOOKUP('Xlookup set'!$S120,'Xlookup set'!$A$1:$R$1239,11,FALSE)=0,"",VLOOKUP('Xlookup set'!$S120,'Xlookup set'!$A$1:$R$1239,11,FALSE)),"")</f>
        <v/>
      </c>
      <c r="K120" t="str">
        <f>IFERROR(IF(VLOOKUP('Xlookup set'!$S120,'Xlookup set'!$A$1:$R$1239,12,FALSE)=0,"",VLOOKUP('Xlookup set'!$S120,'Xlookup set'!$A$1:$R$1239,12,FALSE)),"")</f>
        <v/>
      </c>
      <c r="L120" t="str">
        <f>IFERROR(IF(VLOOKUP('Xlookup set'!$S120,'Xlookup set'!$A$1:$R$1239,13,FALSE)=0,"",VLOOKUP('Xlookup set'!$S120,'Xlookup set'!$A$1:$R$1239,13,FALSE)),"")</f>
        <v/>
      </c>
      <c r="M120" t="str">
        <f>IFERROR(IF(VLOOKUP('Xlookup set'!$S120,'Xlookup set'!$A$1:$R$1239,14,FALSE)=0,"",VLOOKUP('Xlookup set'!$S120,'Xlookup set'!$A$1:$R$1239,14,FALSE)),"")</f>
        <v/>
      </c>
      <c r="N120" t="str">
        <f>IFERROR(IF(VLOOKUP('Xlookup set'!$S120,'Xlookup set'!$A$1:$R$1239,15,FALSE)=0,"",VLOOKUP('Xlookup set'!$S120,'Xlookup set'!$A$1:$R$1239,15,FALSE)),"")</f>
        <v/>
      </c>
      <c r="O120" t="str">
        <f>IFERROR(IF(VLOOKUP('Xlookup set'!$S120,'Xlookup set'!$A$1:$R$1239,16,FALSE)=0,"",VLOOKUP('Xlookup set'!$S120,'Xlookup set'!$A$1:$R$1239,16,FALSE)),"")</f>
        <v/>
      </c>
      <c r="P120" t="str">
        <f t="array" aca="1" ref="P120" ca="1">IFERROR(Y2IF(VLOOKUP('Xlookup set'!$S120,'Xlookup set'!$A$1:$R$1239,17,FALSE)=0,"",VLOOKUP('Xlookup set'!$S120,'Xlookup set'!$A$1:$R$1239,17,FALSE)),"")</f>
        <v/>
      </c>
      <c r="Q120" t="str">
        <f>IFERROR(IF(VLOOKUP('Xlookup set'!$S120,'Xlookup set'!$A$1:$R$1239,18,FALSE)=0,"",VLOOKUP('Xlookup set'!$S120,'Xlookup set'!$A$1:$R$1239,18,FALSE)),"")</f>
        <v/>
      </c>
    </row>
    <row r="121" spans="1:17">
      <c r="A121" t="str">
        <f>IFERROR(VLOOKUP('Xlookup set'!$S121,'Xlookup set'!$A$1:$R$1239,2,FALSE),"")</f>
        <v/>
      </c>
      <c r="B121" t="str">
        <f>IF(I121&lt;&gt;"",ドッグキャリー!$I$2,"")</f>
        <v/>
      </c>
      <c r="C121" t="str">
        <f t="shared" si="4"/>
        <v/>
      </c>
      <c r="D121" t="str">
        <f t="shared" si="5"/>
        <v/>
      </c>
      <c r="H121" s="77" t="str">
        <f>IFERROR(IF(VLOOKUP('Xlookup set'!$S121,'Xlookup set'!$A$1:$R$1239,9,FALSE)=0,"",VLOOKUP('Xlookup set'!$S121,'Xlookup set'!$A$1:$R$1239,9,FALSE)),"")</f>
        <v/>
      </c>
      <c r="I121" t="str">
        <f>IFERROR(IF(VLOOKUP('Xlookup set'!$S121,'Xlookup set'!$A$1:$R$1239,10,FALSE)=0,"",VLOOKUP('Xlookup set'!$S121,'Xlookup set'!$A$1:$R$1239,10,FALSE)),"")</f>
        <v/>
      </c>
      <c r="J121" t="str">
        <f>IFERROR(IF(VLOOKUP('Xlookup set'!$S121,'Xlookup set'!$A$1:$R$1239,11,FALSE)=0,"",VLOOKUP('Xlookup set'!$S121,'Xlookup set'!$A$1:$R$1239,11,FALSE)),"")</f>
        <v/>
      </c>
      <c r="K121" t="str">
        <f>IFERROR(IF(VLOOKUP('Xlookup set'!$S121,'Xlookup set'!$A$1:$R$1239,12,FALSE)=0,"",VLOOKUP('Xlookup set'!$S121,'Xlookup set'!$A$1:$R$1239,12,FALSE)),"")</f>
        <v/>
      </c>
      <c r="L121" t="str">
        <f>IFERROR(IF(VLOOKUP('Xlookup set'!$S121,'Xlookup set'!$A$1:$R$1239,13,FALSE)=0,"",VLOOKUP('Xlookup set'!$S121,'Xlookup set'!$A$1:$R$1239,13,FALSE)),"")</f>
        <v/>
      </c>
      <c r="M121" t="str">
        <f>IFERROR(IF(VLOOKUP('Xlookup set'!$S121,'Xlookup set'!$A$1:$R$1239,14,FALSE)=0,"",VLOOKUP('Xlookup set'!$S121,'Xlookup set'!$A$1:$R$1239,14,FALSE)),"")</f>
        <v/>
      </c>
      <c r="N121" t="str">
        <f>IFERROR(IF(VLOOKUP('Xlookup set'!$S121,'Xlookup set'!$A$1:$R$1239,15,FALSE)=0,"",VLOOKUP('Xlookup set'!$S121,'Xlookup set'!$A$1:$R$1239,15,FALSE)),"")</f>
        <v/>
      </c>
      <c r="O121" t="str">
        <f>IFERROR(IF(VLOOKUP('Xlookup set'!$S121,'Xlookup set'!$A$1:$R$1239,16,FALSE)=0,"",VLOOKUP('Xlookup set'!$S121,'Xlookup set'!$A$1:$R$1239,16,FALSE)),"")</f>
        <v/>
      </c>
      <c r="P121" t="str">
        <f t="array" aca="1" ref="P121" ca="1">IFERROR(Y2IF(VLOOKUP('Xlookup set'!$S121,'Xlookup set'!$A$1:$R$1239,17,FALSE)=0,"",VLOOKUP('Xlookup set'!$S121,'Xlookup set'!$A$1:$R$1239,17,FALSE)),"")</f>
        <v/>
      </c>
      <c r="Q121" t="str">
        <f>IFERROR(IF(VLOOKUP('Xlookup set'!$S121,'Xlookup set'!$A$1:$R$1239,18,FALSE)=0,"",VLOOKUP('Xlookup set'!$S121,'Xlookup set'!$A$1:$R$1239,18,FALSE)),"")</f>
        <v/>
      </c>
    </row>
    <row r="122" spans="1:17">
      <c r="A122" t="str">
        <f>IFERROR(VLOOKUP('Xlookup set'!$S122,'Xlookup set'!$A$1:$R$1239,2,FALSE),"")</f>
        <v/>
      </c>
      <c r="B122" t="str">
        <f>IF(I122&lt;&gt;"",ドッグキャリー!$I$2,"")</f>
        <v/>
      </c>
      <c r="C122" t="str">
        <f t="shared" si="4"/>
        <v/>
      </c>
      <c r="D122" t="str">
        <f t="shared" si="5"/>
        <v/>
      </c>
      <c r="H122" s="77" t="str">
        <f>IFERROR(IF(VLOOKUP('Xlookup set'!$S122,'Xlookup set'!$A$1:$R$1239,9,FALSE)=0,"",VLOOKUP('Xlookup set'!$S122,'Xlookup set'!$A$1:$R$1239,9,FALSE)),"")</f>
        <v/>
      </c>
      <c r="I122" t="str">
        <f>IFERROR(IF(VLOOKUP('Xlookup set'!$S122,'Xlookup set'!$A$1:$R$1239,10,FALSE)=0,"",VLOOKUP('Xlookup set'!$S122,'Xlookup set'!$A$1:$R$1239,10,FALSE)),"")</f>
        <v/>
      </c>
      <c r="J122" t="str">
        <f>IFERROR(IF(VLOOKUP('Xlookup set'!$S122,'Xlookup set'!$A$1:$R$1239,11,FALSE)=0,"",VLOOKUP('Xlookup set'!$S122,'Xlookup set'!$A$1:$R$1239,11,FALSE)),"")</f>
        <v/>
      </c>
      <c r="K122" t="str">
        <f>IFERROR(IF(VLOOKUP('Xlookup set'!$S122,'Xlookup set'!$A$1:$R$1239,12,FALSE)=0,"",VLOOKUP('Xlookup set'!$S122,'Xlookup set'!$A$1:$R$1239,12,FALSE)),"")</f>
        <v/>
      </c>
      <c r="L122" t="str">
        <f>IFERROR(IF(VLOOKUP('Xlookup set'!$S122,'Xlookup set'!$A$1:$R$1239,13,FALSE)=0,"",VLOOKUP('Xlookup set'!$S122,'Xlookup set'!$A$1:$R$1239,13,FALSE)),"")</f>
        <v/>
      </c>
      <c r="M122" t="str">
        <f>IFERROR(IF(VLOOKUP('Xlookup set'!$S122,'Xlookup set'!$A$1:$R$1239,14,FALSE)=0,"",VLOOKUP('Xlookup set'!$S122,'Xlookup set'!$A$1:$R$1239,14,FALSE)),"")</f>
        <v/>
      </c>
      <c r="N122" t="str">
        <f>IFERROR(IF(VLOOKUP('Xlookup set'!$S122,'Xlookup set'!$A$1:$R$1239,15,FALSE)=0,"",VLOOKUP('Xlookup set'!$S122,'Xlookup set'!$A$1:$R$1239,15,FALSE)),"")</f>
        <v/>
      </c>
      <c r="O122" t="str">
        <f>IFERROR(IF(VLOOKUP('Xlookup set'!$S122,'Xlookup set'!$A$1:$R$1239,16,FALSE)=0,"",VLOOKUP('Xlookup set'!$S122,'Xlookup set'!$A$1:$R$1239,16,FALSE)),"")</f>
        <v/>
      </c>
      <c r="P122" t="str">
        <f t="array" aca="1" ref="P122" ca="1">IFERROR(Y2IF(VLOOKUP('Xlookup set'!$S122,'Xlookup set'!$A$1:$R$1239,17,FALSE)=0,"",VLOOKUP('Xlookup set'!$S122,'Xlookup set'!$A$1:$R$1239,17,FALSE)),"")</f>
        <v/>
      </c>
      <c r="Q122" t="str">
        <f>IFERROR(IF(VLOOKUP('Xlookup set'!$S122,'Xlookup set'!$A$1:$R$1239,18,FALSE)=0,"",VLOOKUP('Xlookup set'!$S122,'Xlookup set'!$A$1:$R$1239,18,FALSE)),"")</f>
        <v/>
      </c>
    </row>
    <row r="123" spans="1:17">
      <c r="A123" t="str">
        <f>IFERROR(VLOOKUP('Xlookup set'!$S123,'Xlookup set'!$A$1:$R$1239,2,FALSE),"")</f>
        <v/>
      </c>
      <c r="B123" t="str">
        <f>IF(I123&lt;&gt;"",ドッグキャリー!$I$2,"")</f>
        <v/>
      </c>
      <c r="C123" t="str">
        <f t="shared" si="4"/>
        <v/>
      </c>
      <c r="D123" t="str">
        <f t="shared" si="5"/>
        <v/>
      </c>
      <c r="H123" s="77" t="str">
        <f>IFERROR(IF(VLOOKUP('Xlookup set'!$S123,'Xlookup set'!$A$1:$R$1239,9,FALSE)=0,"",VLOOKUP('Xlookup set'!$S123,'Xlookup set'!$A$1:$R$1239,9,FALSE)),"")</f>
        <v/>
      </c>
      <c r="I123" t="str">
        <f>IFERROR(IF(VLOOKUP('Xlookup set'!$S123,'Xlookup set'!$A$1:$R$1239,10,FALSE)=0,"",VLOOKUP('Xlookup set'!$S123,'Xlookup set'!$A$1:$R$1239,10,FALSE)),"")</f>
        <v/>
      </c>
      <c r="J123" t="str">
        <f>IFERROR(IF(VLOOKUP('Xlookup set'!$S123,'Xlookup set'!$A$1:$R$1239,11,FALSE)=0,"",VLOOKUP('Xlookup set'!$S123,'Xlookup set'!$A$1:$R$1239,11,FALSE)),"")</f>
        <v/>
      </c>
      <c r="K123" t="str">
        <f>IFERROR(IF(VLOOKUP('Xlookup set'!$S123,'Xlookup set'!$A$1:$R$1239,12,FALSE)=0,"",VLOOKUP('Xlookup set'!$S123,'Xlookup set'!$A$1:$R$1239,12,FALSE)),"")</f>
        <v/>
      </c>
      <c r="L123" t="str">
        <f>IFERROR(IF(VLOOKUP('Xlookup set'!$S123,'Xlookup set'!$A$1:$R$1239,13,FALSE)=0,"",VLOOKUP('Xlookup set'!$S123,'Xlookup set'!$A$1:$R$1239,13,FALSE)),"")</f>
        <v/>
      </c>
      <c r="M123" t="str">
        <f>IFERROR(IF(VLOOKUP('Xlookup set'!$S123,'Xlookup set'!$A$1:$R$1239,14,FALSE)=0,"",VLOOKUP('Xlookup set'!$S123,'Xlookup set'!$A$1:$R$1239,14,FALSE)),"")</f>
        <v/>
      </c>
      <c r="N123" t="str">
        <f>IFERROR(IF(VLOOKUP('Xlookup set'!$S123,'Xlookup set'!$A$1:$R$1239,15,FALSE)=0,"",VLOOKUP('Xlookup set'!$S123,'Xlookup set'!$A$1:$R$1239,15,FALSE)),"")</f>
        <v/>
      </c>
      <c r="O123" t="str">
        <f>IFERROR(IF(VLOOKUP('Xlookup set'!$S123,'Xlookup set'!$A$1:$R$1239,16,FALSE)=0,"",VLOOKUP('Xlookup set'!$S123,'Xlookup set'!$A$1:$R$1239,16,FALSE)),"")</f>
        <v/>
      </c>
      <c r="P123" t="str">
        <f t="array" aca="1" ref="P123" ca="1">IFERROR(Y2IF(VLOOKUP('Xlookup set'!$S123,'Xlookup set'!$A$1:$R$1239,17,FALSE)=0,"",VLOOKUP('Xlookup set'!$S123,'Xlookup set'!$A$1:$R$1239,17,FALSE)),"")</f>
        <v/>
      </c>
      <c r="Q123" t="str">
        <f>IFERROR(IF(VLOOKUP('Xlookup set'!$S123,'Xlookup set'!$A$1:$R$1239,18,FALSE)=0,"",VLOOKUP('Xlookup set'!$S123,'Xlookup set'!$A$1:$R$1239,18,FALSE)),"")</f>
        <v/>
      </c>
    </row>
    <row r="124" spans="1:17">
      <c r="A124" t="str">
        <f>IFERROR(VLOOKUP('Xlookup set'!$S124,'Xlookup set'!$A$1:$R$1239,2,FALSE),"")</f>
        <v/>
      </c>
      <c r="B124" t="str">
        <f>IF(I124&lt;&gt;"",ドッグキャリー!$I$2,"")</f>
        <v/>
      </c>
      <c r="C124" t="str">
        <f t="shared" si="4"/>
        <v/>
      </c>
      <c r="D124" t="str">
        <f t="shared" si="5"/>
        <v/>
      </c>
      <c r="H124" s="77" t="str">
        <f>IFERROR(IF(VLOOKUP('Xlookup set'!$S124,'Xlookup set'!$A$1:$R$1239,9,FALSE)=0,"",VLOOKUP('Xlookup set'!$S124,'Xlookup set'!$A$1:$R$1239,9,FALSE)),"")</f>
        <v/>
      </c>
      <c r="I124" t="str">
        <f>IFERROR(IF(VLOOKUP('Xlookup set'!$S124,'Xlookup set'!$A$1:$R$1239,10,FALSE)=0,"",VLOOKUP('Xlookup set'!$S124,'Xlookup set'!$A$1:$R$1239,10,FALSE)),"")</f>
        <v/>
      </c>
      <c r="J124" t="str">
        <f>IFERROR(IF(VLOOKUP('Xlookup set'!$S124,'Xlookup set'!$A$1:$R$1239,11,FALSE)=0,"",VLOOKUP('Xlookup set'!$S124,'Xlookup set'!$A$1:$R$1239,11,FALSE)),"")</f>
        <v/>
      </c>
      <c r="K124" t="str">
        <f>IFERROR(IF(VLOOKUP('Xlookup set'!$S124,'Xlookup set'!$A$1:$R$1239,12,FALSE)=0,"",VLOOKUP('Xlookup set'!$S124,'Xlookup set'!$A$1:$R$1239,12,FALSE)),"")</f>
        <v/>
      </c>
      <c r="L124" t="str">
        <f>IFERROR(IF(VLOOKUP('Xlookup set'!$S124,'Xlookup set'!$A$1:$R$1239,13,FALSE)=0,"",VLOOKUP('Xlookup set'!$S124,'Xlookup set'!$A$1:$R$1239,13,FALSE)),"")</f>
        <v/>
      </c>
      <c r="M124" t="str">
        <f>IFERROR(IF(VLOOKUP('Xlookup set'!$S124,'Xlookup set'!$A$1:$R$1239,14,FALSE)=0,"",VLOOKUP('Xlookup set'!$S124,'Xlookup set'!$A$1:$R$1239,14,FALSE)),"")</f>
        <v/>
      </c>
      <c r="N124" t="str">
        <f>IFERROR(IF(VLOOKUP('Xlookup set'!$S124,'Xlookup set'!$A$1:$R$1239,15,FALSE)=0,"",VLOOKUP('Xlookup set'!$S124,'Xlookup set'!$A$1:$R$1239,15,FALSE)),"")</f>
        <v/>
      </c>
      <c r="O124" t="str">
        <f>IFERROR(IF(VLOOKUP('Xlookup set'!$S124,'Xlookup set'!$A$1:$R$1239,16,FALSE)=0,"",VLOOKUP('Xlookup set'!$S124,'Xlookup set'!$A$1:$R$1239,16,FALSE)),"")</f>
        <v/>
      </c>
      <c r="P124" t="str">
        <f t="array" aca="1" ref="P124" ca="1">IFERROR(Y2IF(VLOOKUP('Xlookup set'!$S124,'Xlookup set'!$A$1:$R$1239,17,FALSE)=0,"",VLOOKUP('Xlookup set'!$S124,'Xlookup set'!$A$1:$R$1239,17,FALSE)),"")</f>
        <v/>
      </c>
      <c r="Q124" t="str">
        <f>IFERROR(IF(VLOOKUP('Xlookup set'!$S124,'Xlookup set'!$A$1:$R$1239,18,FALSE)=0,"",VLOOKUP('Xlookup set'!$S124,'Xlookup set'!$A$1:$R$1239,18,FALSE)),"")</f>
        <v/>
      </c>
    </row>
    <row r="125" spans="1:17">
      <c r="A125" t="str">
        <f>IFERROR(VLOOKUP('Xlookup set'!$S125,'Xlookup set'!$A$1:$R$1239,2,FALSE),"")</f>
        <v/>
      </c>
      <c r="B125" t="str">
        <f>IF(I125&lt;&gt;"",ドッグキャリー!$I$2,"")</f>
        <v/>
      </c>
      <c r="C125" t="str">
        <f t="shared" si="4"/>
        <v/>
      </c>
      <c r="D125" t="str">
        <f t="shared" si="5"/>
        <v/>
      </c>
      <c r="H125" s="77" t="str">
        <f>IFERROR(IF(VLOOKUP('Xlookup set'!$S125,'Xlookup set'!$A$1:$R$1239,9,FALSE)=0,"",VLOOKUP('Xlookup set'!$S125,'Xlookup set'!$A$1:$R$1239,9,FALSE)),"")</f>
        <v/>
      </c>
      <c r="I125" t="str">
        <f>IFERROR(IF(VLOOKUP('Xlookup set'!$S125,'Xlookup set'!$A$1:$R$1239,10,FALSE)=0,"",VLOOKUP('Xlookup set'!$S125,'Xlookup set'!$A$1:$R$1239,10,FALSE)),"")</f>
        <v/>
      </c>
      <c r="J125" t="str">
        <f>IFERROR(IF(VLOOKUP('Xlookup set'!$S125,'Xlookup set'!$A$1:$R$1239,11,FALSE)=0,"",VLOOKUP('Xlookup set'!$S125,'Xlookup set'!$A$1:$R$1239,11,FALSE)),"")</f>
        <v/>
      </c>
      <c r="K125" t="str">
        <f>IFERROR(IF(VLOOKUP('Xlookup set'!$S125,'Xlookup set'!$A$1:$R$1239,12,FALSE)=0,"",VLOOKUP('Xlookup set'!$S125,'Xlookup set'!$A$1:$R$1239,12,FALSE)),"")</f>
        <v/>
      </c>
      <c r="L125" t="str">
        <f>IFERROR(IF(VLOOKUP('Xlookup set'!$S125,'Xlookup set'!$A$1:$R$1239,13,FALSE)=0,"",VLOOKUP('Xlookup set'!$S125,'Xlookup set'!$A$1:$R$1239,13,FALSE)),"")</f>
        <v/>
      </c>
      <c r="M125" t="str">
        <f>IFERROR(IF(VLOOKUP('Xlookup set'!$S125,'Xlookup set'!$A$1:$R$1239,14,FALSE)=0,"",VLOOKUP('Xlookup set'!$S125,'Xlookup set'!$A$1:$R$1239,14,FALSE)),"")</f>
        <v/>
      </c>
      <c r="N125" t="str">
        <f>IFERROR(IF(VLOOKUP('Xlookup set'!$S125,'Xlookup set'!$A$1:$R$1239,15,FALSE)=0,"",VLOOKUP('Xlookup set'!$S125,'Xlookup set'!$A$1:$R$1239,15,FALSE)),"")</f>
        <v/>
      </c>
      <c r="O125" t="str">
        <f>IFERROR(IF(VLOOKUP('Xlookup set'!$S125,'Xlookup set'!$A$1:$R$1239,16,FALSE)=0,"",VLOOKUP('Xlookup set'!$S125,'Xlookup set'!$A$1:$R$1239,16,FALSE)),"")</f>
        <v/>
      </c>
      <c r="P125" t="str">
        <f t="array" aca="1" ref="P125" ca="1">IFERROR(Y2IF(VLOOKUP('Xlookup set'!$S125,'Xlookup set'!$A$1:$R$1239,17,FALSE)=0,"",VLOOKUP('Xlookup set'!$S125,'Xlookup set'!$A$1:$R$1239,17,FALSE)),"")</f>
        <v/>
      </c>
      <c r="Q125" t="str">
        <f>IFERROR(IF(VLOOKUP('Xlookup set'!$S125,'Xlookup set'!$A$1:$R$1239,18,FALSE)=0,"",VLOOKUP('Xlookup set'!$S125,'Xlookup set'!$A$1:$R$1239,18,FALSE)),"")</f>
        <v/>
      </c>
    </row>
    <row r="126" spans="1:17">
      <c r="A126" t="str">
        <f>IFERROR(VLOOKUP('Xlookup set'!$S126,'Xlookup set'!$A$1:$R$1239,2,FALSE),"")</f>
        <v/>
      </c>
      <c r="B126" t="str">
        <f>IF(I126&lt;&gt;"",ドッグキャリー!$I$2,"")</f>
        <v/>
      </c>
      <c r="C126" t="str">
        <f t="shared" si="4"/>
        <v/>
      </c>
      <c r="D126" t="str">
        <f t="shared" si="5"/>
        <v/>
      </c>
      <c r="H126" s="77" t="str">
        <f>IFERROR(IF(VLOOKUP('Xlookup set'!$S126,'Xlookup set'!$A$1:$R$1239,9,FALSE)=0,"",VLOOKUP('Xlookup set'!$S126,'Xlookup set'!$A$1:$R$1239,9,FALSE)),"")</f>
        <v/>
      </c>
      <c r="I126" t="str">
        <f>IFERROR(IF(VLOOKUP('Xlookup set'!$S126,'Xlookup set'!$A$1:$R$1239,10,FALSE)=0,"",VLOOKUP('Xlookup set'!$S126,'Xlookup set'!$A$1:$R$1239,10,FALSE)),"")</f>
        <v/>
      </c>
      <c r="J126" t="str">
        <f>IFERROR(IF(VLOOKUP('Xlookup set'!$S126,'Xlookup set'!$A$1:$R$1239,11,FALSE)=0,"",VLOOKUP('Xlookup set'!$S126,'Xlookup set'!$A$1:$R$1239,11,FALSE)),"")</f>
        <v/>
      </c>
      <c r="K126" t="str">
        <f>IFERROR(IF(VLOOKUP('Xlookup set'!$S126,'Xlookup set'!$A$1:$R$1239,12,FALSE)=0,"",VLOOKUP('Xlookup set'!$S126,'Xlookup set'!$A$1:$R$1239,12,FALSE)),"")</f>
        <v/>
      </c>
      <c r="L126" t="str">
        <f>IFERROR(IF(VLOOKUP('Xlookup set'!$S126,'Xlookup set'!$A$1:$R$1239,13,FALSE)=0,"",VLOOKUP('Xlookup set'!$S126,'Xlookup set'!$A$1:$R$1239,13,FALSE)),"")</f>
        <v/>
      </c>
      <c r="M126" t="str">
        <f>IFERROR(IF(VLOOKUP('Xlookup set'!$S126,'Xlookup set'!$A$1:$R$1239,14,FALSE)=0,"",VLOOKUP('Xlookup set'!$S126,'Xlookup set'!$A$1:$R$1239,14,FALSE)),"")</f>
        <v/>
      </c>
      <c r="N126" t="str">
        <f>IFERROR(IF(VLOOKUP('Xlookup set'!$S126,'Xlookup set'!$A$1:$R$1239,15,FALSE)=0,"",VLOOKUP('Xlookup set'!$S126,'Xlookup set'!$A$1:$R$1239,15,FALSE)),"")</f>
        <v/>
      </c>
      <c r="O126" t="str">
        <f>IFERROR(IF(VLOOKUP('Xlookup set'!$S126,'Xlookup set'!$A$1:$R$1239,16,FALSE)=0,"",VLOOKUP('Xlookup set'!$S126,'Xlookup set'!$A$1:$R$1239,16,FALSE)),"")</f>
        <v/>
      </c>
      <c r="P126" t="str">
        <f t="array" aca="1" ref="P126" ca="1">IFERROR(Y2IF(VLOOKUP('Xlookup set'!$S126,'Xlookup set'!$A$1:$R$1239,17,FALSE)=0,"",VLOOKUP('Xlookup set'!$S126,'Xlookup set'!$A$1:$R$1239,17,FALSE)),"")</f>
        <v/>
      </c>
      <c r="Q126" t="str">
        <f>IFERROR(IF(VLOOKUP('Xlookup set'!$S126,'Xlookup set'!$A$1:$R$1239,18,FALSE)=0,"",VLOOKUP('Xlookup set'!$S126,'Xlookup set'!$A$1:$R$1239,18,FALSE)),"")</f>
        <v/>
      </c>
    </row>
    <row r="127" spans="1:17">
      <c r="A127" t="str">
        <f>IFERROR(VLOOKUP('Xlookup set'!$S127,'Xlookup set'!$A$1:$R$1239,2,FALSE),"")</f>
        <v/>
      </c>
      <c r="B127" t="str">
        <f>IF(I127&lt;&gt;"",ドッグキャリー!$I$2,"")</f>
        <v/>
      </c>
      <c r="C127" t="str">
        <f t="shared" si="4"/>
        <v/>
      </c>
      <c r="D127" t="str">
        <f t="shared" si="5"/>
        <v/>
      </c>
      <c r="H127" s="77" t="str">
        <f>IFERROR(IF(VLOOKUP('Xlookup set'!$S127,'Xlookup set'!$A$1:$R$1239,9,FALSE)=0,"",VLOOKUP('Xlookup set'!$S127,'Xlookup set'!$A$1:$R$1239,9,FALSE)),"")</f>
        <v/>
      </c>
      <c r="I127" t="str">
        <f>IFERROR(IF(VLOOKUP('Xlookup set'!$S127,'Xlookup set'!$A$1:$R$1239,10,FALSE)=0,"",VLOOKUP('Xlookup set'!$S127,'Xlookup set'!$A$1:$R$1239,10,FALSE)),"")</f>
        <v/>
      </c>
      <c r="J127" t="str">
        <f>IFERROR(IF(VLOOKUP('Xlookup set'!$S127,'Xlookup set'!$A$1:$R$1239,11,FALSE)=0,"",VLOOKUP('Xlookup set'!$S127,'Xlookup set'!$A$1:$R$1239,11,FALSE)),"")</f>
        <v/>
      </c>
      <c r="K127" t="str">
        <f>IFERROR(IF(VLOOKUP('Xlookup set'!$S127,'Xlookup set'!$A$1:$R$1239,12,FALSE)=0,"",VLOOKUP('Xlookup set'!$S127,'Xlookup set'!$A$1:$R$1239,12,FALSE)),"")</f>
        <v/>
      </c>
      <c r="L127" t="str">
        <f>IFERROR(IF(VLOOKUP('Xlookup set'!$S127,'Xlookup set'!$A$1:$R$1239,13,FALSE)=0,"",VLOOKUP('Xlookup set'!$S127,'Xlookup set'!$A$1:$R$1239,13,FALSE)),"")</f>
        <v/>
      </c>
      <c r="M127" t="str">
        <f>IFERROR(IF(VLOOKUP('Xlookup set'!$S127,'Xlookup set'!$A$1:$R$1239,14,FALSE)=0,"",VLOOKUP('Xlookup set'!$S127,'Xlookup set'!$A$1:$R$1239,14,FALSE)),"")</f>
        <v/>
      </c>
      <c r="N127" t="str">
        <f>IFERROR(IF(VLOOKUP('Xlookup set'!$S127,'Xlookup set'!$A$1:$R$1239,15,FALSE)=0,"",VLOOKUP('Xlookup set'!$S127,'Xlookup set'!$A$1:$R$1239,15,FALSE)),"")</f>
        <v/>
      </c>
      <c r="O127" t="str">
        <f>IFERROR(IF(VLOOKUP('Xlookup set'!$S127,'Xlookup set'!$A$1:$R$1239,16,FALSE)=0,"",VLOOKUP('Xlookup set'!$S127,'Xlookup set'!$A$1:$R$1239,16,FALSE)),"")</f>
        <v/>
      </c>
      <c r="P127" t="str">
        <f t="array" aca="1" ref="P127" ca="1">IFERROR(Y2IF(VLOOKUP('Xlookup set'!$S127,'Xlookup set'!$A$1:$R$1239,17,FALSE)=0,"",VLOOKUP('Xlookup set'!$S127,'Xlookup set'!$A$1:$R$1239,17,FALSE)),"")</f>
        <v/>
      </c>
      <c r="Q127" t="str">
        <f>IFERROR(IF(VLOOKUP('Xlookup set'!$S127,'Xlookup set'!$A$1:$R$1239,18,FALSE)=0,"",VLOOKUP('Xlookup set'!$S127,'Xlookup set'!$A$1:$R$1239,18,FALSE)),"")</f>
        <v/>
      </c>
    </row>
    <row r="128" spans="1:17">
      <c r="A128" t="str">
        <f>IFERROR(VLOOKUP('Xlookup set'!$S128,'Xlookup set'!$A$1:$R$1239,2,FALSE),"")</f>
        <v/>
      </c>
      <c r="B128" t="str">
        <f>IF(I128&lt;&gt;"",ドッグキャリー!$I$2,"")</f>
        <v/>
      </c>
      <c r="C128" t="str">
        <f t="shared" si="4"/>
        <v/>
      </c>
      <c r="D128" t="str">
        <f t="shared" si="5"/>
        <v/>
      </c>
      <c r="H128" s="77" t="str">
        <f>IFERROR(IF(VLOOKUP('Xlookup set'!$S128,'Xlookup set'!$A$1:$R$1239,9,FALSE)=0,"",VLOOKUP('Xlookup set'!$S128,'Xlookup set'!$A$1:$R$1239,9,FALSE)),"")</f>
        <v/>
      </c>
      <c r="I128" t="str">
        <f>IFERROR(IF(VLOOKUP('Xlookup set'!$S128,'Xlookup set'!$A$1:$R$1239,10,FALSE)=0,"",VLOOKUP('Xlookup set'!$S128,'Xlookup set'!$A$1:$R$1239,10,FALSE)),"")</f>
        <v/>
      </c>
      <c r="J128" t="str">
        <f>IFERROR(IF(VLOOKUP('Xlookup set'!$S128,'Xlookup set'!$A$1:$R$1239,11,FALSE)=0,"",VLOOKUP('Xlookup set'!$S128,'Xlookup set'!$A$1:$R$1239,11,FALSE)),"")</f>
        <v/>
      </c>
      <c r="K128" t="str">
        <f>IFERROR(IF(VLOOKUP('Xlookup set'!$S128,'Xlookup set'!$A$1:$R$1239,12,FALSE)=0,"",VLOOKUP('Xlookup set'!$S128,'Xlookup set'!$A$1:$R$1239,12,FALSE)),"")</f>
        <v/>
      </c>
      <c r="L128" t="str">
        <f>IFERROR(IF(VLOOKUP('Xlookup set'!$S128,'Xlookup set'!$A$1:$R$1239,13,FALSE)=0,"",VLOOKUP('Xlookup set'!$S128,'Xlookup set'!$A$1:$R$1239,13,FALSE)),"")</f>
        <v/>
      </c>
      <c r="M128" t="str">
        <f>IFERROR(IF(VLOOKUP('Xlookup set'!$S128,'Xlookup set'!$A$1:$R$1239,14,FALSE)=0,"",VLOOKUP('Xlookup set'!$S128,'Xlookup set'!$A$1:$R$1239,14,FALSE)),"")</f>
        <v/>
      </c>
      <c r="N128" t="str">
        <f>IFERROR(IF(VLOOKUP('Xlookup set'!$S128,'Xlookup set'!$A$1:$R$1239,15,FALSE)=0,"",VLOOKUP('Xlookup set'!$S128,'Xlookup set'!$A$1:$R$1239,15,FALSE)),"")</f>
        <v/>
      </c>
      <c r="O128" t="str">
        <f>IFERROR(IF(VLOOKUP('Xlookup set'!$S128,'Xlookup set'!$A$1:$R$1239,16,FALSE)=0,"",VLOOKUP('Xlookup set'!$S128,'Xlookup set'!$A$1:$R$1239,16,FALSE)),"")</f>
        <v/>
      </c>
      <c r="P128" t="str">
        <f t="array" aca="1" ref="P128" ca="1">IFERROR(Y2IF(VLOOKUP('Xlookup set'!$S128,'Xlookup set'!$A$1:$R$1239,17,FALSE)=0,"",VLOOKUP('Xlookup set'!$S128,'Xlookup set'!$A$1:$R$1239,17,FALSE)),"")</f>
        <v/>
      </c>
      <c r="Q128" t="str">
        <f>IFERROR(IF(VLOOKUP('Xlookup set'!$S128,'Xlookup set'!$A$1:$R$1239,18,FALSE)=0,"",VLOOKUP('Xlookup set'!$S128,'Xlookup set'!$A$1:$R$1239,18,FALSE)),"")</f>
        <v/>
      </c>
    </row>
    <row r="129" spans="1:17">
      <c r="A129" t="str">
        <f>IFERROR(VLOOKUP('Xlookup set'!$S129,'Xlookup set'!$A$1:$R$1239,2,FALSE),"")</f>
        <v/>
      </c>
      <c r="B129" t="str">
        <f>IF(I129&lt;&gt;"",ドッグキャリー!$I$2,"")</f>
        <v/>
      </c>
      <c r="C129" t="str">
        <f t="shared" si="4"/>
        <v/>
      </c>
      <c r="D129" t="str">
        <f t="shared" si="5"/>
        <v/>
      </c>
      <c r="H129" s="77" t="str">
        <f>IFERROR(IF(VLOOKUP('Xlookup set'!$S129,'Xlookup set'!$A$1:$R$1239,9,FALSE)=0,"",VLOOKUP('Xlookup set'!$S129,'Xlookup set'!$A$1:$R$1239,9,FALSE)),"")</f>
        <v/>
      </c>
      <c r="I129" t="str">
        <f>IFERROR(IF(VLOOKUP('Xlookup set'!$S129,'Xlookup set'!$A$1:$R$1239,10,FALSE)=0,"",VLOOKUP('Xlookup set'!$S129,'Xlookup set'!$A$1:$R$1239,10,FALSE)),"")</f>
        <v/>
      </c>
      <c r="J129" t="str">
        <f>IFERROR(IF(VLOOKUP('Xlookup set'!$S129,'Xlookup set'!$A$1:$R$1239,11,FALSE)=0,"",VLOOKUP('Xlookup set'!$S129,'Xlookup set'!$A$1:$R$1239,11,FALSE)),"")</f>
        <v/>
      </c>
      <c r="K129" t="str">
        <f>IFERROR(IF(VLOOKUP('Xlookup set'!$S129,'Xlookup set'!$A$1:$R$1239,12,FALSE)=0,"",VLOOKUP('Xlookup set'!$S129,'Xlookup set'!$A$1:$R$1239,12,FALSE)),"")</f>
        <v/>
      </c>
      <c r="L129" t="str">
        <f>IFERROR(IF(VLOOKUP('Xlookup set'!$S129,'Xlookup set'!$A$1:$R$1239,13,FALSE)=0,"",VLOOKUP('Xlookup set'!$S129,'Xlookup set'!$A$1:$R$1239,13,FALSE)),"")</f>
        <v/>
      </c>
      <c r="M129" t="str">
        <f>IFERROR(IF(VLOOKUP('Xlookup set'!$S129,'Xlookup set'!$A$1:$R$1239,14,FALSE)=0,"",VLOOKUP('Xlookup set'!$S129,'Xlookup set'!$A$1:$R$1239,14,FALSE)),"")</f>
        <v/>
      </c>
      <c r="N129" t="str">
        <f>IFERROR(IF(VLOOKUP('Xlookup set'!$S129,'Xlookup set'!$A$1:$R$1239,15,FALSE)=0,"",VLOOKUP('Xlookup set'!$S129,'Xlookup set'!$A$1:$R$1239,15,FALSE)),"")</f>
        <v/>
      </c>
      <c r="O129" t="str">
        <f>IFERROR(IF(VLOOKUP('Xlookup set'!$S129,'Xlookup set'!$A$1:$R$1239,16,FALSE)=0,"",VLOOKUP('Xlookup set'!$S129,'Xlookup set'!$A$1:$R$1239,16,FALSE)),"")</f>
        <v/>
      </c>
      <c r="P129" t="str">
        <f t="array" aca="1" ref="P129" ca="1">IFERROR(Y2IF(VLOOKUP('Xlookup set'!$S129,'Xlookup set'!$A$1:$R$1239,17,FALSE)=0,"",VLOOKUP('Xlookup set'!$S129,'Xlookup set'!$A$1:$R$1239,17,FALSE)),"")</f>
        <v/>
      </c>
      <c r="Q129" t="str">
        <f>IFERROR(IF(VLOOKUP('Xlookup set'!$S129,'Xlookup set'!$A$1:$R$1239,18,FALSE)=0,"",VLOOKUP('Xlookup set'!$S129,'Xlookup set'!$A$1:$R$1239,18,FALSE)),"")</f>
        <v/>
      </c>
    </row>
    <row r="130" spans="1:17">
      <c r="A130" t="str">
        <f>IFERROR(VLOOKUP('Xlookup set'!$S130,'Xlookup set'!$A$1:$R$1239,2,FALSE),"")</f>
        <v/>
      </c>
      <c r="B130" t="str">
        <f>IF(I130&lt;&gt;"",ドッグキャリー!$I$2,"")</f>
        <v/>
      </c>
      <c r="C130" t="str">
        <f t="shared" si="4"/>
        <v/>
      </c>
      <c r="D130" t="str">
        <f t="shared" si="5"/>
        <v/>
      </c>
      <c r="H130" s="77" t="str">
        <f>IFERROR(IF(VLOOKUP('Xlookup set'!$S130,'Xlookup set'!$A$1:$R$1239,9,FALSE)=0,"",VLOOKUP('Xlookup set'!$S130,'Xlookup set'!$A$1:$R$1239,9,FALSE)),"")</f>
        <v/>
      </c>
      <c r="I130" t="str">
        <f>IFERROR(IF(VLOOKUP('Xlookup set'!$S130,'Xlookup set'!$A$1:$R$1239,10,FALSE)=0,"",VLOOKUP('Xlookup set'!$S130,'Xlookup set'!$A$1:$R$1239,10,FALSE)),"")</f>
        <v/>
      </c>
      <c r="J130" t="str">
        <f>IFERROR(IF(VLOOKUP('Xlookup set'!$S130,'Xlookup set'!$A$1:$R$1239,11,FALSE)=0,"",VLOOKUP('Xlookup set'!$S130,'Xlookup set'!$A$1:$R$1239,11,FALSE)),"")</f>
        <v/>
      </c>
      <c r="K130" t="str">
        <f>IFERROR(IF(VLOOKUP('Xlookup set'!$S130,'Xlookup set'!$A$1:$R$1239,12,FALSE)=0,"",VLOOKUP('Xlookup set'!$S130,'Xlookup set'!$A$1:$R$1239,12,FALSE)),"")</f>
        <v/>
      </c>
      <c r="L130" t="str">
        <f>IFERROR(IF(VLOOKUP('Xlookup set'!$S130,'Xlookup set'!$A$1:$R$1239,13,FALSE)=0,"",VLOOKUP('Xlookup set'!$S130,'Xlookup set'!$A$1:$R$1239,13,FALSE)),"")</f>
        <v/>
      </c>
      <c r="M130" t="str">
        <f>IFERROR(IF(VLOOKUP('Xlookup set'!$S130,'Xlookup set'!$A$1:$R$1239,14,FALSE)=0,"",VLOOKUP('Xlookup set'!$S130,'Xlookup set'!$A$1:$R$1239,14,FALSE)),"")</f>
        <v/>
      </c>
      <c r="N130" t="str">
        <f>IFERROR(IF(VLOOKUP('Xlookup set'!$S130,'Xlookup set'!$A$1:$R$1239,15,FALSE)=0,"",VLOOKUP('Xlookup set'!$S130,'Xlookup set'!$A$1:$R$1239,15,FALSE)),"")</f>
        <v/>
      </c>
      <c r="O130" t="str">
        <f>IFERROR(IF(VLOOKUP('Xlookup set'!$S130,'Xlookup set'!$A$1:$R$1239,16,FALSE)=0,"",VLOOKUP('Xlookup set'!$S130,'Xlookup set'!$A$1:$R$1239,16,FALSE)),"")</f>
        <v/>
      </c>
      <c r="P130" t="str">
        <f t="array" aca="1" ref="P130" ca="1">IFERROR(Y2IF(VLOOKUP('Xlookup set'!$S130,'Xlookup set'!$A$1:$R$1239,17,FALSE)=0,"",VLOOKUP('Xlookup set'!$S130,'Xlookup set'!$A$1:$R$1239,17,FALSE)),"")</f>
        <v/>
      </c>
      <c r="Q130" t="str">
        <f>IFERROR(IF(VLOOKUP('Xlookup set'!$S130,'Xlookup set'!$A$1:$R$1239,18,FALSE)=0,"",VLOOKUP('Xlookup set'!$S130,'Xlookup set'!$A$1:$R$1239,18,FALSE)),"")</f>
        <v/>
      </c>
    </row>
    <row r="131" spans="1:17">
      <c r="A131" t="str">
        <f>IFERROR(VLOOKUP('Xlookup set'!$S131,'Xlookup set'!$A$1:$R$1239,2,FALSE),"")</f>
        <v/>
      </c>
      <c r="B131" t="str">
        <f>IF(I131&lt;&gt;"",ドッグキャリー!$I$2,"")</f>
        <v/>
      </c>
      <c r="C131" t="str">
        <f t="shared" ref="C131:C194" si="6">IF(I131&lt;&gt;"",1,"")</f>
        <v/>
      </c>
      <c r="D131" t="str">
        <f t="shared" ref="D131:D194" si="7">IF(I131&lt;&gt;"",1,"")</f>
        <v/>
      </c>
      <c r="H131" s="77" t="str">
        <f>IFERROR(IF(VLOOKUP('Xlookup set'!$S131,'Xlookup set'!$A$1:$R$1239,9,FALSE)=0,"",VLOOKUP('Xlookup set'!$S131,'Xlookup set'!$A$1:$R$1239,9,FALSE)),"")</f>
        <v/>
      </c>
      <c r="I131" t="str">
        <f>IFERROR(IF(VLOOKUP('Xlookup set'!$S131,'Xlookup set'!$A$1:$R$1239,10,FALSE)=0,"",VLOOKUP('Xlookup set'!$S131,'Xlookup set'!$A$1:$R$1239,10,FALSE)),"")</f>
        <v/>
      </c>
      <c r="J131" t="str">
        <f>IFERROR(IF(VLOOKUP('Xlookup set'!$S131,'Xlookup set'!$A$1:$R$1239,11,FALSE)=0,"",VLOOKUP('Xlookup set'!$S131,'Xlookup set'!$A$1:$R$1239,11,FALSE)),"")</f>
        <v/>
      </c>
      <c r="K131" t="str">
        <f>IFERROR(IF(VLOOKUP('Xlookup set'!$S131,'Xlookup set'!$A$1:$R$1239,12,FALSE)=0,"",VLOOKUP('Xlookup set'!$S131,'Xlookup set'!$A$1:$R$1239,12,FALSE)),"")</f>
        <v/>
      </c>
      <c r="L131" t="str">
        <f>IFERROR(IF(VLOOKUP('Xlookup set'!$S131,'Xlookup set'!$A$1:$R$1239,13,FALSE)=0,"",VLOOKUP('Xlookup set'!$S131,'Xlookup set'!$A$1:$R$1239,13,FALSE)),"")</f>
        <v/>
      </c>
      <c r="M131" t="str">
        <f>IFERROR(IF(VLOOKUP('Xlookup set'!$S131,'Xlookup set'!$A$1:$R$1239,14,FALSE)=0,"",VLOOKUP('Xlookup set'!$S131,'Xlookup set'!$A$1:$R$1239,14,FALSE)),"")</f>
        <v/>
      </c>
      <c r="N131" t="str">
        <f>IFERROR(IF(VLOOKUP('Xlookup set'!$S131,'Xlookup set'!$A$1:$R$1239,15,FALSE)=0,"",VLOOKUP('Xlookup set'!$S131,'Xlookup set'!$A$1:$R$1239,15,FALSE)),"")</f>
        <v/>
      </c>
      <c r="O131" t="str">
        <f>IFERROR(IF(VLOOKUP('Xlookup set'!$S131,'Xlookup set'!$A$1:$R$1239,16,FALSE)=0,"",VLOOKUP('Xlookup set'!$S131,'Xlookup set'!$A$1:$R$1239,16,FALSE)),"")</f>
        <v/>
      </c>
      <c r="P131" t="str">
        <f t="array" aca="1" ref="P131" ca="1">IFERROR(Y2IF(VLOOKUP('Xlookup set'!$S131,'Xlookup set'!$A$1:$R$1239,17,FALSE)=0,"",VLOOKUP('Xlookup set'!$S131,'Xlookup set'!$A$1:$R$1239,17,FALSE)),"")</f>
        <v/>
      </c>
      <c r="Q131" t="str">
        <f>IFERROR(IF(VLOOKUP('Xlookup set'!$S131,'Xlookup set'!$A$1:$R$1239,18,FALSE)=0,"",VLOOKUP('Xlookup set'!$S131,'Xlookup set'!$A$1:$R$1239,18,FALSE)),"")</f>
        <v/>
      </c>
    </row>
    <row r="132" spans="1:17">
      <c r="A132" t="str">
        <f>IFERROR(VLOOKUP('Xlookup set'!$S132,'Xlookup set'!$A$1:$R$1239,2,FALSE),"")</f>
        <v/>
      </c>
      <c r="B132" t="str">
        <f>IF(I132&lt;&gt;"",ドッグキャリー!$I$2,"")</f>
        <v/>
      </c>
      <c r="C132" t="str">
        <f t="shared" si="6"/>
        <v/>
      </c>
      <c r="D132" t="str">
        <f t="shared" si="7"/>
        <v/>
      </c>
      <c r="H132" s="77" t="str">
        <f>IFERROR(IF(VLOOKUP('Xlookup set'!$S132,'Xlookup set'!$A$1:$R$1239,9,FALSE)=0,"",VLOOKUP('Xlookup set'!$S132,'Xlookup set'!$A$1:$R$1239,9,FALSE)),"")</f>
        <v/>
      </c>
      <c r="I132" t="str">
        <f>IFERROR(IF(VLOOKUP('Xlookup set'!$S132,'Xlookup set'!$A$1:$R$1239,10,FALSE)=0,"",VLOOKUP('Xlookup set'!$S132,'Xlookup set'!$A$1:$R$1239,10,FALSE)),"")</f>
        <v/>
      </c>
      <c r="J132" t="str">
        <f>IFERROR(IF(VLOOKUP('Xlookup set'!$S132,'Xlookup set'!$A$1:$R$1239,11,FALSE)=0,"",VLOOKUP('Xlookup set'!$S132,'Xlookup set'!$A$1:$R$1239,11,FALSE)),"")</f>
        <v/>
      </c>
      <c r="K132" t="str">
        <f>IFERROR(IF(VLOOKUP('Xlookup set'!$S132,'Xlookup set'!$A$1:$R$1239,12,FALSE)=0,"",VLOOKUP('Xlookup set'!$S132,'Xlookup set'!$A$1:$R$1239,12,FALSE)),"")</f>
        <v/>
      </c>
      <c r="L132" t="str">
        <f>IFERROR(IF(VLOOKUP('Xlookup set'!$S132,'Xlookup set'!$A$1:$R$1239,13,FALSE)=0,"",VLOOKUP('Xlookup set'!$S132,'Xlookup set'!$A$1:$R$1239,13,FALSE)),"")</f>
        <v/>
      </c>
      <c r="M132" t="str">
        <f>IFERROR(IF(VLOOKUP('Xlookup set'!$S132,'Xlookup set'!$A$1:$R$1239,14,FALSE)=0,"",VLOOKUP('Xlookup set'!$S132,'Xlookup set'!$A$1:$R$1239,14,FALSE)),"")</f>
        <v/>
      </c>
      <c r="N132" t="str">
        <f>IFERROR(IF(VLOOKUP('Xlookup set'!$S132,'Xlookup set'!$A$1:$R$1239,15,FALSE)=0,"",VLOOKUP('Xlookup set'!$S132,'Xlookup set'!$A$1:$R$1239,15,FALSE)),"")</f>
        <v/>
      </c>
      <c r="O132" t="str">
        <f>IFERROR(IF(VLOOKUP('Xlookup set'!$S132,'Xlookup set'!$A$1:$R$1239,16,FALSE)=0,"",VLOOKUP('Xlookup set'!$S132,'Xlookup set'!$A$1:$R$1239,16,FALSE)),"")</f>
        <v/>
      </c>
      <c r="P132" t="str">
        <f t="array" aca="1" ref="P132" ca="1">IFERROR(Y2IF(VLOOKUP('Xlookup set'!$S132,'Xlookup set'!$A$1:$R$1239,17,FALSE)=0,"",VLOOKUP('Xlookup set'!$S132,'Xlookup set'!$A$1:$R$1239,17,FALSE)),"")</f>
        <v/>
      </c>
      <c r="Q132" t="str">
        <f>IFERROR(IF(VLOOKUP('Xlookup set'!$S132,'Xlookup set'!$A$1:$R$1239,18,FALSE)=0,"",VLOOKUP('Xlookup set'!$S132,'Xlookup set'!$A$1:$R$1239,18,FALSE)),"")</f>
        <v/>
      </c>
    </row>
    <row r="133" spans="1:17">
      <c r="A133" t="str">
        <f>IFERROR(VLOOKUP('Xlookup set'!$S133,'Xlookup set'!$A$1:$R$1239,2,FALSE),"")</f>
        <v/>
      </c>
      <c r="B133" t="str">
        <f>IF(I133&lt;&gt;"",ドッグキャリー!$I$2,"")</f>
        <v/>
      </c>
      <c r="C133" t="str">
        <f t="shared" si="6"/>
        <v/>
      </c>
      <c r="D133" t="str">
        <f t="shared" si="7"/>
        <v/>
      </c>
      <c r="H133" s="77" t="str">
        <f>IFERROR(IF(VLOOKUP('Xlookup set'!$S133,'Xlookup set'!$A$1:$R$1239,9,FALSE)=0,"",VLOOKUP('Xlookup set'!$S133,'Xlookup set'!$A$1:$R$1239,9,FALSE)),"")</f>
        <v/>
      </c>
      <c r="I133" t="str">
        <f>IFERROR(IF(VLOOKUP('Xlookup set'!$S133,'Xlookup set'!$A$1:$R$1239,10,FALSE)=0,"",VLOOKUP('Xlookup set'!$S133,'Xlookup set'!$A$1:$R$1239,10,FALSE)),"")</f>
        <v/>
      </c>
      <c r="J133" t="str">
        <f>IFERROR(IF(VLOOKUP('Xlookup set'!$S133,'Xlookup set'!$A$1:$R$1239,11,FALSE)=0,"",VLOOKUP('Xlookup set'!$S133,'Xlookup set'!$A$1:$R$1239,11,FALSE)),"")</f>
        <v/>
      </c>
      <c r="K133" t="str">
        <f>IFERROR(IF(VLOOKUP('Xlookup set'!$S133,'Xlookup set'!$A$1:$R$1239,12,FALSE)=0,"",VLOOKUP('Xlookup set'!$S133,'Xlookup set'!$A$1:$R$1239,12,FALSE)),"")</f>
        <v/>
      </c>
      <c r="L133" t="str">
        <f>IFERROR(IF(VLOOKUP('Xlookup set'!$S133,'Xlookup set'!$A$1:$R$1239,13,FALSE)=0,"",VLOOKUP('Xlookup set'!$S133,'Xlookup set'!$A$1:$R$1239,13,FALSE)),"")</f>
        <v/>
      </c>
      <c r="M133" t="str">
        <f>IFERROR(IF(VLOOKUP('Xlookup set'!$S133,'Xlookup set'!$A$1:$R$1239,14,FALSE)=0,"",VLOOKUP('Xlookup set'!$S133,'Xlookup set'!$A$1:$R$1239,14,FALSE)),"")</f>
        <v/>
      </c>
      <c r="N133" t="str">
        <f>IFERROR(IF(VLOOKUP('Xlookup set'!$S133,'Xlookup set'!$A$1:$R$1239,15,FALSE)=0,"",VLOOKUP('Xlookup set'!$S133,'Xlookup set'!$A$1:$R$1239,15,FALSE)),"")</f>
        <v/>
      </c>
      <c r="O133" t="str">
        <f>IFERROR(IF(VLOOKUP('Xlookup set'!$S133,'Xlookup set'!$A$1:$R$1239,16,FALSE)=0,"",VLOOKUP('Xlookup set'!$S133,'Xlookup set'!$A$1:$R$1239,16,FALSE)),"")</f>
        <v/>
      </c>
      <c r="P133" t="str">
        <f t="array" aca="1" ref="P133" ca="1">IFERROR(Y2IF(VLOOKUP('Xlookup set'!$S133,'Xlookup set'!$A$1:$R$1239,17,FALSE)=0,"",VLOOKUP('Xlookup set'!$S133,'Xlookup set'!$A$1:$R$1239,17,FALSE)),"")</f>
        <v/>
      </c>
      <c r="Q133" t="str">
        <f>IFERROR(IF(VLOOKUP('Xlookup set'!$S133,'Xlookup set'!$A$1:$R$1239,18,FALSE)=0,"",VLOOKUP('Xlookup set'!$S133,'Xlookup set'!$A$1:$R$1239,18,FALSE)),"")</f>
        <v/>
      </c>
    </row>
    <row r="134" spans="1:17">
      <c r="A134" t="str">
        <f>IFERROR(VLOOKUP('Xlookup set'!$S134,'Xlookup set'!$A$1:$R$1239,2,FALSE),"")</f>
        <v/>
      </c>
      <c r="B134" t="str">
        <f>IF(I134&lt;&gt;"",ドッグキャリー!$I$2,"")</f>
        <v/>
      </c>
      <c r="C134" t="str">
        <f t="shared" si="6"/>
        <v/>
      </c>
      <c r="D134" t="str">
        <f t="shared" si="7"/>
        <v/>
      </c>
      <c r="H134" s="77" t="str">
        <f>IFERROR(IF(VLOOKUP('Xlookup set'!$S134,'Xlookup set'!$A$1:$R$1239,9,FALSE)=0,"",VLOOKUP('Xlookup set'!$S134,'Xlookup set'!$A$1:$R$1239,9,FALSE)),"")</f>
        <v/>
      </c>
      <c r="I134" t="str">
        <f>IFERROR(IF(VLOOKUP('Xlookup set'!$S134,'Xlookup set'!$A$1:$R$1239,10,FALSE)=0,"",VLOOKUP('Xlookup set'!$S134,'Xlookup set'!$A$1:$R$1239,10,FALSE)),"")</f>
        <v/>
      </c>
      <c r="J134" t="str">
        <f>IFERROR(IF(VLOOKUP('Xlookup set'!$S134,'Xlookup set'!$A$1:$R$1239,11,FALSE)=0,"",VLOOKUP('Xlookup set'!$S134,'Xlookup set'!$A$1:$R$1239,11,FALSE)),"")</f>
        <v/>
      </c>
      <c r="K134" t="str">
        <f>IFERROR(IF(VLOOKUP('Xlookup set'!$S134,'Xlookup set'!$A$1:$R$1239,12,FALSE)=0,"",VLOOKUP('Xlookup set'!$S134,'Xlookup set'!$A$1:$R$1239,12,FALSE)),"")</f>
        <v/>
      </c>
      <c r="L134" t="str">
        <f>IFERROR(IF(VLOOKUP('Xlookup set'!$S134,'Xlookup set'!$A$1:$R$1239,13,FALSE)=0,"",VLOOKUP('Xlookup set'!$S134,'Xlookup set'!$A$1:$R$1239,13,FALSE)),"")</f>
        <v/>
      </c>
      <c r="M134" t="str">
        <f>IFERROR(IF(VLOOKUP('Xlookup set'!$S134,'Xlookup set'!$A$1:$R$1239,14,FALSE)=0,"",VLOOKUP('Xlookup set'!$S134,'Xlookup set'!$A$1:$R$1239,14,FALSE)),"")</f>
        <v/>
      </c>
      <c r="N134" t="str">
        <f>IFERROR(IF(VLOOKUP('Xlookup set'!$S134,'Xlookup set'!$A$1:$R$1239,15,FALSE)=0,"",VLOOKUP('Xlookup set'!$S134,'Xlookup set'!$A$1:$R$1239,15,FALSE)),"")</f>
        <v/>
      </c>
      <c r="O134" t="str">
        <f>IFERROR(IF(VLOOKUP('Xlookup set'!$S134,'Xlookup set'!$A$1:$R$1239,16,FALSE)=0,"",VLOOKUP('Xlookup set'!$S134,'Xlookup set'!$A$1:$R$1239,16,FALSE)),"")</f>
        <v/>
      </c>
      <c r="P134" t="str">
        <f t="array" aca="1" ref="P134" ca="1">IFERROR(Y2IF(VLOOKUP('Xlookup set'!$S134,'Xlookup set'!$A$1:$R$1239,17,FALSE)=0,"",VLOOKUP('Xlookup set'!$S134,'Xlookup set'!$A$1:$R$1239,17,FALSE)),"")</f>
        <v/>
      </c>
      <c r="Q134" t="str">
        <f>IFERROR(IF(VLOOKUP('Xlookup set'!$S134,'Xlookup set'!$A$1:$R$1239,18,FALSE)=0,"",VLOOKUP('Xlookup set'!$S134,'Xlookup set'!$A$1:$R$1239,18,FALSE)),"")</f>
        <v/>
      </c>
    </row>
    <row r="135" spans="1:17">
      <c r="A135" t="str">
        <f>IFERROR(VLOOKUP('Xlookup set'!$S135,'Xlookup set'!$A$1:$R$1239,2,FALSE),"")</f>
        <v/>
      </c>
      <c r="B135" t="str">
        <f>IF(I135&lt;&gt;"",ドッグキャリー!$I$2,"")</f>
        <v/>
      </c>
      <c r="C135" t="str">
        <f t="shared" si="6"/>
        <v/>
      </c>
      <c r="D135" t="str">
        <f t="shared" si="7"/>
        <v/>
      </c>
      <c r="H135" s="77" t="str">
        <f>IFERROR(IF(VLOOKUP('Xlookup set'!$S135,'Xlookup set'!$A$1:$R$1239,9,FALSE)=0,"",VLOOKUP('Xlookup set'!$S135,'Xlookup set'!$A$1:$R$1239,9,FALSE)),"")</f>
        <v/>
      </c>
      <c r="I135" t="str">
        <f>IFERROR(IF(VLOOKUP('Xlookup set'!$S135,'Xlookup set'!$A$1:$R$1239,10,FALSE)=0,"",VLOOKUP('Xlookup set'!$S135,'Xlookup set'!$A$1:$R$1239,10,FALSE)),"")</f>
        <v/>
      </c>
      <c r="J135" t="str">
        <f>IFERROR(IF(VLOOKUP('Xlookup set'!$S135,'Xlookup set'!$A$1:$R$1239,11,FALSE)=0,"",VLOOKUP('Xlookup set'!$S135,'Xlookup set'!$A$1:$R$1239,11,FALSE)),"")</f>
        <v/>
      </c>
      <c r="K135" t="str">
        <f>IFERROR(IF(VLOOKUP('Xlookup set'!$S135,'Xlookup set'!$A$1:$R$1239,12,FALSE)=0,"",VLOOKUP('Xlookup set'!$S135,'Xlookup set'!$A$1:$R$1239,12,FALSE)),"")</f>
        <v/>
      </c>
      <c r="L135" t="str">
        <f>IFERROR(IF(VLOOKUP('Xlookup set'!$S135,'Xlookup set'!$A$1:$R$1239,13,FALSE)=0,"",VLOOKUP('Xlookup set'!$S135,'Xlookup set'!$A$1:$R$1239,13,FALSE)),"")</f>
        <v/>
      </c>
      <c r="M135" t="str">
        <f>IFERROR(IF(VLOOKUP('Xlookup set'!$S135,'Xlookup set'!$A$1:$R$1239,14,FALSE)=0,"",VLOOKUP('Xlookup set'!$S135,'Xlookup set'!$A$1:$R$1239,14,FALSE)),"")</f>
        <v/>
      </c>
      <c r="N135" t="str">
        <f>IFERROR(IF(VLOOKUP('Xlookup set'!$S135,'Xlookup set'!$A$1:$R$1239,15,FALSE)=0,"",VLOOKUP('Xlookup set'!$S135,'Xlookup set'!$A$1:$R$1239,15,FALSE)),"")</f>
        <v/>
      </c>
      <c r="O135" t="str">
        <f>IFERROR(IF(VLOOKUP('Xlookup set'!$S135,'Xlookup set'!$A$1:$R$1239,16,FALSE)=0,"",VLOOKUP('Xlookup set'!$S135,'Xlookup set'!$A$1:$R$1239,16,FALSE)),"")</f>
        <v/>
      </c>
      <c r="P135" t="str">
        <f t="array" aca="1" ref="P135" ca="1">IFERROR(Y2IF(VLOOKUP('Xlookup set'!$S135,'Xlookup set'!$A$1:$R$1239,17,FALSE)=0,"",VLOOKUP('Xlookup set'!$S135,'Xlookup set'!$A$1:$R$1239,17,FALSE)),"")</f>
        <v/>
      </c>
      <c r="Q135" t="str">
        <f>IFERROR(IF(VLOOKUP('Xlookup set'!$S135,'Xlookup set'!$A$1:$R$1239,18,FALSE)=0,"",VLOOKUP('Xlookup set'!$S135,'Xlookup set'!$A$1:$R$1239,18,FALSE)),"")</f>
        <v/>
      </c>
    </row>
    <row r="136" spans="1:17">
      <c r="A136" t="str">
        <f>IFERROR(VLOOKUP('Xlookup set'!$S136,'Xlookup set'!$A$1:$R$1239,2,FALSE),"")</f>
        <v/>
      </c>
      <c r="B136" t="str">
        <f>IF(I136&lt;&gt;"",ドッグキャリー!$I$2,"")</f>
        <v/>
      </c>
      <c r="C136" t="str">
        <f t="shared" si="6"/>
        <v/>
      </c>
      <c r="D136" t="str">
        <f t="shared" si="7"/>
        <v/>
      </c>
      <c r="H136" s="77" t="str">
        <f>IFERROR(IF(VLOOKUP('Xlookup set'!$S136,'Xlookup set'!$A$1:$R$1239,9,FALSE)=0,"",VLOOKUP('Xlookup set'!$S136,'Xlookup set'!$A$1:$R$1239,9,FALSE)),"")</f>
        <v/>
      </c>
      <c r="I136" t="str">
        <f>IFERROR(IF(VLOOKUP('Xlookup set'!$S136,'Xlookup set'!$A$1:$R$1239,10,FALSE)=0,"",VLOOKUP('Xlookup set'!$S136,'Xlookup set'!$A$1:$R$1239,10,FALSE)),"")</f>
        <v/>
      </c>
      <c r="J136" t="str">
        <f>IFERROR(IF(VLOOKUP('Xlookup set'!$S136,'Xlookup set'!$A$1:$R$1239,11,FALSE)=0,"",VLOOKUP('Xlookup set'!$S136,'Xlookup set'!$A$1:$R$1239,11,FALSE)),"")</f>
        <v/>
      </c>
      <c r="K136" t="str">
        <f>IFERROR(IF(VLOOKUP('Xlookup set'!$S136,'Xlookup set'!$A$1:$R$1239,12,FALSE)=0,"",VLOOKUP('Xlookup set'!$S136,'Xlookup set'!$A$1:$R$1239,12,FALSE)),"")</f>
        <v/>
      </c>
      <c r="L136" t="str">
        <f>IFERROR(IF(VLOOKUP('Xlookup set'!$S136,'Xlookup set'!$A$1:$R$1239,13,FALSE)=0,"",VLOOKUP('Xlookup set'!$S136,'Xlookup set'!$A$1:$R$1239,13,FALSE)),"")</f>
        <v/>
      </c>
      <c r="M136" t="str">
        <f>IFERROR(IF(VLOOKUP('Xlookup set'!$S136,'Xlookup set'!$A$1:$R$1239,14,FALSE)=0,"",VLOOKUP('Xlookup set'!$S136,'Xlookup set'!$A$1:$R$1239,14,FALSE)),"")</f>
        <v/>
      </c>
      <c r="N136" t="str">
        <f>IFERROR(IF(VLOOKUP('Xlookup set'!$S136,'Xlookup set'!$A$1:$R$1239,15,FALSE)=0,"",VLOOKUP('Xlookup set'!$S136,'Xlookup set'!$A$1:$R$1239,15,FALSE)),"")</f>
        <v/>
      </c>
      <c r="O136" t="str">
        <f>IFERROR(IF(VLOOKUP('Xlookup set'!$S136,'Xlookup set'!$A$1:$R$1239,16,FALSE)=0,"",VLOOKUP('Xlookup set'!$S136,'Xlookup set'!$A$1:$R$1239,16,FALSE)),"")</f>
        <v/>
      </c>
      <c r="P136" t="str">
        <f t="array" aca="1" ref="P136" ca="1">IFERROR(Y2IF(VLOOKUP('Xlookup set'!$S136,'Xlookup set'!$A$1:$R$1239,17,FALSE)=0,"",VLOOKUP('Xlookup set'!$S136,'Xlookup set'!$A$1:$R$1239,17,FALSE)),"")</f>
        <v/>
      </c>
      <c r="Q136" t="str">
        <f>IFERROR(IF(VLOOKUP('Xlookup set'!$S136,'Xlookup set'!$A$1:$R$1239,18,FALSE)=0,"",VLOOKUP('Xlookup set'!$S136,'Xlookup set'!$A$1:$R$1239,18,FALSE)),"")</f>
        <v/>
      </c>
    </row>
    <row r="137" spans="1:17">
      <c r="A137" t="str">
        <f>IFERROR(VLOOKUP('Xlookup set'!$S137,'Xlookup set'!$A$1:$R$1239,2,FALSE),"")</f>
        <v/>
      </c>
      <c r="B137" t="str">
        <f>IF(I137&lt;&gt;"",ドッグキャリー!$I$2,"")</f>
        <v/>
      </c>
      <c r="C137" t="str">
        <f t="shared" si="6"/>
        <v/>
      </c>
      <c r="D137" t="str">
        <f t="shared" si="7"/>
        <v/>
      </c>
      <c r="H137" s="77" t="str">
        <f>IFERROR(IF(VLOOKUP('Xlookup set'!$S137,'Xlookup set'!$A$1:$R$1239,9,FALSE)=0,"",VLOOKUP('Xlookup set'!$S137,'Xlookup set'!$A$1:$R$1239,9,FALSE)),"")</f>
        <v/>
      </c>
      <c r="I137" t="str">
        <f>IFERROR(IF(VLOOKUP('Xlookup set'!$S137,'Xlookup set'!$A$1:$R$1239,10,FALSE)=0,"",VLOOKUP('Xlookup set'!$S137,'Xlookup set'!$A$1:$R$1239,10,FALSE)),"")</f>
        <v/>
      </c>
      <c r="J137" t="str">
        <f>IFERROR(IF(VLOOKUP('Xlookup set'!$S137,'Xlookup set'!$A$1:$R$1239,11,FALSE)=0,"",VLOOKUP('Xlookup set'!$S137,'Xlookup set'!$A$1:$R$1239,11,FALSE)),"")</f>
        <v/>
      </c>
      <c r="K137" t="str">
        <f>IFERROR(IF(VLOOKUP('Xlookup set'!$S137,'Xlookup set'!$A$1:$R$1239,12,FALSE)=0,"",VLOOKUP('Xlookup set'!$S137,'Xlookup set'!$A$1:$R$1239,12,FALSE)),"")</f>
        <v/>
      </c>
      <c r="L137" t="str">
        <f>IFERROR(IF(VLOOKUP('Xlookup set'!$S137,'Xlookup set'!$A$1:$R$1239,13,FALSE)=0,"",VLOOKUP('Xlookup set'!$S137,'Xlookup set'!$A$1:$R$1239,13,FALSE)),"")</f>
        <v/>
      </c>
      <c r="M137" t="str">
        <f>IFERROR(IF(VLOOKUP('Xlookup set'!$S137,'Xlookup set'!$A$1:$R$1239,14,FALSE)=0,"",VLOOKUP('Xlookup set'!$S137,'Xlookup set'!$A$1:$R$1239,14,FALSE)),"")</f>
        <v/>
      </c>
      <c r="N137" t="str">
        <f>IFERROR(IF(VLOOKUP('Xlookup set'!$S137,'Xlookup set'!$A$1:$R$1239,15,FALSE)=0,"",VLOOKUP('Xlookup set'!$S137,'Xlookup set'!$A$1:$R$1239,15,FALSE)),"")</f>
        <v/>
      </c>
      <c r="O137" t="str">
        <f>IFERROR(IF(VLOOKUP('Xlookup set'!$S137,'Xlookup set'!$A$1:$R$1239,16,FALSE)=0,"",VLOOKUP('Xlookup set'!$S137,'Xlookup set'!$A$1:$R$1239,16,FALSE)),"")</f>
        <v/>
      </c>
      <c r="P137" t="str">
        <f t="array" aca="1" ref="P137" ca="1">IFERROR(Y2IF(VLOOKUP('Xlookup set'!$S137,'Xlookup set'!$A$1:$R$1239,17,FALSE)=0,"",VLOOKUP('Xlookup set'!$S137,'Xlookup set'!$A$1:$R$1239,17,FALSE)),"")</f>
        <v/>
      </c>
      <c r="Q137" t="str">
        <f>IFERROR(IF(VLOOKUP('Xlookup set'!$S137,'Xlookup set'!$A$1:$R$1239,18,FALSE)=0,"",VLOOKUP('Xlookup set'!$S137,'Xlookup set'!$A$1:$R$1239,18,FALSE)),"")</f>
        <v/>
      </c>
    </row>
    <row r="138" spans="1:17">
      <c r="A138" t="str">
        <f>IFERROR(VLOOKUP('Xlookup set'!$S138,'Xlookup set'!$A$1:$R$1239,2,FALSE),"")</f>
        <v/>
      </c>
      <c r="B138" t="str">
        <f>IF(I138&lt;&gt;"",ドッグキャリー!$I$2,"")</f>
        <v/>
      </c>
      <c r="C138" t="str">
        <f t="shared" si="6"/>
        <v/>
      </c>
      <c r="D138" t="str">
        <f t="shared" si="7"/>
        <v/>
      </c>
      <c r="H138" s="77" t="str">
        <f>IFERROR(IF(VLOOKUP('Xlookup set'!$S138,'Xlookup set'!$A$1:$R$1239,9,FALSE)=0,"",VLOOKUP('Xlookup set'!$S138,'Xlookup set'!$A$1:$R$1239,9,FALSE)),"")</f>
        <v/>
      </c>
      <c r="I138" t="str">
        <f>IFERROR(IF(VLOOKUP('Xlookup set'!$S138,'Xlookup set'!$A$1:$R$1239,10,FALSE)=0,"",VLOOKUP('Xlookup set'!$S138,'Xlookup set'!$A$1:$R$1239,10,FALSE)),"")</f>
        <v/>
      </c>
      <c r="J138" t="str">
        <f>IFERROR(IF(VLOOKUP('Xlookup set'!$S138,'Xlookup set'!$A$1:$R$1239,11,FALSE)=0,"",VLOOKUP('Xlookup set'!$S138,'Xlookup set'!$A$1:$R$1239,11,FALSE)),"")</f>
        <v/>
      </c>
      <c r="K138" t="str">
        <f>IFERROR(IF(VLOOKUP('Xlookup set'!$S138,'Xlookup set'!$A$1:$R$1239,12,FALSE)=0,"",VLOOKUP('Xlookup set'!$S138,'Xlookup set'!$A$1:$R$1239,12,FALSE)),"")</f>
        <v/>
      </c>
      <c r="L138" t="str">
        <f>IFERROR(IF(VLOOKUP('Xlookup set'!$S138,'Xlookup set'!$A$1:$R$1239,13,FALSE)=0,"",VLOOKUP('Xlookup set'!$S138,'Xlookup set'!$A$1:$R$1239,13,FALSE)),"")</f>
        <v/>
      </c>
      <c r="M138" t="str">
        <f>IFERROR(IF(VLOOKUP('Xlookup set'!$S138,'Xlookup set'!$A$1:$R$1239,14,FALSE)=0,"",VLOOKUP('Xlookup set'!$S138,'Xlookup set'!$A$1:$R$1239,14,FALSE)),"")</f>
        <v/>
      </c>
      <c r="N138" t="str">
        <f>IFERROR(IF(VLOOKUP('Xlookup set'!$S138,'Xlookup set'!$A$1:$R$1239,15,FALSE)=0,"",VLOOKUP('Xlookup set'!$S138,'Xlookup set'!$A$1:$R$1239,15,FALSE)),"")</f>
        <v/>
      </c>
      <c r="O138" t="str">
        <f>IFERROR(IF(VLOOKUP('Xlookup set'!$S138,'Xlookup set'!$A$1:$R$1239,16,FALSE)=0,"",VLOOKUP('Xlookup set'!$S138,'Xlookup set'!$A$1:$R$1239,16,FALSE)),"")</f>
        <v/>
      </c>
      <c r="P138" t="str">
        <f t="array" aca="1" ref="P138" ca="1">IFERROR(Y2IF(VLOOKUP('Xlookup set'!$S138,'Xlookup set'!$A$1:$R$1239,17,FALSE)=0,"",VLOOKUP('Xlookup set'!$S138,'Xlookup set'!$A$1:$R$1239,17,FALSE)),"")</f>
        <v/>
      </c>
      <c r="Q138" t="str">
        <f>IFERROR(IF(VLOOKUP('Xlookup set'!$S138,'Xlookup set'!$A$1:$R$1239,18,FALSE)=0,"",VLOOKUP('Xlookup set'!$S138,'Xlookup set'!$A$1:$R$1239,18,FALSE)),"")</f>
        <v/>
      </c>
    </row>
    <row r="139" spans="1:17">
      <c r="A139" t="str">
        <f>IFERROR(VLOOKUP('Xlookup set'!$S139,'Xlookup set'!$A$1:$R$1239,2,FALSE),"")</f>
        <v/>
      </c>
      <c r="B139" t="str">
        <f>IF(I139&lt;&gt;"",ドッグキャリー!$I$2,"")</f>
        <v/>
      </c>
      <c r="C139" t="str">
        <f t="shared" si="6"/>
        <v/>
      </c>
      <c r="D139" t="str">
        <f t="shared" si="7"/>
        <v/>
      </c>
      <c r="H139" s="77" t="str">
        <f>IFERROR(IF(VLOOKUP('Xlookup set'!$S139,'Xlookup set'!$A$1:$R$1239,9,FALSE)=0,"",VLOOKUP('Xlookup set'!$S139,'Xlookup set'!$A$1:$R$1239,9,FALSE)),"")</f>
        <v/>
      </c>
      <c r="I139" t="str">
        <f>IFERROR(IF(VLOOKUP('Xlookup set'!$S139,'Xlookup set'!$A$1:$R$1239,10,FALSE)=0,"",VLOOKUP('Xlookup set'!$S139,'Xlookup set'!$A$1:$R$1239,10,FALSE)),"")</f>
        <v/>
      </c>
      <c r="J139" t="str">
        <f>IFERROR(IF(VLOOKUP('Xlookup set'!$S139,'Xlookup set'!$A$1:$R$1239,11,FALSE)=0,"",VLOOKUP('Xlookup set'!$S139,'Xlookup set'!$A$1:$R$1239,11,FALSE)),"")</f>
        <v/>
      </c>
      <c r="K139" t="str">
        <f>IFERROR(IF(VLOOKUP('Xlookup set'!$S139,'Xlookup set'!$A$1:$R$1239,12,FALSE)=0,"",VLOOKUP('Xlookup set'!$S139,'Xlookup set'!$A$1:$R$1239,12,FALSE)),"")</f>
        <v/>
      </c>
      <c r="L139" t="str">
        <f>IFERROR(IF(VLOOKUP('Xlookup set'!$S139,'Xlookup set'!$A$1:$R$1239,13,FALSE)=0,"",VLOOKUP('Xlookup set'!$S139,'Xlookup set'!$A$1:$R$1239,13,FALSE)),"")</f>
        <v/>
      </c>
      <c r="M139" t="str">
        <f>IFERROR(IF(VLOOKUP('Xlookup set'!$S139,'Xlookup set'!$A$1:$R$1239,14,FALSE)=0,"",VLOOKUP('Xlookup set'!$S139,'Xlookup set'!$A$1:$R$1239,14,FALSE)),"")</f>
        <v/>
      </c>
      <c r="N139" t="str">
        <f>IFERROR(IF(VLOOKUP('Xlookup set'!$S139,'Xlookup set'!$A$1:$R$1239,15,FALSE)=0,"",VLOOKUP('Xlookup set'!$S139,'Xlookup set'!$A$1:$R$1239,15,FALSE)),"")</f>
        <v/>
      </c>
      <c r="O139" t="str">
        <f>IFERROR(IF(VLOOKUP('Xlookup set'!$S139,'Xlookup set'!$A$1:$R$1239,16,FALSE)=0,"",VLOOKUP('Xlookup set'!$S139,'Xlookup set'!$A$1:$R$1239,16,FALSE)),"")</f>
        <v/>
      </c>
      <c r="P139" t="str">
        <f t="array" aca="1" ref="P139" ca="1">IFERROR(Y2IF(VLOOKUP('Xlookup set'!$S139,'Xlookup set'!$A$1:$R$1239,17,FALSE)=0,"",VLOOKUP('Xlookup set'!$S139,'Xlookup set'!$A$1:$R$1239,17,FALSE)),"")</f>
        <v/>
      </c>
      <c r="Q139" t="str">
        <f>IFERROR(IF(VLOOKUP('Xlookup set'!$S139,'Xlookup set'!$A$1:$R$1239,18,FALSE)=0,"",VLOOKUP('Xlookup set'!$S139,'Xlookup set'!$A$1:$R$1239,18,FALSE)),"")</f>
        <v/>
      </c>
    </row>
    <row r="140" spans="1:17">
      <c r="A140" t="str">
        <f>IFERROR(VLOOKUP('Xlookup set'!$S140,'Xlookup set'!$A$1:$R$1239,2,FALSE),"")</f>
        <v/>
      </c>
      <c r="B140" t="str">
        <f>IF(I140&lt;&gt;"",ドッグキャリー!$I$2,"")</f>
        <v/>
      </c>
      <c r="C140" t="str">
        <f t="shared" si="6"/>
        <v/>
      </c>
      <c r="D140" t="str">
        <f t="shared" si="7"/>
        <v/>
      </c>
      <c r="H140" s="77" t="str">
        <f>IFERROR(IF(VLOOKUP('Xlookup set'!$S140,'Xlookup set'!$A$1:$R$1239,9,FALSE)=0,"",VLOOKUP('Xlookup set'!$S140,'Xlookup set'!$A$1:$R$1239,9,FALSE)),"")</f>
        <v/>
      </c>
      <c r="I140" t="str">
        <f>IFERROR(IF(VLOOKUP('Xlookup set'!$S140,'Xlookup set'!$A$1:$R$1239,10,FALSE)=0,"",VLOOKUP('Xlookup set'!$S140,'Xlookup set'!$A$1:$R$1239,10,FALSE)),"")</f>
        <v/>
      </c>
      <c r="J140" t="str">
        <f>IFERROR(IF(VLOOKUP('Xlookup set'!$S140,'Xlookup set'!$A$1:$R$1239,11,FALSE)=0,"",VLOOKUP('Xlookup set'!$S140,'Xlookup set'!$A$1:$R$1239,11,FALSE)),"")</f>
        <v/>
      </c>
      <c r="K140" t="str">
        <f>IFERROR(IF(VLOOKUP('Xlookup set'!$S140,'Xlookup set'!$A$1:$R$1239,12,FALSE)=0,"",VLOOKUP('Xlookup set'!$S140,'Xlookup set'!$A$1:$R$1239,12,FALSE)),"")</f>
        <v/>
      </c>
      <c r="L140" t="str">
        <f>IFERROR(IF(VLOOKUP('Xlookup set'!$S140,'Xlookup set'!$A$1:$R$1239,13,FALSE)=0,"",VLOOKUP('Xlookup set'!$S140,'Xlookup set'!$A$1:$R$1239,13,FALSE)),"")</f>
        <v/>
      </c>
      <c r="M140" t="str">
        <f>IFERROR(IF(VLOOKUP('Xlookup set'!$S140,'Xlookup set'!$A$1:$R$1239,14,FALSE)=0,"",VLOOKUP('Xlookup set'!$S140,'Xlookup set'!$A$1:$R$1239,14,FALSE)),"")</f>
        <v/>
      </c>
      <c r="N140" t="str">
        <f>IFERROR(IF(VLOOKUP('Xlookup set'!$S140,'Xlookup set'!$A$1:$R$1239,15,FALSE)=0,"",VLOOKUP('Xlookup set'!$S140,'Xlookup set'!$A$1:$R$1239,15,FALSE)),"")</f>
        <v/>
      </c>
      <c r="O140" t="str">
        <f>IFERROR(IF(VLOOKUP('Xlookup set'!$S140,'Xlookup set'!$A$1:$R$1239,16,FALSE)=0,"",VLOOKUP('Xlookup set'!$S140,'Xlookup set'!$A$1:$R$1239,16,FALSE)),"")</f>
        <v/>
      </c>
      <c r="P140" t="str">
        <f t="array" aca="1" ref="P140" ca="1">IFERROR(Y2IF(VLOOKUP('Xlookup set'!$S140,'Xlookup set'!$A$1:$R$1239,17,FALSE)=0,"",VLOOKUP('Xlookup set'!$S140,'Xlookup set'!$A$1:$R$1239,17,FALSE)),"")</f>
        <v/>
      </c>
      <c r="Q140" t="str">
        <f>IFERROR(IF(VLOOKUP('Xlookup set'!$S140,'Xlookup set'!$A$1:$R$1239,18,FALSE)=0,"",VLOOKUP('Xlookup set'!$S140,'Xlookup set'!$A$1:$R$1239,18,FALSE)),"")</f>
        <v/>
      </c>
    </row>
    <row r="141" spans="1:17">
      <c r="A141" t="str">
        <f>IFERROR(VLOOKUP('Xlookup set'!$S141,'Xlookup set'!$A$1:$R$1239,2,FALSE),"")</f>
        <v/>
      </c>
      <c r="B141" t="str">
        <f>IF(I141&lt;&gt;"",ドッグキャリー!$I$2,"")</f>
        <v/>
      </c>
      <c r="C141" t="str">
        <f t="shared" si="6"/>
        <v/>
      </c>
      <c r="D141" t="str">
        <f t="shared" si="7"/>
        <v/>
      </c>
      <c r="H141" s="77" t="str">
        <f>IFERROR(IF(VLOOKUP('Xlookup set'!$S141,'Xlookup set'!$A$1:$R$1239,9,FALSE)=0,"",VLOOKUP('Xlookup set'!$S141,'Xlookup set'!$A$1:$R$1239,9,FALSE)),"")</f>
        <v/>
      </c>
      <c r="I141" t="str">
        <f>IFERROR(IF(VLOOKUP('Xlookup set'!$S141,'Xlookup set'!$A$1:$R$1239,10,FALSE)=0,"",VLOOKUP('Xlookup set'!$S141,'Xlookup set'!$A$1:$R$1239,10,FALSE)),"")</f>
        <v/>
      </c>
      <c r="J141" t="str">
        <f>IFERROR(IF(VLOOKUP('Xlookup set'!$S141,'Xlookup set'!$A$1:$R$1239,11,FALSE)=0,"",VLOOKUP('Xlookup set'!$S141,'Xlookup set'!$A$1:$R$1239,11,FALSE)),"")</f>
        <v/>
      </c>
      <c r="K141" t="str">
        <f>IFERROR(IF(VLOOKUP('Xlookup set'!$S141,'Xlookup set'!$A$1:$R$1239,12,FALSE)=0,"",VLOOKUP('Xlookup set'!$S141,'Xlookup set'!$A$1:$R$1239,12,FALSE)),"")</f>
        <v/>
      </c>
      <c r="L141" t="str">
        <f>IFERROR(IF(VLOOKUP('Xlookup set'!$S141,'Xlookup set'!$A$1:$R$1239,13,FALSE)=0,"",VLOOKUP('Xlookup set'!$S141,'Xlookup set'!$A$1:$R$1239,13,FALSE)),"")</f>
        <v/>
      </c>
      <c r="M141" t="str">
        <f>IFERROR(IF(VLOOKUP('Xlookup set'!$S141,'Xlookup set'!$A$1:$R$1239,14,FALSE)=0,"",VLOOKUP('Xlookup set'!$S141,'Xlookup set'!$A$1:$R$1239,14,FALSE)),"")</f>
        <v/>
      </c>
      <c r="N141" t="str">
        <f>IFERROR(IF(VLOOKUP('Xlookup set'!$S141,'Xlookup set'!$A$1:$R$1239,15,FALSE)=0,"",VLOOKUP('Xlookup set'!$S141,'Xlookup set'!$A$1:$R$1239,15,FALSE)),"")</f>
        <v/>
      </c>
      <c r="O141" t="str">
        <f>IFERROR(IF(VLOOKUP('Xlookup set'!$S141,'Xlookup set'!$A$1:$R$1239,16,FALSE)=0,"",VLOOKUP('Xlookup set'!$S141,'Xlookup set'!$A$1:$R$1239,16,FALSE)),"")</f>
        <v/>
      </c>
      <c r="P141" t="str">
        <f t="array" aca="1" ref="P141" ca="1">IFERROR(Y2IF(VLOOKUP('Xlookup set'!$S141,'Xlookup set'!$A$1:$R$1239,17,FALSE)=0,"",VLOOKUP('Xlookup set'!$S141,'Xlookup set'!$A$1:$R$1239,17,FALSE)),"")</f>
        <v/>
      </c>
      <c r="Q141" t="str">
        <f>IFERROR(IF(VLOOKUP('Xlookup set'!$S141,'Xlookup set'!$A$1:$R$1239,18,FALSE)=0,"",VLOOKUP('Xlookup set'!$S141,'Xlookup set'!$A$1:$R$1239,18,FALSE)),"")</f>
        <v/>
      </c>
    </row>
    <row r="142" spans="1:17">
      <c r="A142" t="str">
        <f>IFERROR(VLOOKUP('Xlookup set'!$S142,'Xlookup set'!$A$1:$R$1239,2,FALSE),"")</f>
        <v/>
      </c>
      <c r="B142" t="str">
        <f>IF(I142&lt;&gt;"",ドッグキャリー!$I$2,"")</f>
        <v/>
      </c>
      <c r="C142" t="str">
        <f t="shared" si="6"/>
        <v/>
      </c>
      <c r="D142" t="str">
        <f t="shared" si="7"/>
        <v/>
      </c>
      <c r="H142" s="77" t="str">
        <f>IFERROR(IF(VLOOKUP('Xlookup set'!$S142,'Xlookup set'!$A$1:$R$1239,9,FALSE)=0,"",VLOOKUP('Xlookup set'!$S142,'Xlookup set'!$A$1:$R$1239,9,FALSE)),"")</f>
        <v/>
      </c>
      <c r="I142" t="str">
        <f>IFERROR(IF(VLOOKUP('Xlookup set'!$S142,'Xlookup set'!$A$1:$R$1239,10,FALSE)=0,"",VLOOKUP('Xlookup set'!$S142,'Xlookup set'!$A$1:$R$1239,10,FALSE)),"")</f>
        <v/>
      </c>
      <c r="J142" t="str">
        <f>IFERROR(IF(VLOOKUP('Xlookup set'!$S142,'Xlookup set'!$A$1:$R$1239,11,FALSE)=0,"",VLOOKUP('Xlookup set'!$S142,'Xlookup set'!$A$1:$R$1239,11,FALSE)),"")</f>
        <v/>
      </c>
      <c r="K142" t="str">
        <f>IFERROR(IF(VLOOKUP('Xlookup set'!$S142,'Xlookup set'!$A$1:$R$1239,12,FALSE)=0,"",VLOOKUP('Xlookup set'!$S142,'Xlookup set'!$A$1:$R$1239,12,FALSE)),"")</f>
        <v/>
      </c>
      <c r="L142" t="str">
        <f>IFERROR(IF(VLOOKUP('Xlookup set'!$S142,'Xlookup set'!$A$1:$R$1239,13,FALSE)=0,"",VLOOKUP('Xlookup set'!$S142,'Xlookup set'!$A$1:$R$1239,13,FALSE)),"")</f>
        <v/>
      </c>
      <c r="M142" t="str">
        <f>IFERROR(IF(VLOOKUP('Xlookup set'!$S142,'Xlookup set'!$A$1:$R$1239,14,FALSE)=0,"",VLOOKUP('Xlookup set'!$S142,'Xlookup set'!$A$1:$R$1239,14,FALSE)),"")</f>
        <v/>
      </c>
      <c r="N142" t="str">
        <f>IFERROR(IF(VLOOKUP('Xlookup set'!$S142,'Xlookup set'!$A$1:$R$1239,15,FALSE)=0,"",VLOOKUP('Xlookup set'!$S142,'Xlookup set'!$A$1:$R$1239,15,FALSE)),"")</f>
        <v/>
      </c>
      <c r="O142" t="str">
        <f>IFERROR(IF(VLOOKUP('Xlookup set'!$S142,'Xlookup set'!$A$1:$R$1239,16,FALSE)=0,"",VLOOKUP('Xlookup set'!$S142,'Xlookup set'!$A$1:$R$1239,16,FALSE)),"")</f>
        <v/>
      </c>
      <c r="P142" t="str">
        <f t="array" aca="1" ref="P142" ca="1">IFERROR(Y2IF(VLOOKUP('Xlookup set'!$S142,'Xlookup set'!$A$1:$R$1239,17,FALSE)=0,"",VLOOKUP('Xlookup set'!$S142,'Xlookup set'!$A$1:$R$1239,17,FALSE)),"")</f>
        <v/>
      </c>
      <c r="Q142" t="str">
        <f>IFERROR(IF(VLOOKUP('Xlookup set'!$S142,'Xlookup set'!$A$1:$R$1239,18,FALSE)=0,"",VLOOKUP('Xlookup set'!$S142,'Xlookup set'!$A$1:$R$1239,18,FALSE)),"")</f>
        <v/>
      </c>
    </row>
    <row r="143" spans="1:17">
      <c r="A143" t="str">
        <f>IFERROR(VLOOKUP('Xlookup set'!$S143,'Xlookup set'!$A$1:$R$1239,2,FALSE),"")</f>
        <v/>
      </c>
      <c r="B143" t="str">
        <f>IF(I143&lt;&gt;"",ドッグキャリー!$I$2,"")</f>
        <v/>
      </c>
      <c r="C143" t="str">
        <f t="shared" si="6"/>
        <v/>
      </c>
      <c r="D143" t="str">
        <f t="shared" si="7"/>
        <v/>
      </c>
      <c r="H143" s="77" t="str">
        <f>IFERROR(IF(VLOOKUP('Xlookup set'!$S143,'Xlookup set'!$A$1:$R$1239,9,FALSE)=0,"",VLOOKUP('Xlookup set'!$S143,'Xlookup set'!$A$1:$R$1239,9,FALSE)),"")</f>
        <v/>
      </c>
      <c r="I143" t="str">
        <f>IFERROR(IF(VLOOKUP('Xlookup set'!$S143,'Xlookup set'!$A$1:$R$1239,10,FALSE)=0,"",VLOOKUP('Xlookup set'!$S143,'Xlookup set'!$A$1:$R$1239,10,FALSE)),"")</f>
        <v/>
      </c>
      <c r="J143" t="str">
        <f>IFERROR(IF(VLOOKUP('Xlookup set'!$S143,'Xlookup set'!$A$1:$R$1239,11,FALSE)=0,"",VLOOKUP('Xlookup set'!$S143,'Xlookup set'!$A$1:$R$1239,11,FALSE)),"")</f>
        <v/>
      </c>
      <c r="K143" t="str">
        <f>IFERROR(IF(VLOOKUP('Xlookup set'!$S143,'Xlookup set'!$A$1:$R$1239,12,FALSE)=0,"",VLOOKUP('Xlookup set'!$S143,'Xlookup set'!$A$1:$R$1239,12,FALSE)),"")</f>
        <v/>
      </c>
      <c r="L143" t="str">
        <f>IFERROR(IF(VLOOKUP('Xlookup set'!$S143,'Xlookup set'!$A$1:$R$1239,13,FALSE)=0,"",VLOOKUP('Xlookup set'!$S143,'Xlookup set'!$A$1:$R$1239,13,FALSE)),"")</f>
        <v/>
      </c>
      <c r="M143" t="str">
        <f>IFERROR(IF(VLOOKUP('Xlookup set'!$S143,'Xlookup set'!$A$1:$R$1239,14,FALSE)=0,"",VLOOKUP('Xlookup set'!$S143,'Xlookup set'!$A$1:$R$1239,14,FALSE)),"")</f>
        <v/>
      </c>
      <c r="N143" t="str">
        <f>IFERROR(IF(VLOOKUP('Xlookup set'!$S143,'Xlookup set'!$A$1:$R$1239,15,FALSE)=0,"",VLOOKUP('Xlookup set'!$S143,'Xlookup set'!$A$1:$R$1239,15,FALSE)),"")</f>
        <v/>
      </c>
      <c r="O143" t="str">
        <f>IFERROR(IF(VLOOKUP('Xlookup set'!$S143,'Xlookup set'!$A$1:$R$1239,16,FALSE)=0,"",VLOOKUP('Xlookup set'!$S143,'Xlookup set'!$A$1:$R$1239,16,FALSE)),"")</f>
        <v/>
      </c>
      <c r="P143" t="str">
        <f t="array" aca="1" ref="P143" ca="1">IFERROR(Y2IF(VLOOKUP('Xlookup set'!$S143,'Xlookup set'!$A$1:$R$1239,17,FALSE)=0,"",VLOOKUP('Xlookup set'!$S143,'Xlookup set'!$A$1:$R$1239,17,FALSE)),"")</f>
        <v/>
      </c>
      <c r="Q143" t="str">
        <f>IFERROR(IF(VLOOKUP('Xlookup set'!$S143,'Xlookup set'!$A$1:$R$1239,18,FALSE)=0,"",VLOOKUP('Xlookup set'!$S143,'Xlookup set'!$A$1:$R$1239,18,FALSE)),"")</f>
        <v/>
      </c>
    </row>
    <row r="144" spans="1:17">
      <c r="A144" t="str">
        <f>IFERROR(VLOOKUP('Xlookup set'!$S144,'Xlookup set'!$A$1:$R$1239,2,FALSE),"")</f>
        <v/>
      </c>
      <c r="B144" t="str">
        <f>IF(I144&lt;&gt;"",ドッグキャリー!$I$2,"")</f>
        <v/>
      </c>
      <c r="C144" t="str">
        <f t="shared" si="6"/>
        <v/>
      </c>
      <c r="D144" t="str">
        <f t="shared" si="7"/>
        <v/>
      </c>
      <c r="H144" s="77" t="str">
        <f>IFERROR(IF(VLOOKUP('Xlookup set'!$S144,'Xlookup set'!$A$1:$R$1239,9,FALSE)=0,"",VLOOKUP('Xlookup set'!$S144,'Xlookup set'!$A$1:$R$1239,9,FALSE)),"")</f>
        <v/>
      </c>
      <c r="I144" t="str">
        <f>IFERROR(IF(VLOOKUP('Xlookup set'!$S144,'Xlookup set'!$A$1:$R$1239,10,FALSE)=0,"",VLOOKUP('Xlookup set'!$S144,'Xlookup set'!$A$1:$R$1239,10,FALSE)),"")</f>
        <v/>
      </c>
      <c r="J144" t="str">
        <f>IFERROR(IF(VLOOKUP('Xlookup set'!$S144,'Xlookup set'!$A$1:$R$1239,11,FALSE)=0,"",VLOOKUP('Xlookup set'!$S144,'Xlookup set'!$A$1:$R$1239,11,FALSE)),"")</f>
        <v/>
      </c>
      <c r="K144" t="str">
        <f>IFERROR(IF(VLOOKUP('Xlookup set'!$S144,'Xlookup set'!$A$1:$R$1239,12,FALSE)=0,"",VLOOKUP('Xlookup set'!$S144,'Xlookup set'!$A$1:$R$1239,12,FALSE)),"")</f>
        <v/>
      </c>
      <c r="L144" t="str">
        <f>IFERROR(IF(VLOOKUP('Xlookup set'!$S144,'Xlookup set'!$A$1:$R$1239,13,FALSE)=0,"",VLOOKUP('Xlookup set'!$S144,'Xlookup set'!$A$1:$R$1239,13,FALSE)),"")</f>
        <v/>
      </c>
      <c r="M144" t="str">
        <f>IFERROR(IF(VLOOKUP('Xlookup set'!$S144,'Xlookup set'!$A$1:$R$1239,14,FALSE)=0,"",VLOOKUP('Xlookup set'!$S144,'Xlookup set'!$A$1:$R$1239,14,FALSE)),"")</f>
        <v/>
      </c>
      <c r="N144" t="str">
        <f>IFERROR(IF(VLOOKUP('Xlookup set'!$S144,'Xlookup set'!$A$1:$R$1239,15,FALSE)=0,"",VLOOKUP('Xlookup set'!$S144,'Xlookup set'!$A$1:$R$1239,15,FALSE)),"")</f>
        <v/>
      </c>
      <c r="O144" t="str">
        <f>IFERROR(IF(VLOOKUP('Xlookup set'!$S144,'Xlookup set'!$A$1:$R$1239,16,FALSE)=0,"",VLOOKUP('Xlookup set'!$S144,'Xlookup set'!$A$1:$R$1239,16,FALSE)),"")</f>
        <v/>
      </c>
      <c r="P144" t="str">
        <f t="array" aca="1" ref="P144" ca="1">IFERROR(Y2IF(VLOOKUP('Xlookup set'!$S144,'Xlookup set'!$A$1:$R$1239,17,FALSE)=0,"",VLOOKUP('Xlookup set'!$S144,'Xlookup set'!$A$1:$R$1239,17,FALSE)),"")</f>
        <v/>
      </c>
      <c r="Q144" t="str">
        <f>IFERROR(IF(VLOOKUP('Xlookup set'!$S144,'Xlookup set'!$A$1:$R$1239,18,FALSE)=0,"",VLOOKUP('Xlookup set'!$S144,'Xlookup set'!$A$1:$R$1239,18,FALSE)),"")</f>
        <v/>
      </c>
    </row>
    <row r="145" spans="1:17">
      <c r="A145" t="str">
        <f>IFERROR(VLOOKUP('Xlookup set'!$S145,'Xlookup set'!$A$1:$R$1239,2,FALSE),"")</f>
        <v/>
      </c>
      <c r="B145" t="str">
        <f>IF(I145&lt;&gt;"",ドッグキャリー!$I$2,"")</f>
        <v/>
      </c>
      <c r="C145" t="str">
        <f t="shared" si="6"/>
        <v/>
      </c>
      <c r="D145" t="str">
        <f t="shared" si="7"/>
        <v/>
      </c>
      <c r="H145" s="77" t="str">
        <f>IFERROR(IF(VLOOKUP('Xlookup set'!$S145,'Xlookup set'!$A$1:$R$1239,9,FALSE)=0,"",VLOOKUP('Xlookup set'!$S145,'Xlookup set'!$A$1:$R$1239,9,FALSE)),"")</f>
        <v/>
      </c>
      <c r="I145" t="str">
        <f>IFERROR(IF(VLOOKUP('Xlookup set'!$S145,'Xlookup set'!$A$1:$R$1239,10,FALSE)=0,"",VLOOKUP('Xlookup set'!$S145,'Xlookup set'!$A$1:$R$1239,10,FALSE)),"")</f>
        <v/>
      </c>
      <c r="J145" t="str">
        <f>IFERROR(IF(VLOOKUP('Xlookup set'!$S145,'Xlookup set'!$A$1:$R$1239,11,FALSE)=0,"",VLOOKUP('Xlookup set'!$S145,'Xlookup set'!$A$1:$R$1239,11,FALSE)),"")</f>
        <v/>
      </c>
      <c r="K145" t="str">
        <f>IFERROR(IF(VLOOKUP('Xlookup set'!$S145,'Xlookup set'!$A$1:$R$1239,12,FALSE)=0,"",VLOOKUP('Xlookup set'!$S145,'Xlookup set'!$A$1:$R$1239,12,FALSE)),"")</f>
        <v/>
      </c>
      <c r="L145" t="str">
        <f>IFERROR(IF(VLOOKUP('Xlookup set'!$S145,'Xlookup set'!$A$1:$R$1239,13,FALSE)=0,"",VLOOKUP('Xlookup set'!$S145,'Xlookup set'!$A$1:$R$1239,13,FALSE)),"")</f>
        <v/>
      </c>
      <c r="M145" t="str">
        <f>IFERROR(IF(VLOOKUP('Xlookup set'!$S145,'Xlookup set'!$A$1:$R$1239,14,FALSE)=0,"",VLOOKUP('Xlookup set'!$S145,'Xlookup set'!$A$1:$R$1239,14,FALSE)),"")</f>
        <v/>
      </c>
      <c r="N145" t="str">
        <f>IFERROR(IF(VLOOKUP('Xlookup set'!$S145,'Xlookup set'!$A$1:$R$1239,15,FALSE)=0,"",VLOOKUP('Xlookup set'!$S145,'Xlookup set'!$A$1:$R$1239,15,FALSE)),"")</f>
        <v/>
      </c>
      <c r="O145" t="str">
        <f>IFERROR(IF(VLOOKUP('Xlookup set'!$S145,'Xlookup set'!$A$1:$R$1239,16,FALSE)=0,"",VLOOKUP('Xlookup set'!$S145,'Xlookup set'!$A$1:$R$1239,16,FALSE)),"")</f>
        <v/>
      </c>
      <c r="P145" t="str">
        <f t="array" aca="1" ref="P145" ca="1">IFERROR(Y2IF(VLOOKUP('Xlookup set'!$S145,'Xlookup set'!$A$1:$R$1239,17,FALSE)=0,"",VLOOKUP('Xlookup set'!$S145,'Xlookup set'!$A$1:$R$1239,17,FALSE)),"")</f>
        <v/>
      </c>
      <c r="Q145" t="str">
        <f>IFERROR(IF(VLOOKUP('Xlookup set'!$S145,'Xlookup set'!$A$1:$R$1239,18,FALSE)=0,"",VLOOKUP('Xlookup set'!$S145,'Xlookup set'!$A$1:$R$1239,18,FALSE)),"")</f>
        <v/>
      </c>
    </row>
    <row r="146" spans="1:17">
      <c r="A146" t="str">
        <f>IFERROR(VLOOKUP('Xlookup set'!$S146,'Xlookup set'!$A$1:$R$1239,2,FALSE),"")</f>
        <v/>
      </c>
      <c r="B146" t="str">
        <f>IF(I146&lt;&gt;"",ドッグキャリー!$I$2,"")</f>
        <v/>
      </c>
      <c r="C146" t="str">
        <f t="shared" si="6"/>
        <v/>
      </c>
      <c r="D146" t="str">
        <f t="shared" si="7"/>
        <v/>
      </c>
      <c r="H146" s="77" t="str">
        <f>IFERROR(IF(VLOOKUP('Xlookup set'!$S146,'Xlookup set'!$A$1:$R$1239,9,FALSE)=0,"",VLOOKUP('Xlookup set'!$S146,'Xlookup set'!$A$1:$R$1239,9,FALSE)),"")</f>
        <v/>
      </c>
      <c r="I146" t="str">
        <f>IFERROR(IF(VLOOKUP('Xlookup set'!$S146,'Xlookup set'!$A$1:$R$1239,10,FALSE)=0,"",VLOOKUP('Xlookup set'!$S146,'Xlookup set'!$A$1:$R$1239,10,FALSE)),"")</f>
        <v/>
      </c>
      <c r="J146" t="str">
        <f>IFERROR(IF(VLOOKUP('Xlookup set'!$S146,'Xlookup set'!$A$1:$R$1239,11,FALSE)=0,"",VLOOKUP('Xlookup set'!$S146,'Xlookup set'!$A$1:$R$1239,11,FALSE)),"")</f>
        <v/>
      </c>
      <c r="K146" t="str">
        <f>IFERROR(IF(VLOOKUP('Xlookup set'!$S146,'Xlookup set'!$A$1:$R$1239,12,FALSE)=0,"",VLOOKUP('Xlookup set'!$S146,'Xlookup set'!$A$1:$R$1239,12,FALSE)),"")</f>
        <v/>
      </c>
      <c r="L146" t="str">
        <f>IFERROR(IF(VLOOKUP('Xlookup set'!$S146,'Xlookup set'!$A$1:$R$1239,13,FALSE)=0,"",VLOOKUP('Xlookup set'!$S146,'Xlookup set'!$A$1:$R$1239,13,FALSE)),"")</f>
        <v/>
      </c>
      <c r="M146" t="str">
        <f>IFERROR(IF(VLOOKUP('Xlookup set'!$S146,'Xlookup set'!$A$1:$R$1239,14,FALSE)=0,"",VLOOKUP('Xlookup set'!$S146,'Xlookup set'!$A$1:$R$1239,14,FALSE)),"")</f>
        <v/>
      </c>
      <c r="N146" t="str">
        <f>IFERROR(IF(VLOOKUP('Xlookup set'!$S146,'Xlookup set'!$A$1:$R$1239,15,FALSE)=0,"",VLOOKUP('Xlookup set'!$S146,'Xlookup set'!$A$1:$R$1239,15,FALSE)),"")</f>
        <v/>
      </c>
      <c r="O146" t="str">
        <f>IFERROR(IF(VLOOKUP('Xlookup set'!$S146,'Xlookup set'!$A$1:$R$1239,16,FALSE)=0,"",VLOOKUP('Xlookup set'!$S146,'Xlookup set'!$A$1:$R$1239,16,FALSE)),"")</f>
        <v/>
      </c>
      <c r="P146" t="str">
        <f t="array" aca="1" ref="P146" ca="1">IFERROR(Y2IF(VLOOKUP('Xlookup set'!$S146,'Xlookup set'!$A$1:$R$1239,17,FALSE)=0,"",VLOOKUP('Xlookup set'!$S146,'Xlookup set'!$A$1:$R$1239,17,FALSE)),"")</f>
        <v/>
      </c>
      <c r="Q146" t="str">
        <f>IFERROR(IF(VLOOKUP('Xlookup set'!$S146,'Xlookup set'!$A$1:$R$1239,18,FALSE)=0,"",VLOOKUP('Xlookup set'!$S146,'Xlookup set'!$A$1:$R$1239,18,FALSE)),"")</f>
        <v/>
      </c>
    </row>
    <row r="147" spans="1:17">
      <c r="A147" t="str">
        <f>IFERROR(VLOOKUP('Xlookup set'!$S147,'Xlookup set'!$A$1:$R$1239,2,FALSE),"")</f>
        <v/>
      </c>
      <c r="B147" t="str">
        <f>IF(I147&lt;&gt;"",ドッグキャリー!$I$2,"")</f>
        <v/>
      </c>
      <c r="C147" t="str">
        <f t="shared" si="6"/>
        <v/>
      </c>
      <c r="D147" t="str">
        <f t="shared" si="7"/>
        <v/>
      </c>
      <c r="H147" s="77" t="str">
        <f>IFERROR(IF(VLOOKUP('Xlookup set'!$S147,'Xlookup set'!$A$1:$R$1239,9,FALSE)=0,"",VLOOKUP('Xlookup set'!$S147,'Xlookup set'!$A$1:$R$1239,9,FALSE)),"")</f>
        <v/>
      </c>
      <c r="I147" t="str">
        <f>IFERROR(IF(VLOOKUP('Xlookup set'!$S147,'Xlookup set'!$A$1:$R$1239,10,FALSE)=0,"",VLOOKUP('Xlookup set'!$S147,'Xlookup set'!$A$1:$R$1239,10,FALSE)),"")</f>
        <v/>
      </c>
      <c r="J147" t="str">
        <f>IFERROR(IF(VLOOKUP('Xlookup set'!$S147,'Xlookup set'!$A$1:$R$1239,11,FALSE)=0,"",VLOOKUP('Xlookup set'!$S147,'Xlookup set'!$A$1:$R$1239,11,FALSE)),"")</f>
        <v/>
      </c>
      <c r="K147" t="str">
        <f>IFERROR(IF(VLOOKUP('Xlookup set'!$S147,'Xlookup set'!$A$1:$R$1239,12,FALSE)=0,"",VLOOKUP('Xlookup set'!$S147,'Xlookup set'!$A$1:$R$1239,12,FALSE)),"")</f>
        <v/>
      </c>
      <c r="L147" t="str">
        <f>IFERROR(IF(VLOOKUP('Xlookup set'!$S147,'Xlookup set'!$A$1:$R$1239,13,FALSE)=0,"",VLOOKUP('Xlookup set'!$S147,'Xlookup set'!$A$1:$R$1239,13,FALSE)),"")</f>
        <v/>
      </c>
      <c r="M147" t="str">
        <f>IFERROR(IF(VLOOKUP('Xlookup set'!$S147,'Xlookup set'!$A$1:$R$1239,14,FALSE)=0,"",VLOOKUP('Xlookup set'!$S147,'Xlookup set'!$A$1:$R$1239,14,FALSE)),"")</f>
        <v/>
      </c>
      <c r="N147" t="str">
        <f>IFERROR(IF(VLOOKUP('Xlookup set'!$S147,'Xlookup set'!$A$1:$R$1239,15,FALSE)=0,"",VLOOKUP('Xlookup set'!$S147,'Xlookup set'!$A$1:$R$1239,15,FALSE)),"")</f>
        <v/>
      </c>
      <c r="O147" t="str">
        <f>IFERROR(IF(VLOOKUP('Xlookup set'!$S147,'Xlookup set'!$A$1:$R$1239,16,FALSE)=0,"",VLOOKUP('Xlookup set'!$S147,'Xlookup set'!$A$1:$R$1239,16,FALSE)),"")</f>
        <v/>
      </c>
      <c r="P147" t="str">
        <f t="array" aca="1" ref="P147" ca="1">IFERROR(Y2IF(VLOOKUP('Xlookup set'!$S147,'Xlookup set'!$A$1:$R$1239,17,FALSE)=0,"",VLOOKUP('Xlookup set'!$S147,'Xlookup set'!$A$1:$R$1239,17,FALSE)),"")</f>
        <v/>
      </c>
      <c r="Q147" t="str">
        <f>IFERROR(IF(VLOOKUP('Xlookup set'!$S147,'Xlookup set'!$A$1:$R$1239,18,FALSE)=0,"",VLOOKUP('Xlookup set'!$S147,'Xlookup set'!$A$1:$R$1239,18,FALSE)),"")</f>
        <v/>
      </c>
    </row>
    <row r="148" spans="1:17">
      <c r="A148" t="str">
        <f>IFERROR(VLOOKUP('Xlookup set'!$S148,'Xlookup set'!$A$1:$R$1239,2,FALSE),"")</f>
        <v/>
      </c>
      <c r="B148" t="str">
        <f>IF(I148&lt;&gt;"",ドッグキャリー!$I$2,"")</f>
        <v/>
      </c>
      <c r="C148" t="str">
        <f t="shared" si="6"/>
        <v/>
      </c>
      <c r="D148" t="str">
        <f t="shared" si="7"/>
        <v/>
      </c>
      <c r="H148" s="77" t="str">
        <f>IFERROR(IF(VLOOKUP('Xlookup set'!$S148,'Xlookup set'!$A$1:$R$1239,9,FALSE)=0,"",VLOOKUP('Xlookup set'!$S148,'Xlookup set'!$A$1:$R$1239,9,FALSE)),"")</f>
        <v/>
      </c>
      <c r="I148" t="str">
        <f>IFERROR(IF(VLOOKUP('Xlookup set'!$S148,'Xlookup set'!$A$1:$R$1239,10,FALSE)=0,"",VLOOKUP('Xlookup set'!$S148,'Xlookup set'!$A$1:$R$1239,10,FALSE)),"")</f>
        <v/>
      </c>
      <c r="J148" t="str">
        <f>IFERROR(IF(VLOOKUP('Xlookup set'!$S148,'Xlookup set'!$A$1:$R$1239,11,FALSE)=0,"",VLOOKUP('Xlookup set'!$S148,'Xlookup set'!$A$1:$R$1239,11,FALSE)),"")</f>
        <v/>
      </c>
      <c r="K148" t="str">
        <f>IFERROR(IF(VLOOKUP('Xlookup set'!$S148,'Xlookup set'!$A$1:$R$1239,12,FALSE)=0,"",VLOOKUP('Xlookup set'!$S148,'Xlookup set'!$A$1:$R$1239,12,FALSE)),"")</f>
        <v/>
      </c>
      <c r="L148" t="str">
        <f>IFERROR(IF(VLOOKUP('Xlookup set'!$S148,'Xlookup set'!$A$1:$R$1239,13,FALSE)=0,"",VLOOKUP('Xlookup set'!$S148,'Xlookup set'!$A$1:$R$1239,13,FALSE)),"")</f>
        <v/>
      </c>
      <c r="M148" t="str">
        <f>IFERROR(IF(VLOOKUP('Xlookup set'!$S148,'Xlookup set'!$A$1:$R$1239,14,FALSE)=0,"",VLOOKUP('Xlookup set'!$S148,'Xlookup set'!$A$1:$R$1239,14,FALSE)),"")</f>
        <v/>
      </c>
      <c r="N148" t="str">
        <f>IFERROR(IF(VLOOKUP('Xlookup set'!$S148,'Xlookup set'!$A$1:$R$1239,15,FALSE)=0,"",VLOOKUP('Xlookup set'!$S148,'Xlookup set'!$A$1:$R$1239,15,FALSE)),"")</f>
        <v/>
      </c>
      <c r="O148" t="str">
        <f>IFERROR(IF(VLOOKUP('Xlookup set'!$S148,'Xlookup set'!$A$1:$R$1239,16,FALSE)=0,"",VLOOKUP('Xlookup set'!$S148,'Xlookup set'!$A$1:$R$1239,16,FALSE)),"")</f>
        <v/>
      </c>
      <c r="P148" t="str">
        <f t="array" aca="1" ref="P148" ca="1">IFERROR(Y2IF(VLOOKUP('Xlookup set'!$S148,'Xlookup set'!$A$1:$R$1239,17,FALSE)=0,"",VLOOKUP('Xlookup set'!$S148,'Xlookup set'!$A$1:$R$1239,17,FALSE)),"")</f>
        <v/>
      </c>
      <c r="Q148" t="str">
        <f>IFERROR(IF(VLOOKUP('Xlookup set'!$S148,'Xlookup set'!$A$1:$R$1239,18,FALSE)=0,"",VLOOKUP('Xlookup set'!$S148,'Xlookup set'!$A$1:$R$1239,18,FALSE)),"")</f>
        <v/>
      </c>
    </row>
    <row r="149" spans="1:17">
      <c r="A149" t="str">
        <f>IFERROR(VLOOKUP('Xlookup set'!$S149,'Xlookup set'!$A$1:$R$1239,2,FALSE),"")</f>
        <v/>
      </c>
      <c r="B149" t="str">
        <f>IF(I149&lt;&gt;"",ドッグキャリー!$I$2,"")</f>
        <v/>
      </c>
      <c r="C149" t="str">
        <f t="shared" si="6"/>
        <v/>
      </c>
      <c r="D149" t="str">
        <f t="shared" si="7"/>
        <v/>
      </c>
      <c r="H149" s="77" t="str">
        <f>IFERROR(IF(VLOOKUP('Xlookup set'!$S149,'Xlookup set'!$A$1:$R$1239,9,FALSE)=0,"",VLOOKUP('Xlookup set'!$S149,'Xlookup set'!$A$1:$R$1239,9,FALSE)),"")</f>
        <v/>
      </c>
      <c r="I149" t="str">
        <f>IFERROR(IF(VLOOKUP('Xlookup set'!$S149,'Xlookup set'!$A$1:$R$1239,10,FALSE)=0,"",VLOOKUP('Xlookup set'!$S149,'Xlookup set'!$A$1:$R$1239,10,FALSE)),"")</f>
        <v/>
      </c>
      <c r="J149" t="str">
        <f>IFERROR(IF(VLOOKUP('Xlookup set'!$S149,'Xlookup set'!$A$1:$R$1239,11,FALSE)=0,"",VLOOKUP('Xlookup set'!$S149,'Xlookup set'!$A$1:$R$1239,11,FALSE)),"")</f>
        <v/>
      </c>
      <c r="K149" t="str">
        <f>IFERROR(IF(VLOOKUP('Xlookup set'!$S149,'Xlookup set'!$A$1:$R$1239,12,FALSE)=0,"",VLOOKUP('Xlookup set'!$S149,'Xlookup set'!$A$1:$R$1239,12,FALSE)),"")</f>
        <v/>
      </c>
      <c r="L149" t="str">
        <f>IFERROR(IF(VLOOKUP('Xlookup set'!$S149,'Xlookup set'!$A$1:$R$1239,13,FALSE)=0,"",VLOOKUP('Xlookup set'!$S149,'Xlookup set'!$A$1:$R$1239,13,FALSE)),"")</f>
        <v/>
      </c>
      <c r="M149" t="str">
        <f>IFERROR(IF(VLOOKUP('Xlookup set'!$S149,'Xlookup set'!$A$1:$R$1239,14,FALSE)=0,"",VLOOKUP('Xlookup set'!$S149,'Xlookup set'!$A$1:$R$1239,14,FALSE)),"")</f>
        <v/>
      </c>
      <c r="N149" t="str">
        <f>IFERROR(IF(VLOOKUP('Xlookup set'!$S149,'Xlookup set'!$A$1:$R$1239,15,FALSE)=0,"",VLOOKUP('Xlookup set'!$S149,'Xlookup set'!$A$1:$R$1239,15,FALSE)),"")</f>
        <v/>
      </c>
      <c r="O149" t="str">
        <f>IFERROR(IF(VLOOKUP('Xlookup set'!$S149,'Xlookup set'!$A$1:$R$1239,16,FALSE)=0,"",VLOOKUP('Xlookup set'!$S149,'Xlookup set'!$A$1:$R$1239,16,FALSE)),"")</f>
        <v/>
      </c>
      <c r="P149" t="str">
        <f t="array" aca="1" ref="P149" ca="1">IFERROR(Y2IF(VLOOKUP('Xlookup set'!$S149,'Xlookup set'!$A$1:$R$1239,17,FALSE)=0,"",VLOOKUP('Xlookup set'!$S149,'Xlookup set'!$A$1:$R$1239,17,FALSE)),"")</f>
        <v/>
      </c>
      <c r="Q149" t="str">
        <f>IFERROR(IF(VLOOKUP('Xlookup set'!$S149,'Xlookup set'!$A$1:$R$1239,18,FALSE)=0,"",VLOOKUP('Xlookup set'!$S149,'Xlookup set'!$A$1:$R$1239,18,FALSE)),"")</f>
        <v/>
      </c>
    </row>
    <row r="150" spans="1:17">
      <c r="A150" t="str">
        <f>IFERROR(VLOOKUP('Xlookup set'!$S150,'Xlookup set'!$A$1:$R$1239,2,FALSE),"")</f>
        <v/>
      </c>
      <c r="B150" t="str">
        <f>IF(I150&lt;&gt;"",ドッグキャリー!$I$2,"")</f>
        <v/>
      </c>
      <c r="C150" t="str">
        <f t="shared" si="6"/>
        <v/>
      </c>
      <c r="D150" t="str">
        <f t="shared" si="7"/>
        <v/>
      </c>
      <c r="H150" s="77" t="str">
        <f>IFERROR(IF(VLOOKUP('Xlookup set'!$S150,'Xlookup set'!$A$1:$R$1239,9,FALSE)=0,"",VLOOKUP('Xlookup set'!$S150,'Xlookup set'!$A$1:$R$1239,9,FALSE)),"")</f>
        <v/>
      </c>
      <c r="I150" t="str">
        <f>IFERROR(IF(VLOOKUP('Xlookup set'!$S150,'Xlookup set'!$A$1:$R$1239,10,FALSE)=0,"",VLOOKUP('Xlookup set'!$S150,'Xlookup set'!$A$1:$R$1239,10,FALSE)),"")</f>
        <v/>
      </c>
      <c r="J150" t="str">
        <f>IFERROR(IF(VLOOKUP('Xlookup set'!$S150,'Xlookup set'!$A$1:$R$1239,11,FALSE)=0,"",VLOOKUP('Xlookup set'!$S150,'Xlookup set'!$A$1:$R$1239,11,FALSE)),"")</f>
        <v/>
      </c>
      <c r="K150" t="str">
        <f>IFERROR(IF(VLOOKUP('Xlookup set'!$S150,'Xlookup set'!$A$1:$R$1239,12,FALSE)=0,"",VLOOKUP('Xlookup set'!$S150,'Xlookup set'!$A$1:$R$1239,12,FALSE)),"")</f>
        <v/>
      </c>
      <c r="L150" t="str">
        <f>IFERROR(IF(VLOOKUP('Xlookup set'!$S150,'Xlookup set'!$A$1:$R$1239,13,FALSE)=0,"",VLOOKUP('Xlookup set'!$S150,'Xlookup set'!$A$1:$R$1239,13,FALSE)),"")</f>
        <v/>
      </c>
      <c r="M150" t="str">
        <f>IFERROR(IF(VLOOKUP('Xlookup set'!$S150,'Xlookup set'!$A$1:$R$1239,14,FALSE)=0,"",VLOOKUP('Xlookup set'!$S150,'Xlookup set'!$A$1:$R$1239,14,FALSE)),"")</f>
        <v/>
      </c>
      <c r="N150" t="str">
        <f>IFERROR(IF(VLOOKUP('Xlookup set'!$S150,'Xlookup set'!$A$1:$R$1239,15,FALSE)=0,"",VLOOKUP('Xlookup set'!$S150,'Xlookup set'!$A$1:$R$1239,15,FALSE)),"")</f>
        <v/>
      </c>
      <c r="O150" t="str">
        <f>IFERROR(IF(VLOOKUP('Xlookup set'!$S150,'Xlookup set'!$A$1:$R$1239,16,FALSE)=0,"",VLOOKUP('Xlookup set'!$S150,'Xlookup set'!$A$1:$R$1239,16,FALSE)),"")</f>
        <v/>
      </c>
      <c r="P150" t="str">
        <f t="array" aca="1" ref="P150" ca="1">IFERROR(Y2IF(VLOOKUP('Xlookup set'!$S150,'Xlookup set'!$A$1:$R$1239,17,FALSE)=0,"",VLOOKUP('Xlookup set'!$S150,'Xlookup set'!$A$1:$R$1239,17,FALSE)),"")</f>
        <v/>
      </c>
      <c r="Q150" t="str">
        <f>IFERROR(IF(VLOOKUP('Xlookup set'!$S150,'Xlookup set'!$A$1:$R$1239,18,FALSE)=0,"",VLOOKUP('Xlookup set'!$S150,'Xlookup set'!$A$1:$R$1239,18,FALSE)),"")</f>
        <v/>
      </c>
    </row>
    <row r="151" spans="1:17">
      <c r="A151" t="str">
        <f>IFERROR(VLOOKUP('Xlookup set'!$S151,'Xlookup set'!$A$1:$R$1239,2,FALSE),"")</f>
        <v/>
      </c>
      <c r="B151" t="str">
        <f>IF(I151&lt;&gt;"",ドッグキャリー!$I$2,"")</f>
        <v/>
      </c>
      <c r="C151" t="str">
        <f t="shared" si="6"/>
        <v/>
      </c>
      <c r="D151" t="str">
        <f t="shared" si="7"/>
        <v/>
      </c>
      <c r="H151" s="77" t="str">
        <f>IFERROR(IF(VLOOKUP('Xlookup set'!$S151,'Xlookup set'!$A$1:$R$1239,9,FALSE)=0,"",VLOOKUP('Xlookup set'!$S151,'Xlookup set'!$A$1:$R$1239,9,FALSE)),"")</f>
        <v/>
      </c>
      <c r="I151" t="str">
        <f>IFERROR(IF(VLOOKUP('Xlookup set'!$S151,'Xlookup set'!$A$1:$R$1239,10,FALSE)=0,"",VLOOKUP('Xlookup set'!$S151,'Xlookup set'!$A$1:$R$1239,10,FALSE)),"")</f>
        <v/>
      </c>
      <c r="J151" t="str">
        <f>IFERROR(IF(VLOOKUP('Xlookup set'!$S151,'Xlookup set'!$A$1:$R$1239,11,FALSE)=0,"",VLOOKUP('Xlookup set'!$S151,'Xlookup set'!$A$1:$R$1239,11,FALSE)),"")</f>
        <v/>
      </c>
      <c r="K151" t="str">
        <f>IFERROR(IF(VLOOKUP('Xlookup set'!$S151,'Xlookup set'!$A$1:$R$1239,12,FALSE)=0,"",VLOOKUP('Xlookup set'!$S151,'Xlookup set'!$A$1:$R$1239,12,FALSE)),"")</f>
        <v/>
      </c>
      <c r="L151" t="str">
        <f>IFERROR(IF(VLOOKUP('Xlookup set'!$S151,'Xlookup set'!$A$1:$R$1239,13,FALSE)=0,"",VLOOKUP('Xlookup set'!$S151,'Xlookup set'!$A$1:$R$1239,13,FALSE)),"")</f>
        <v/>
      </c>
      <c r="M151" t="str">
        <f>IFERROR(IF(VLOOKUP('Xlookup set'!$S151,'Xlookup set'!$A$1:$R$1239,14,FALSE)=0,"",VLOOKUP('Xlookup set'!$S151,'Xlookup set'!$A$1:$R$1239,14,FALSE)),"")</f>
        <v/>
      </c>
      <c r="N151" t="str">
        <f>IFERROR(IF(VLOOKUP('Xlookup set'!$S151,'Xlookup set'!$A$1:$R$1239,15,FALSE)=0,"",VLOOKUP('Xlookup set'!$S151,'Xlookup set'!$A$1:$R$1239,15,FALSE)),"")</f>
        <v/>
      </c>
      <c r="O151" t="str">
        <f>IFERROR(IF(VLOOKUP('Xlookup set'!$S151,'Xlookup set'!$A$1:$R$1239,16,FALSE)=0,"",VLOOKUP('Xlookup set'!$S151,'Xlookup set'!$A$1:$R$1239,16,FALSE)),"")</f>
        <v/>
      </c>
      <c r="P151" t="str">
        <f t="array" aca="1" ref="P151" ca="1">IFERROR(Y2IF(VLOOKUP('Xlookup set'!$S151,'Xlookup set'!$A$1:$R$1239,17,FALSE)=0,"",VLOOKUP('Xlookup set'!$S151,'Xlookup set'!$A$1:$R$1239,17,FALSE)),"")</f>
        <v/>
      </c>
      <c r="Q151" t="str">
        <f>IFERROR(IF(VLOOKUP('Xlookup set'!$S151,'Xlookup set'!$A$1:$R$1239,18,FALSE)=0,"",VLOOKUP('Xlookup set'!$S151,'Xlookup set'!$A$1:$R$1239,18,FALSE)),"")</f>
        <v/>
      </c>
    </row>
    <row r="152" spans="1:17">
      <c r="A152" t="str">
        <f>IFERROR(VLOOKUP('Xlookup set'!$S152,'Xlookup set'!$A$1:$R$1239,2,FALSE),"")</f>
        <v/>
      </c>
      <c r="B152" t="str">
        <f>IF(I152&lt;&gt;"",ドッグキャリー!$I$2,"")</f>
        <v/>
      </c>
      <c r="C152" t="str">
        <f t="shared" si="6"/>
        <v/>
      </c>
      <c r="D152" t="str">
        <f t="shared" si="7"/>
        <v/>
      </c>
      <c r="H152" s="77" t="str">
        <f>IFERROR(IF(VLOOKUP('Xlookup set'!$S152,'Xlookup set'!$A$1:$R$1239,9,FALSE)=0,"",VLOOKUP('Xlookup set'!$S152,'Xlookup set'!$A$1:$R$1239,9,FALSE)),"")</f>
        <v/>
      </c>
      <c r="I152" t="str">
        <f>IFERROR(IF(VLOOKUP('Xlookup set'!$S152,'Xlookup set'!$A$1:$R$1239,10,FALSE)=0,"",VLOOKUP('Xlookup set'!$S152,'Xlookup set'!$A$1:$R$1239,10,FALSE)),"")</f>
        <v/>
      </c>
      <c r="J152" t="str">
        <f>IFERROR(IF(VLOOKUP('Xlookup set'!$S152,'Xlookup set'!$A$1:$R$1239,11,FALSE)=0,"",VLOOKUP('Xlookup set'!$S152,'Xlookup set'!$A$1:$R$1239,11,FALSE)),"")</f>
        <v/>
      </c>
      <c r="K152" t="str">
        <f>IFERROR(IF(VLOOKUP('Xlookup set'!$S152,'Xlookup set'!$A$1:$R$1239,12,FALSE)=0,"",VLOOKUP('Xlookup set'!$S152,'Xlookup set'!$A$1:$R$1239,12,FALSE)),"")</f>
        <v/>
      </c>
      <c r="L152" t="str">
        <f>IFERROR(IF(VLOOKUP('Xlookup set'!$S152,'Xlookup set'!$A$1:$R$1239,13,FALSE)=0,"",VLOOKUP('Xlookup set'!$S152,'Xlookup set'!$A$1:$R$1239,13,FALSE)),"")</f>
        <v/>
      </c>
      <c r="M152" t="str">
        <f>IFERROR(IF(VLOOKUP('Xlookup set'!$S152,'Xlookup set'!$A$1:$R$1239,14,FALSE)=0,"",VLOOKUP('Xlookup set'!$S152,'Xlookup set'!$A$1:$R$1239,14,FALSE)),"")</f>
        <v/>
      </c>
      <c r="N152" t="str">
        <f>IFERROR(IF(VLOOKUP('Xlookup set'!$S152,'Xlookup set'!$A$1:$R$1239,15,FALSE)=0,"",VLOOKUP('Xlookup set'!$S152,'Xlookup set'!$A$1:$R$1239,15,FALSE)),"")</f>
        <v/>
      </c>
      <c r="O152" t="str">
        <f>IFERROR(IF(VLOOKUP('Xlookup set'!$S152,'Xlookup set'!$A$1:$R$1239,16,FALSE)=0,"",VLOOKUP('Xlookup set'!$S152,'Xlookup set'!$A$1:$R$1239,16,FALSE)),"")</f>
        <v/>
      </c>
      <c r="P152" t="str">
        <f t="array" aca="1" ref="P152" ca="1">IFERROR(Y2IF(VLOOKUP('Xlookup set'!$S152,'Xlookup set'!$A$1:$R$1239,17,FALSE)=0,"",VLOOKUP('Xlookup set'!$S152,'Xlookup set'!$A$1:$R$1239,17,FALSE)),"")</f>
        <v/>
      </c>
      <c r="Q152" t="str">
        <f>IFERROR(IF(VLOOKUP('Xlookup set'!$S152,'Xlookup set'!$A$1:$R$1239,18,FALSE)=0,"",VLOOKUP('Xlookup set'!$S152,'Xlookup set'!$A$1:$R$1239,18,FALSE)),"")</f>
        <v/>
      </c>
    </row>
    <row r="153" spans="1:17">
      <c r="A153" t="str">
        <f>IFERROR(VLOOKUP('Xlookup set'!$S153,'Xlookup set'!$A$1:$R$1239,2,FALSE),"")</f>
        <v/>
      </c>
      <c r="B153" t="str">
        <f>IF(I153&lt;&gt;"",ドッグキャリー!$I$2,"")</f>
        <v/>
      </c>
      <c r="C153" t="str">
        <f t="shared" si="6"/>
        <v/>
      </c>
      <c r="D153" t="str">
        <f t="shared" si="7"/>
        <v/>
      </c>
      <c r="H153" s="77" t="str">
        <f>IFERROR(IF(VLOOKUP('Xlookup set'!$S153,'Xlookup set'!$A$1:$R$1239,9,FALSE)=0,"",VLOOKUP('Xlookup set'!$S153,'Xlookup set'!$A$1:$R$1239,9,FALSE)),"")</f>
        <v/>
      </c>
      <c r="I153" t="str">
        <f>IFERROR(IF(VLOOKUP('Xlookup set'!$S153,'Xlookup set'!$A$1:$R$1239,10,FALSE)=0,"",VLOOKUP('Xlookup set'!$S153,'Xlookup set'!$A$1:$R$1239,10,FALSE)),"")</f>
        <v/>
      </c>
      <c r="J153" t="str">
        <f>IFERROR(IF(VLOOKUP('Xlookup set'!$S153,'Xlookup set'!$A$1:$R$1239,11,FALSE)=0,"",VLOOKUP('Xlookup set'!$S153,'Xlookup set'!$A$1:$R$1239,11,FALSE)),"")</f>
        <v/>
      </c>
      <c r="K153" t="str">
        <f>IFERROR(IF(VLOOKUP('Xlookup set'!$S153,'Xlookup set'!$A$1:$R$1239,12,FALSE)=0,"",VLOOKUP('Xlookup set'!$S153,'Xlookup set'!$A$1:$R$1239,12,FALSE)),"")</f>
        <v/>
      </c>
      <c r="L153" t="str">
        <f>IFERROR(IF(VLOOKUP('Xlookup set'!$S153,'Xlookup set'!$A$1:$R$1239,13,FALSE)=0,"",VLOOKUP('Xlookup set'!$S153,'Xlookup set'!$A$1:$R$1239,13,FALSE)),"")</f>
        <v/>
      </c>
      <c r="M153" t="str">
        <f>IFERROR(IF(VLOOKUP('Xlookup set'!$S153,'Xlookup set'!$A$1:$R$1239,14,FALSE)=0,"",VLOOKUP('Xlookup set'!$S153,'Xlookup set'!$A$1:$R$1239,14,FALSE)),"")</f>
        <v/>
      </c>
      <c r="N153" t="str">
        <f>IFERROR(IF(VLOOKUP('Xlookup set'!$S153,'Xlookup set'!$A$1:$R$1239,15,FALSE)=0,"",VLOOKUP('Xlookup set'!$S153,'Xlookup set'!$A$1:$R$1239,15,FALSE)),"")</f>
        <v/>
      </c>
      <c r="O153" t="str">
        <f>IFERROR(IF(VLOOKUP('Xlookup set'!$S153,'Xlookup set'!$A$1:$R$1239,16,FALSE)=0,"",VLOOKUP('Xlookup set'!$S153,'Xlookup set'!$A$1:$R$1239,16,FALSE)),"")</f>
        <v/>
      </c>
      <c r="P153" t="str">
        <f t="array" aca="1" ref="P153" ca="1">IFERROR(Y2IF(VLOOKUP('Xlookup set'!$S153,'Xlookup set'!$A$1:$R$1239,17,FALSE)=0,"",VLOOKUP('Xlookup set'!$S153,'Xlookup set'!$A$1:$R$1239,17,FALSE)),"")</f>
        <v/>
      </c>
      <c r="Q153" t="str">
        <f>IFERROR(IF(VLOOKUP('Xlookup set'!$S153,'Xlookup set'!$A$1:$R$1239,18,FALSE)=0,"",VLOOKUP('Xlookup set'!$S153,'Xlookup set'!$A$1:$R$1239,18,FALSE)),"")</f>
        <v/>
      </c>
    </row>
    <row r="154" spans="1:17">
      <c r="A154" t="str">
        <f>IFERROR(VLOOKUP('Xlookup set'!$S154,'Xlookup set'!$A$1:$R$1239,2,FALSE),"")</f>
        <v/>
      </c>
      <c r="B154" t="str">
        <f>IF(I154&lt;&gt;"",ドッグキャリー!$I$2,"")</f>
        <v/>
      </c>
      <c r="C154" t="str">
        <f t="shared" si="6"/>
        <v/>
      </c>
      <c r="D154" t="str">
        <f t="shared" si="7"/>
        <v/>
      </c>
      <c r="H154" s="77" t="str">
        <f>IFERROR(IF(VLOOKUP('Xlookup set'!$S154,'Xlookup set'!$A$1:$R$1239,9,FALSE)=0,"",VLOOKUP('Xlookup set'!$S154,'Xlookup set'!$A$1:$R$1239,9,FALSE)),"")</f>
        <v/>
      </c>
      <c r="I154" t="str">
        <f>IFERROR(IF(VLOOKUP('Xlookup set'!$S154,'Xlookup set'!$A$1:$R$1239,10,FALSE)=0,"",VLOOKUP('Xlookup set'!$S154,'Xlookup set'!$A$1:$R$1239,10,FALSE)),"")</f>
        <v/>
      </c>
      <c r="J154" t="str">
        <f>IFERROR(IF(VLOOKUP('Xlookup set'!$S154,'Xlookup set'!$A$1:$R$1239,11,FALSE)=0,"",VLOOKUP('Xlookup set'!$S154,'Xlookup set'!$A$1:$R$1239,11,FALSE)),"")</f>
        <v/>
      </c>
      <c r="K154" t="str">
        <f>IFERROR(IF(VLOOKUP('Xlookup set'!$S154,'Xlookup set'!$A$1:$R$1239,12,FALSE)=0,"",VLOOKUP('Xlookup set'!$S154,'Xlookup set'!$A$1:$R$1239,12,FALSE)),"")</f>
        <v/>
      </c>
      <c r="L154" t="str">
        <f>IFERROR(IF(VLOOKUP('Xlookup set'!$S154,'Xlookup set'!$A$1:$R$1239,13,FALSE)=0,"",VLOOKUP('Xlookup set'!$S154,'Xlookup set'!$A$1:$R$1239,13,FALSE)),"")</f>
        <v/>
      </c>
      <c r="M154" t="str">
        <f>IFERROR(IF(VLOOKUP('Xlookup set'!$S154,'Xlookup set'!$A$1:$R$1239,14,FALSE)=0,"",VLOOKUP('Xlookup set'!$S154,'Xlookup set'!$A$1:$R$1239,14,FALSE)),"")</f>
        <v/>
      </c>
      <c r="N154" t="str">
        <f>IFERROR(IF(VLOOKUP('Xlookup set'!$S154,'Xlookup set'!$A$1:$R$1239,15,FALSE)=0,"",VLOOKUP('Xlookup set'!$S154,'Xlookup set'!$A$1:$R$1239,15,FALSE)),"")</f>
        <v/>
      </c>
      <c r="O154" t="str">
        <f>IFERROR(IF(VLOOKUP('Xlookup set'!$S154,'Xlookup set'!$A$1:$R$1239,16,FALSE)=0,"",VLOOKUP('Xlookup set'!$S154,'Xlookup set'!$A$1:$R$1239,16,FALSE)),"")</f>
        <v/>
      </c>
      <c r="P154" t="str">
        <f t="array" aca="1" ref="P154" ca="1">IFERROR(Y2IF(VLOOKUP('Xlookup set'!$S154,'Xlookup set'!$A$1:$R$1239,17,FALSE)=0,"",VLOOKUP('Xlookup set'!$S154,'Xlookup set'!$A$1:$R$1239,17,FALSE)),"")</f>
        <v/>
      </c>
      <c r="Q154" t="str">
        <f>IFERROR(IF(VLOOKUP('Xlookup set'!$S154,'Xlookup set'!$A$1:$R$1239,18,FALSE)=0,"",VLOOKUP('Xlookup set'!$S154,'Xlookup set'!$A$1:$R$1239,18,FALSE)),"")</f>
        <v/>
      </c>
    </row>
    <row r="155" spans="1:17">
      <c r="A155" t="str">
        <f>IFERROR(VLOOKUP('Xlookup set'!$S155,'Xlookup set'!$A$1:$R$1239,2,FALSE),"")</f>
        <v/>
      </c>
      <c r="B155" t="str">
        <f>IF(I155&lt;&gt;"",ドッグキャリー!$I$2,"")</f>
        <v/>
      </c>
      <c r="C155" t="str">
        <f t="shared" si="6"/>
        <v/>
      </c>
      <c r="D155" t="str">
        <f t="shared" si="7"/>
        <v/>
      </c>
      <c r="H155" s="77" t="str">
        <f>IFERROR(IF(VLOOKUP('Xlookup set'!$S155,'Xlookup set'!$A$1:$R$1239,9,FALSE)=0,"",VLOOKUP('Xlookup set'!$S155,'Xlookup set'!$A$1:$R$1239,9,FALSE)),"")</f>
        <v/>
      </c>
      <c r="I155" t="str">
        <f>IFERROR(IF(VLOOKUP('Xlookup set'!$S155,'Xlookup set'!$A$1:$R$1239,10,FALSE)=0,"",VLOOKUP('Xlookup set'!$S155,'Xlookup set'!$A$1:$R$1239,10,FALSE)),"")</f>
        <v/>
      </c>
      <c r="J155" t="str">
        <f>IFERROR(IF(VLOOKUP('Xlookup set'!$S155,'Xlookup set'!$A$1:$R$1239,11,FALSE)=0,"",VLOOKUP('Xlookup set'!$S155,'Xlookup set'!$A$1:$R$1239,11,FALSE)),"")</f>
        <v/>
      </c>
      <c r="K155" t="str">
        <f>IFERROR(IF(VLOOKUP('Xlookup set'!$S155,'Xlookup set'!$A$1:$R$1239,12,FALSE)=0,"",VLOOKUP('Xlookup set'!$S155,'Xlookup set'!$A$1:$R$1239,12,FALSE)),"")</f>
        <v/>
      </c>
      <c r="L155" t="str">
        <f>IFERROR(IF(VLOOKUP('Xlookup set'!$S155,'Xlookup set'!$A$1:$R$1239,13,FALSE)=0,"",VLOOKUP('Xlookup set'!$S155,'Xlookup set'!$A$1:$R$1239,13,FALSE)),"")</f>
        <v/>
      </c>
      <c r="M155" t="str">
        <f>IFERROR(IF(VLOOKUP('Xlookup set'!$S155,'Xlookup set'!$A$1:$R$1239,14,FALSE)=0,"",VLOOKUP('Xlookup set'!$S155,'Xlookup set'!$A$1:$R$1239,14,FALSE)),"")</f>
        <v/>
      </c>
      <c r="N155" t="str">
        <f>IFERROR(IF(VLOOKUP('Xlookup set'!$S155,'Xlookup set'!$A$1:$R$1239,15,FALSE)=0,"",VLOOKUP('Xlookup set'!$S155,'Xlookup set'!$A$1:$R$1239,15,FALSE)),"")</f>
        <v/>
      </c>
      <c r="O155" t="str">
        <f>IFERROR(IF(VLOOKUP('Xlookup set'!$S155,'Xlookup set'!$A$1:$R$1239,16,FALSE)=0,"",VLOOKUP('Xlookup set'!$S155,'Xlookup set'!$A$1:$R$1239,16,FALSE)),"")</f>
        <v/>
      </c>
      <c r="P155" t="str">
        <f t="array" aca="1" ref="P155" ca="1">IFERROR(Y2IF(VLOOKUP('Xlookup set'!$S155,'Xlookup set'!$A$1:$R$1239,17,FALSE)=0,"",VLOOKUP('Xlookup set'!$S155,'Xlookup set'!$A$1:$R$1239,17,FALSE)),"")</f>
        <v/>
      </c>
      <c r="Q155" t="str">
        <f>IFERROR(IF(VLOOKUP('Xlookup set'!$S155,'Xlookup set'!$A$1:$R$1239,18,FALSE)=0,"",VLOOKUP('Xlookup set'!$S155,'Xlookup set'!$A$1:$R$1239,18,FALSE)),"")</f>
        <v/>
      </c>
    </row>
    <row r="156" spans="1:17">
      <c r="A156" t="str">
        <f>IFERROR(VLOOKUP('Xlookup set'!$S156,'Xlookup set'!$A$1:$R$1239,2,FALSE),"")</f>
        <v/>
      </c>
      <c r="B156" t="str">
        <f>IF(I156&lt;&gt;"",ドッグキャリー!$I$2,"")</f>
        <v/>
      </c>
      <c r="C156" t="str">
        <f t="shared" si="6"/>
        <v/>
      </c>
      <c r="D156" t="str">
        <f t="shared" si="7"/>
        <v/>
      </c>
      <c r="H156" s="77" t="str">
        <f>IFERROR(IF(VLOOKUP('Xlookup set'!$S156,'Xlookup set'!$A$1:$R$1239,9,FALSE)=0,"",VLOOKUP('Xlookup set'!$S156,'Xlookup set'!$A$1:$R$1239,9,FALSE)),"")</f>
        <v/>
      </c>
      <c r="I156" t="str">
        <f>IFERROR(IF(VLOOKUP('Xlookup set'!$S156,'Xlookup set'!$A$1:$R$1239,10,FALSE)=0,"",VLOOKUP('Xlookup set'!$S156,'Xlookup set'!$A$1:$R$1239,10,FALSE)),"")</f>
        <v/>
      </c>
      <c r="J156" t="str">
        <f>IFERROR(IF(VLOOKUP('Xlookup set'!$S156,'Xlookup set'!$A$1:$R$1239,11,FALSE)=0,"",VLOOKUP('Xlookup set'!$S156,'Xlookup set'!$A$1:$R$1239,11,FALSE)),"")</f>
        <v/>
      </c>
      <c r="K156" t="str">
        <f>IFERROR(IF(VLOOKUP('Xlookup set'!$S156,'Xlookup set'!$A$1:$R$1239,12,FALSE)=0,"",VLOOKUP('Xlookup set'!$S156,'Xlookup set'!$A$1:$R$1239,12,FALSE)),"")</f>
        <v/>
      </c>
      <c r="L156" t="str">
        <f>IFERROR(IF(VLOOKUP('Xlookup set'!$S156,'Xlookup set'!$A$1:$R$1239,13,FALSE)=0,"",VLOOKUP('Xlookup set'!$S156,'Xlookup set'!$A$1:$R$1239,13,FALSE)),"")</f>
        <v/>
      </c>
      <c r="M156" t="str">
        <f>IFERROR(IF(VLOOKUP('Xlookup set'!$S156,'Xlookup set'!$A$1:$R$1239,14,FALSE)=0,"",VLOOKUP('Xlookup set'!$S156,'Xlookup set'!$A$1:$R$1239,14,FALSE)),"")</f>
        <v/>
      </c>
      <c r="N156" t="str">
        <f>IFERROR(IF(VLOOKUP('Xlookup set'!$S156,'Xlookup set'!$A$1:$R$1239,15,FALSE)=0,"",VLOOKUP('Xlookup set'!$S156,'Xlookup set'!$A$1:$R$1239,15,FALSE)),"")</f>
        <v/>
      </c>
      <c r="O156" t="str">
        <f>IFERROR(IF(VLOOKUP('Xlookup set'!$S156,'Xlookup set'!$A$1:$R$1239,16,FALSE)=0,"",VLOOKUP('Xlookup set'!$S156,'Xlookup set'!$A$1:$R$1239,16,FALSE)),"")</f>
        <v/>
      </c>
      <c r="P156" t="str">
        <f t="array" aca="1" ref="P156" ca="1">IFERROR(Y2IF(VLOOKUP('Xlookup set'!$S156,'Xlookup set'!$A$1:$R$1239,17,FALSE)=0,"",VLOOKUP('Xlookup set'!$S156,'Xlookup set'!$A$1:$R$1239,17,FALSE)),"")</f>
        <v/>
      </c>
      <c r="Q156" t="str">
        <f>IFERROR(IF(VLOOKUP('Xlookup set'!$S156,'Xlookup set'!$A$1:$R$1239,18,FALSE)=0,"",VLOOKUP('Xlookup set'!$S156,'Xlookup set'!$A$1:$R$1239,18,FALSE)),"")</f>
        <v/>
      </c>
    </row>
    <row r="157" spans="1:17">
      <c r="A157" t="str">
        <f>IFERROR(VLOOKUP('Xlookup set'!$S157,'Xlookup set'!$A$1:$R$1239,2,FALSE),"")</f>
        <v/>
      </c>
      <c r="B157" t="str">
        <f>IF(I157&lt;&gt;"",ドッグキャリー!$I$2,"")</f>
        <v/>
      </c>
      <c r="C157" t="str">
        <f t="shared" si="6"/>
        <v/>
      </c>
      <c r="D157" t="str">
        <f t="shared" si="7"/>
        <v/>
      </c>
      <c r="H157" s="77" t="str">
        <f>IFERROR(IF(VLOOKUP('Xlookup set'!$S157,'Xlookup set'!$A$1:$R$1239,9,FALSE)=0,"",VLOOKUP('Xlookup set'!$S157,'Xlookup set'!$A$1:$R$1239,9,FALSE)),"")</f>
        <v/>
      </c>
      <c r="I157" t="str">
        <f>IFERROR(IF(VLOOKUP('Xlookup set'!$S157,'Xlookup set'!$A$1:$R$1239,10,FALSE)=0,"",VLOOKUP('Xlookup set'!$S157,'Xlookup set'!$A$1:$R$1239,10,FALSE)),"")</f>
        <v/>
      </c>
      <c r="J157" t="str">
        <f>IFERROR(IF(VLOOKUP('Xlookup set'!$S157,'Xlookup set'!$A$1:$R$1239,11,FALSE)=0,"",VLOOKUP('Xlookup set'!$S157,'Xlookup set'!$A$1:$R$1239,11,FALSE)),"")</f>
        <v/>
      </c>
      <c r="K157" t="str">
        <f>IFERROR(IF(VLOOKUP('Xlookup set'!$S157,'Xlookup set'!$A$1:$R$1239,12,FALSE)=0,"",VLOOKUP('Xlookup set'!$S157,'Xlookup set'!$A$1:$R$1239,12,FALSE)),"")</f>
        <v/>
      </c>
      <c r="L157" t="str">
        <f>IFERROR(IF(VLOOKUP('Xlookup set'!$S157,'Xlookup set'!$A$1:$R$1239,13,FALSE)=0,"",VLOOKUP('Xlookup set'!$S157,'Xlookup set'!$A$1:$R$1239,13,FALSE)),"")</f>
        <v/>
      </c>
      <c r="M157" t="str">
        <f>IFERROR(IF(VLOOKUP('Xlookup set'!$S157,'Xlookup set'!$A$1:$R$1239,14,FALSE)=0,"",VLOOKUP('Xlookup set'!$S157,'Xlookup set'!$A$1:$R$1239,14,FALSE)),"")</f>
        <v/>
      </c>
      <c r="N157" t="str">
        <f>IFERROR(IF(VLOOKUP('Xlookup set'!$S157,'Xlookup set'!$A$1:$R$1239,15,FALSE)=0,"",VLOOKUP('Xlookup set'!$S157,'Xlookup set'!$A$1:$R$1239,15,FALSE)),"")</f>
        <v/>
      </c>
      <c r="O157" t="str">
        <f>IFERROR(IF(VLOOKUP('Xlookup set'!$S157,'Xlookup set'!$A$1:$R$1239,16,FALSE)=0,"",VLOOKUP('Xlookup set'!$S157,'Xlookup set'!$A$1:$R$1239,16,FALSE)),"")</f>
        <v/>
      </c>
      <c r="P157" t="str">
        <f t="array" aca="1" ref="P157" ca="1">IFERROR(Y2IF(VLOOKUP('Xlookup set'!$S157,'Xlookup set'!$A$1:$R$1239,17,FALSE)=0,"",VLOOKUP('Xlookup set'!$S157,'Xlookup set'!$A$1:$R$1239,17,FALSE)),"")</f>
        <v/>
      </c>
      <c r="Q157" t="str">
        <f>IFERROR(IF(VLOOKUP('Xlookup set'!$S157,'Xlookup set'!$A$1:$R$1239,18,FALSE)=0,"",VLOOKUP('Xlookup set'!$S157,'Xlookup set'!$A$1:$R$1239,18,FALSE)),"")</f>
        <v/>
      </c>
    </row>
    <row r="158" spans="1:17">
      <c r="A158" t="str">
        <f>IFERROR(VLOOKUP('Xlookup set'!$S158,'Xlookup set'!$A$1:$R$1239,2,FALSE),"")</f>
        <v/>
      </c>
      <c r="B158" t="str">
        <f>IF(I158&lt;&gt;"",ドッグキャリー!$I$2,"")</f>
        <v/>
      </c>
      <c r="C158" t="str">
        <f t="shared" si="6"/>
        <v/>
      </c>
      <c r="D158" t="str">
        <f t="shared" si="7"/>
        <v/>
      </c>
      <c r="H158" s="77" t="str">
        <f>IFERROR(IF(VLOOKUP('Xlookup set'!$S158,'Xlookup set'!$A$1:$R$1239,9,FALSE)=0,"",VLOOKUP('Xlookup set'!$S158,'Xlookup set'!$A$1:$R$1239,9,FALSE)),"")</f>
        <v/>
      </c>
      <c r="I158" t="str">
        <f>IFERROR(IF(VLOOKUP('Xlookup set'!$S158,'Xlookup set'!$A$1:$R$1239,10,FALSE)=0,"",VLOOKUP('Xlookup set'!$S158,'Xlookup set'!$A$1:$R$1239,10,FALSE)),"")</f>
        <v/>
      </c>
      <c r="J158" t="str">
        <f>IFERROR(IF(VLOOKUP('Xlookup set'!$S158,'Xlookup set'!$A$1:$R$1239,11,FALSE)=0,"",VLOOKUP('Xlookup set'!$S158,'Xlookup set'!$A$1:$R$1239,11,FALSE)),"")</f>
        <v/>
      </c>
      <c r="K158" t="str">
        <f>IFERROR(IF(VLOOKUP('Xlookup set'!$S158,'Xlookup set'!$A$1:$R$1239,12,FALSE)=0,"",VLOOKUP('Xlookup set'!$S158,'Xlookup set'!$A$1:$R$1239,12,FALSE)),"")</f>
        <v/>
      </c>
      <c r="L158" t="str">
        <f>IFERROR(IF(VLOOKUP('Xlookup set'!$S158,'Xlookup set'!$A$1:$R$1239,13,FALSE)=0,"",VLOOKUP('Xlookup set'!$S158,'Xlookup set'!$A$1:$R$1239,13,FALSE)),"")</f>
        <v/>
      </c>
      <c r="M158" t="str">
        <f>IFERROR(IF(VLOOKUP('Xlookup set'!$S158,'Xlookup set'!$A$1:$R$1239,14,FALSE)=0,"",VLOOKUP('Xlookup set'!$S158,'Xlookup set'!$A$1:$R$1239,14,FALSE)),"")</f>
        <v/>
      </c>
      <c r="N158" t="str">
        <f>IFERROR(IF(VLOOKUP('Xlookup set'!$S158,'Xlookup set'!$A$1:$R$1239,15,FALSE)=0,"",VLOOKUP('Xlookup set'!$S158,'Xlookup set'!$A$1:$R$1239,15,FALSE)),"")</f>
        <v/>
      </c>
      <c r="O158" t="str">
        <f>IFERROR(IF(VLOOKUP('Xlookup set'!$S158,'Xlookup set'!$A$1:$R$1239,16,FALSE)=0,"",VLOOKUP('Xlookup set'!$S158,'Xlookup set'!$A$1:$R$1239,16,FALSE)),"")</f>
        <v/>
      </c>
      <c r="P158" t="str">
        <f t="array" aca="1" ref="P158" ca="1">IFERROR(Y2IF(VLOOKUP('Xlookup set'!$S158,'Xlookup set'!$A$1:$R$1239,17,FALSE)=0,"",VLOOKUP('Xlookup set'!$S158,'Xlookup set'!$A$1:$R$1239,17,FALSE)),"")</f>
        <v/>
      </c>
      <c r="Q158" t="str">
        <f>IFERROR(IF(VLOOKUP('Xlookup set'!$S158,'Xlookup set'!$A$1:$R$1239,18,FALSE)=0,"",VLOOKUP('Xlookup set'!$S158,'Xlookup set'!$A$1:$R$1239,18,FALSE)),"")</f>
        <v/>
      </c>
    </row>
    <row r="159" spans="1:17">
      <c r="A159" t="str">
        <f>IFERROR(VLOOKUP('Xlookup set'!$S159,'Xlookup set'!$A$1:$R$1239,2,FALSE),"")</f>
        <v/>
      </c>
      <c r="B159" t="str">
        <f>IF(I159&lt;&gt;"",ドッグキャリー!$I$2,"")</f>
        <v/>
      </c>
      <c r="C159" t="str">
        <f t="shared" si="6"/>
        <v/>
      </c>
      <c r="D159" t="str">
        <f t="shared" si="7"/>
        <v/>
      </c>
      <c r="H159" s="77" t="str">
        <f>IFERROR(IF(VLOOKUP('Xlookup set'!$S159,'Xlookup set'!$A$1:$R$1239,9,FALSE)=0,"",VLOOKUP('Xlookup set'!$S159,'Xlookup set'!$A$1:$R$1239,9,FALSE)),"")</f>
        <v/>
      </c>
      <c r="I159" t="str">
        <f>IFERROR(IF(VLOOKUP('Xlookup set'!$S159,'Xlookup set'!$A$1:$R$1239,10,FALSE)=0,"",VLOOKUP('Xlookup set'!$S159,'Xlookup set'!$A$1:$R$1239,10,FALSE)),"")</f>
        <v/>
      </c>
      <c r="J159" t="str">
        <f>IFERROR(IF(VLOOKUP('Xlookup set'!$S159,'Xlookup set'!$A$1:$R$1239,11,FALSE)=0,"",VLOOKUP('Xlookup set'!$S159,'Xlookup set'!$A$1:$R$1239,11,FALSE)),"")</f>
        <v/>
      </c>
      <c r="K159" t="str">
        <f>IFERROR(IF(VLOOKUP('Xlookup set'!$S159,'Xlookup set'!$A$1:$R$1239,12,FALSE)=0,"",VLOOKUP('Xlookup set'!$S159,'Xlookup set'!$A$1:$R$1239,12,FALSE)),"")</f>
        <v/>
      </c>
      <c r="L159" t="str">
        <f>IFERROR(IF(VLOOKUP('Xlookup set'!$S159,'Xlookup set'!$A$1:$R$1239,13,FALSE)=0,"",VLOOKUP('Xlookup set'!$S159,'Xlookup set'!$A$1:$R$1239,13,FALSE)),"")</f>
        <v/>
      </c>
      <c r="M159" t="str">
        <f>IFERROR(IF(VLOOKUP('Xlookup set'!$S159,'Xlookup set'!$A$1:$R$1239,14,FALSE)=0,"",VLOOKUP('Xlookup set'!$S159,'Xlookup set'!$A$1:$R$1239,14,FALSE)),"")</f>
        <v/>
      </c>
      <c r="N159" t="str">
        <f>IFERROR(IF(VLOOKUP('Xlookup set'!$S159,'Xlookup set'!$A$1:$R$1239,15,FALSE)=0,"",VLOOKUP('Xlookup set'!$S159,'Xlookup set'!$A$1:$R$1239,15,FALSE)),"")</f>
        <v/>
      </c>
      <c r="O159" t="str">
        <f>IFERROR(IF(VLOOKUP('Xlookup set'!$S159,'Xlookup set'!$A$1:$R$1239,16,FALSE)=0,"",VLOOKUP('Xlookup set'!$S159,'Xlookup set'!$A$1:$R$1239,16,FALSE)),"")</f>
        <v/>
      </c>
      <c r="P159" t="str">
        <f t="array" aca="1" ref="P159" ca="1">IFERROR(Y2IF(VLOOKUP('Xlookup set'!$S159,'Xlookup set'!$A$1:$R$1239,17,FALSE)=0,"",VLOOKUP('Xlookup set'!$S159,'Xlookup set'!$A$1:$R$1239,17,FALSE)),"")</f>
        <v/>
      </c>
      <c r="Q159" t="str">
        <f>IFERROR(IF(VLOOKUP('Xlookup set'!$S159,'Xlookup set'!$A$1:$R$1239,18,FALSE)=0,"",VLOOKUP('Xlookup set'!$S159,'Xlookup set'!$A$1:$R$1239,18,FALSE)),"")</f>
        <v/>
      </c>
    </row>
    <row r="160" spans="1:17">
      <c r="A160" t="str">
        <f>IFERROR(VLOOKUP('Xlookup set'!$S160,'Xlookup set'!$A$1:$R$1239,2,FALSE),"")</f>
        <v/>
      </c>
      <c r="B160" t="str">
        <f>IF(I160&lt;&gt;"",ドッグキャリー!$I$2,"")</f>
        <v/>
      </c>
      <c r="C160" t="str">
        <f t="shared" si="6"/>
        <v/>
      </c>
      <c r="D160" t="str">
        <f t="shared" si="7"/>
        <v/>
      </c>
      <c r="H160" s="77" t="str">
        <f>IFERROR(IF(VLOOKUP('Xlookup set'!$S160,'Xlookup set'!$A$1:$R$1239,9,FALSE)=0,"",VLOOKUP('Xlookup set'!$S160,'Xlookup set'!$A$1:$R$1239,9,FALSE)),"")</f>
        <v/>
      </c>
      <c r="I160" t="str">
        <f>IFERROR(IF(VLOOKUP('Xlookup set'!$S160,'Xlookup set'!$A$1:$R$1239,10,FALSE)=0,"",VLOOKUP('Xlookup set'!$S160,'Xlookup set'!$A$1:$R$1239,10,FALSE)),"")</f>
        <v/>
      </c>
      <c r="J160" t="str">
        <f>IFERROR(IF(VLOOKUP('Xlookup set'!$S160,'Xlookup set'!$A$1:$R$1239,11,FALSE)=0,"",VLOOKUP('Xlookup set'!$S160,'Xlookup set'!$A$1:$R$1239,11,FALSE)),"")</f>
        <v/>
      </c>
      <c r="K160" t="str">
        <f>IFERROR(IF(VLOOKUP('Xlookup set'!$S160,'Xlookup set'!$A$1:$R$1239,12,FALSE)=0,"",VLOOKUP('Xlookup set'!$S160,'Xlookup set'!$A$1:$R$1239,12,FALSE)),"")</f>
        <v/>
      </c>
      <c r="L160" t="str">
        <f>IFERROR(IF(VLOOKUP('Xlookup set'!$S160,'Xlookup set'!$A$1:$R$1239,13,FALSE)=0,"",VLOOKUP('Xlookup set'!$S160,'Xlookup set'!$A$1:$R$1239,13,FALSE)),"")</f>
        <v/>
      </c>
      <c r="M160" t="str">
        <f>IFERROR(IF(VLOOKUP('Xlookup set'!$S160,'Xlookup set'!$A$1:$R$1239,14,FALSE)=0,"",VLOOKUP('Xlookup set'!$S160,'Xlookup set'!$A$1:$R$1239,14,FALSE)),"")</f>
        <v/>
      </c>
      <c r="N160" t="str">
        <f>IFERROR(IF(VLOOKUP('Xlookup set'!$S160,'Xlookup set'!$A$1:$R$1239,15,FALSE)=0,"",VLOOKUP('Xlookup set'!$S160,'Xlookup set'!$A$1:$R$1239,15,FALSE)),"")</f>
        <v/>
      </c>
      <c r="O160" t="str">
        <f>IFERROR(IF(VLOOKUP('Xlookup set'!$S160,'Xlookup set'!$A$1:$R$1239,16,FALSE)=0,"",VLOOKUP('Xlookup set'!$S160,'Xlookup set'!$A$1:$R$1239,16,FALSE)),"")</f>
        <v/>
      </c>
      <c r="P160" t="str">
        <f t="array" aca="1" ref="P160" ca="1">IFERROR(Y2IF(VLOOKUP('Xlookup set'!$S160,'Xlookup set'!$A$1:$R$1239,17,FALSE)=0,"",VLOOKUP('Xlookup set'!$S160,'Xlookup set'!$A$1:$R$1239,17,FALSE)),"")</f>
        <v/>
      </c>
      <c r="Q160" t="str">
        <f>IFERROR(IF(VLOOKUP('Xlookup set'!$S160,'Xlookup set'!$A$1:$R$1239,18,FALSE)=0,"",VLOOKUP('Xlookup set'!$S160,'Xlookup set'!$A$1:$R$1239,18,FALSE)),"")</f>
        <v/>
      </c>
    </row>
    <row r="161" spans="1:17">
      <c r="A161" t="str">
        <f>IFERROR(VLOOKUP('Xlookup set'!$S161,'Xlookup set'!$A$1:$R$1239,2,FALSE),"")</f>
        <v/>
      </c>
      <c r="B161" t="str">
        <f>IF(I161&lt;&gt;"",ドッグキャリー!$I$2,"")</f>
        <v/>
      </c>
      <c r="C161" t="str">
        <f t="shared" si="6"/>
        <v/>
      </c>
      <c r="D161" t="str">
        <f t="shared" si="7"/>
        <v/>
      </c>
      <c r="H161" s="77" t="str">
        <f>IFERROR(IF(VLOOKUP('Xlookup set'!$S161,'Xlookup set'!$A$1:$R$1239,9,FALSE)=0,"",VLOOKUP('Xlookup set'!$S161,'Xlookup set'!$A$1:$R$1239,9,FALSE)),"")</f>
        <v/>
      </c>
      <c r="I161" t="str">
        <f>IFERROR(IF(VLOOKUP('Xlookup set'!$S161,'Xlookup set'!$A$1:$R$1239,10,FALSE)=0,"",VLOOKUP('Xlookup set'!$S161,'Xlookup set'!$A$1:$R$1239,10,FALSE)),"")</f>
        <v/>
      </c>
      <c r="J161" t="str">
        <f>IFERROR(IF(VLOOKUP('Xlookup set'!$S161,'Xlookup set'!$A$1:$R$1239,11,FALSE)=0,"",VLOOKUP('Xlookup set'!$S161,'Xlookup set'!$A$1:$R$1239,11,FALSE)),"")</f>
        <v/>
      </c>
      <c r="K161" t="str">
        <f>IFERROR(IF(VLOOKUP('Xlookup set'!$S161,'Xlookup set'!$A$1:$R$1239,12,FALSE)=0,"",VLOOKUP('Xlookup set'!$S161,'Xlookup set'!$A$1:$R$1239,12,FALSE)),"")</f>
        <v/>
      </c>
      <c r="L161" t="str">
        <f>IFERROR(IF(VLOOKUP('Xlookup set'!$S161,'Xlookup set'!$A$1:$R$1239,13,FALSE)=0,"",VLOOKUP('Xlookup set'!$S161,'Xlookup set'!$A$1:$R$1239,13,FALSE)),"")</f>
        <v/>
      </c>
      <c r="M161" t="str">
        <f>IFERROR(IF(VLOOKUP('Xlookup set'!$S161,'Xlookup set'!$A$1:$R$1239,14,FALSE)=0,"",VLOOKUP('Xlookup set'!$S161,'Xlookup set'!$A$1:$R$1239,14,FALSE)),"")</f>
        <v/>
      </c>
      <c r="N161" t="str">
        <f>IFERROR(IF(VLOOKUP('Xlookup set'!$S161,'Xlookup set'!$A$1:$R$1239,15,FALSE)=0,"",VLOOKUP('Xlookup set'!$S161,'Xlookup set'!$A$1:$R$1239,15,FALSE)),"")</f>
        <v/>
      </c>
      <c r="O161" t="str">
        <f>IFERROR(IF(VLOOKUP('Xlookup set'!$S161,'Xlookup set'!$A$1:$R$1239,16,FALSE)=0,"",VLOOKUP('Xlookup set'!$S161,'Xlookup set'!$A$1:$R$1239,16,FALSE)),"")</f>
        <v/>
      </c>
      <c r="P161" t="str">
        <f t="array" aca="1" ref="P161" ca="1">IFERROR(Y2IF(VLOOKUP('Xlookup set'!$S161,'Xlookup set'!$A$1:$R$1239,17,FALSE)=0,"",VLOOKUP('Xlookup set'!$S161,'Xlookup set'!$A$1:$R$1239,17,FALSE)),"")</f>
        <v/>
      </c>
      <c r="Q161" t="str">
        <f>IFERROR(IF(VLOOKUP('Xlookup set'!$S161,'Xlookup set'!$A$1:$R$1239,18,FALSE)=0,"",VLOOKUP('Xlookup set'!$S161,'Xlookup set'!$A$1:$R$1239,18,FALSE)),"")</f>
        <v/>
      </c>
    </row>
    <row r="162" spans="1:17">
      <c r="A162" t="str">
        <f>IFERROR(VLOOKUP('Xlookup set'!$S162,'Xlookup set'!$A$1:$R$1239,2,FALSE),"")</f>
        <v/>
      </c>
      <c r="B162" t="str">
        <f>IF(I162&lt;&gt;"",ドッグキャリー!$I$2,"")</f>
        <v/>
      </c>
      <c r="C162" t="str">
        <f t="shared" si="6"/>
        <v/>
      </c>
      <c r="D162" t="str">
        <f t="shared" si="7"/>
        <v/>
      </c>
      <c r="H162" s="77" t="str">
        <f>IFERROR(IF(VLOOKUP('Xlookup set'!$S162,'Xlookup set'!$A$1:$R$1239,9,FALSE)=0,"",VLOOKUP('Xlookup set'!$S162,'Xlookup set'!$A$1:$R$1239,9,FALSE)),"")</f>
        <v/>
      </c>
      <c r="I162" t="str">
        <f>IFERROR(IF(VLOOKUP('Xlookup set'!$S162,'Xlookup set'!$A$1:$R$1239,10,FALSE)=0,"",VLOOKUP('Xlookup set'!$S162,'Xlookup set'!$A$1:$R$1239,10,FALSE)),"")</f>
        <v/>
      </c>
      <c r="J162" t="str">
        <f>IFERROR(IF(VLOOKUP('Xlookup set'!$S162,'Xlookup set'!$A$1:$R$1239,11,FALSE)=0,"",VLOOKUP('Xlookup set'!$S162,'Xlookup set'!$A$1:$R$1239,11,FALSE)),"")</f>
        <v/>
      </c>
      <c r="K162" t="str">
        <f>IFERROR(IF(VLOOKUP('Xlookup set'!$S162,'Xlookup set'!$A$1:$R$1239,12,FALSE)=0,"",VLOOKUP('Xlookup set'!$S162,'Xlookup set'!$A$1:$R$1239,12,FALSE)),"")</f>
        <v/>
      </c>
      <c r="L162" t="str">
        <f>IFERROR(IF(VLOOKUP('Xlookup set'!$S162,'Xlookup set'!$A$1:$R$1239,13,FALSE)=0,"",VLOOKUP('Xlookup set'!$S162,'Xlookup set'!$A$1:$R$1239,13,FALSE)),"")</f>
        <v/>
      </c>
      <c r="M162" t="str">
        <f>IFERROR(IF(VLOOKUP('Xlookup set'!$S162,'Xlookup set'!$A$1:$R$1239,14,FALSE)=0,"",VLOOKUP('Xlookup set'!$S162,'Xlookup set'!$A$1:$R$1239,14,FALSE)),"")</f>
        <v/>
      </c>
      <c r="N162" t="str">
        <f>IFERROR(IF(VLOOKUP('Xlookup set'!$S162,'Xlookup set'!$A$1:$R$1239,15,FALSE)=0,"",VLOOKUP('Xlookup set'!$S162,'Xlookup set'!$A$1:$R$1239,15,FALSE)),"")</f>
        <v/>
      </c>
      <c r="O162" t="str">
        <f>IFERROR(IF(VLOOKUP('Xlookup set'!$S162,'Xlookup set'!$A$1:$R$1239,16,FALSE)=0,"",VLOOKUP('Xlookup set'!$S162,'Xlookup set'!$A$1:$R$1239,16,FALSE)),"")</f>
        <v/>
      </c>
      <c r="P162" t="str">
        <f t="array" aca="1" ref="P162" ca="1">IFERROR(Y2IF(VLOOKUP('Xlookup set'!$S162,'Xlookup set'!$A$1:$R$1239,17,FALSE)=0,"",VLOOKUP('Xlookup set'!$S162,'Xlookup set'!$A$1:$R$1239,17,FALSE)),"")</f>
        <v/>
      </c>
      <c r="Q162" t="str">
        <f>IFERROR(IF(VLOOKUP('Xlookup set'!$S162,'Xlookup set'!$A$1:$R$1239,18,FALSE)=0,"",VLOOKUP('Xlookup set'!$S162,'Xlookup set'!$A$1:$R$1239,18,FALSE)),"")</f>
        <v/>
      </c>
    </row>
    <row r="163" spans="1:17">
      <c r="A163" t="str">
        <f>IFERROR(VLOOKUP('Xlookup set'!$S163,'Xlookup set'!$A$1:$R$1239,2,FALSE),"")</f>
        <v/>
      </c>
      <c r="B163" t="str">
        <f>IF(I163&lt;&gt;"",ドッグキャリー!$I$2,"")</f>
        <v/>
      </c>
      <c r="C163" t="str">
        <f t="shared" si="6"/>
        <v/>
      </c>
      <c r="D163" t="str">
        <f t="shared" si="7"/>
        <v/>
      </c>
      <c r="H163" s="77" t="str">
        <f>IFERROR(IF(VLOOKUP('Xlookup set'!$S163,'Xlookup set'!$A$1:$R$1239,9,FALSE)=0,"",VLOOKUP('Xlookup set'!$S163,'Xlookup set'!$A$1:$R$1239,9,FALSE)),"")</f>
        <v/>
      </c>
      <c r="I163" t="str">
        <f>IFERROR(IF(VLOOKUP('Xlookup set'!$S163,'Xlookup set'!$A$1:$R$1239,10,FALSE)=0,"",VLOOKUP('Xlookup set'!$S163,'Xlookup set'!$A$1:$R$1239,10,FALSE)),"")</f>
        <v/>
      </c>
      <c r="J163" t="str">
        <f>IFERROR(IF(VLOOKUP('Xlookup set'!$S163,'Xlookup set'!$A$1:$R$1239,11,FALSE)=0,"",VLOOKUP('Xlookup set'!$S163,'Xlookup set'!$A$1:$R$1239,11,FALSE)),"")</f>
        <v/>
      </c>
      <c r="K163" t="str">
        <f>IFERROR(IF(VLOOKUP('Xlookup set'!$S163,'Xlookup set'!$A$1:$R$1239,12,FALSE)=0,"",VLOOKUP('Xlookup set'!$S163,'Xlookup set'!$A$1:$R$1239,12,FALSE)),"")</f>
        <v/>
      </c>
      <c r="L163" t="str">
        <f>IFERROR(IF(VLOOKUP('Xlookup set'!$S163,'Xlookup set'!$A$1:$R$1239,13,FALSE)=0,"",VLOOKUP('Xlookup set'!$S163,'Xlookup set'!$A$1:$R$1239,13,FALSE)),"")</f>
        <v/>
      </c>
      <c r="M163" t="str">
        <f>IFERROR(IF(VLOOKUP('Xlookup set'!$S163,'Xlookup set'!$A$1:$R$1239,14,FALSE)=0,"",VLOOKUP('Xlookup set'!$S163,'Xlookup set'!$A$1:$R$1239,14,FALSE)),"")</f>
        <v/>
      </c>
      <c r="N163" t="str">
        <f>IFERROR(IF(VLOOKUP('Xlookup set'!$S163,'Xlookup set'!$A$1:$R$1239,15,FALSE)=0,"",VLOOKUP('Xlookup set'!$S163,'Xlookup set'!$A$1:$R$1239,15,FALSE)),"")</f>
        <v/>
      </c>
      <c r="O163" t="str">
        <f>IFERROR(IF(VLOOKUP('Xlookup set'!$S163,'Xlookup set'!$A$1:$R$1239,16,FALSE)=0,"",VLOOKUP('Xlookup set'!$S163,'Xlookup set'!$A$1:$R$1239,16,FALSE)),"")</f>
        <v/>
      </c>
      <c r="P163" t="str">
        <f t="array" aca="1" ref="P163" ca="1">IFERROR(Y2IF(VLOOKUP('Xlookup set'!$S163,'Xlookup set'!$A$1:$R$1239,17,FALSE)=0,"",VLOOKUP('Xlookup set'!$S163,'Xlookup set'!$A$1:$R$1239,17,FALSE)),"")</f>
        <v/>
      </c>
      <c r="Q163" t="str">
        <f>IFERROR(IF(VLOOKUP('Xlookup set'!$S163,'Xlookup set'!$A$1:$R$1239,18,FALSE)=0,"",VLOOKUP('Xlookup set'!$S163,'Xlookup set'!$A$1:$R$1239,18,FALSE)),"")</f>
        <v/>
      </c>
    </row>
    <row r="164" spans="1:17">
      <c r="A164" t="str">
        <f>IFERROR(VLOOKUP('Xlookup set'!$S164,'Xlookup set'!$A$1:$R$1239,2,FALSE),"")</f>
        <v/>
      </c>
      <c r="B164" t="str">
        <f>IF(I164&lt;&gt;"",ドッグキャリー!$I$2,"")</f>
        <v/>
      </c>
      <c r="C164" t="str">
        <f t="shared" si="6"/>
        <v/>
      </c>
      <c r="D164" t="str">
        <f t="shared" si="7"/>
        <v/>
      </c>
      <c r="H164" s="77" t="str">
        <f>IFERROR(IF(VLOOKUP('Xlookup set'!$S164,'Xlookup set'!$A$1:$R$1239,9,FALSE)=0,"",VLOOKUP('Xlookup set'!$S164,'Xlookup set'!$A$1:$R$1239,9,FALSE)),"")</f>
        <v/>
      </c>
      <c r="I164" t="str">
        <f>IFERROR(IF(VLOOKUP('Xlookup set'!$S164,'Xlookup set'!$A$1:$R$1239,10,FALSE)=0,"",VLOOKUP('Xlookup set'!$S164,'Xlookup set'!$A$1:$R$1239,10,FALSE)),"")</f>
        <v/>
      </c>
      <c r="J164" t="str">
        <f>IFERROR(IF(VLOOKUP('Xlookup set'!$S164,'Xlookup set'!$A$1:$R$1239,11,FALSE)=0,"",VLOOKUP('Xlookup set'!$S164,'Xlookup set'!$A$1:$R$1239,11,FALSE)),"")</f>
        <v/>
      </c>
      <c r="K164" t="str">
        <f>IFERROR(IF(VLOOKUP('Xlookup set'!$S164,'Xlookup set'!$A$1:$R$1239,12,FALSE)=0,"",VLOOKUP('Xlookup set'!$S164,'Xlookup set'!$A$1:$R$1239,12,FALSE)),"")</f>
        <v/>
      </c>
      <c r="L164" t="str">
        <f>IFERROR(IF(VLOOKUP('Xlookup set'!$S164,'Xlookup set'!$A$1:$R$1239,13,FALSE)=0,"",VLOOKUP('Xlookup set'!$S164,'Xlookup set'!$A$1:$R$1239,13,FALSE)),"")</f>
        <v/>
      </c>
      <c r="M164" t="str">
        <f>IFERROR(IF(VLOOKUP('Xlookup set'!$S164,'Xlookup set'!$A$1:$R$1239,14,FALSE)=0,"",VLOOKUP('Xlookup set'!$S164,'Xlookup set'!$A$1:$R$1239,14,FALSE)),"")</f>
        <v/>
      </c>
      <c r="N164" t="str">
        <f>IFERROR(IF(VLOOKUP('Xlookup set'!$S164,'Xlookup set'!$A$1:$R$1239,15,FALSE)=0,"",VLOOKUP('Xlookup set'!$S164,'Xlookup set'!$A$1:$R$1239,15,FALSE)),"")</f>
        <v/>
      </c>
      <c r="O164" t="str">
        <f>IFERROR(IF(VLOOKUP('Xlookup set'!$S164,'Xlookup set'!$A$1:$R$1239,16,FALSE)=0,"",VLOOKUP('Xlookup set'!$S164,'Xlookup set'!$A$1:$R$1239,16,FALSE)),"")</f>
        <v/>
      </c>
      <c r="P164" t="str">
        <f t="array" aca="1" ref="P164" ca="1">IFERROR(Y2IF(VLOOKUP('Xlookup set'!$S164,'Xlookup set'!$A$1:$R$1239,17,FALSE)=0,"",VLOOKUP('Xlookup set'!$S164,'Xlookup set'!$A$1:$R$1239,17,FALSE)),"")</f>
        <v/>
      </c>
      <c r="Q164" t="str">
        <f>IFERROR(IF(VLOOKUP('Xlookup set'!$S164,'Xlookup set'!$A$1:$R$1239,18,FALSE)=0,"",VLOOKUP('Xlookup set'!$S164,'Xlookup set'!$A$1:$R$1239,18,FALSE)),"")</f>
        <v/>
      </c>
    </row>
    <row r="165" spans="1:17">
      <c r="A165" t="str">
        <f>IFERROR(VLOOKUP('Xlookup set'!$S165,'Xlookup set'!$A$1:$R$1239,2,FALSE),"")</f>
        <v/>
      </c>
      <c r="B165" t="str">
        <f>IF(I165&lt;&gt;"",ドッグキャリー!$I$2,"")</f>
        <v/>
      </c>
      <c r="C165" t="str">
        <f t="shared" si="6"/>
        <v/>
      </c>
      <c r="D165" t="str">
        <f t="shared" si="7"/>
        <v/>
      </c>
      <c r="H165" s="77" t="str">
        <f>IFERROR(IF(VLOOKUP('Xlookup set'!$S165,'Xlookup set'!$A$1:$R$1239,9,FALSE)=0,"",VLOOKUP('Xlookup set'!$S165,'Xlookup set'!$A$1:$R$1239,9,FALSE)),"")</f>
        <v/>
      </c>
      <c r="I165" t="str">
        <f>IFERROR(IF(VLOOKUP('Xlookup set'!$S165,'Xlookup set'!$A$1:$R$1239,10,FALSE)=0,"",VLOOKUP('Xlookup set'!$S165,'Xlookup set'!$A$1:$R$1239,10,FALSE)),"")</f>
        <v/>
      </c>
      <c r="J165" t="str">
        <f>IFERROR(IF(VLOOKUP('Xlookup set'!$S165,'Xlookup set'!$A$1:$R$1239,11,FALSE)=0,"",VLOOKUP('Xlookup set'!$S165,'Xlookup set'!$A$1:$R$1239,11,FALSE)),"")</f>
        <v/>
      </c>
      <c r="K165" t="str">
        <f>IFERROR(IF(VLOOKUP('Xlookup set'!$S165,'Xlookup set'!$A$1:$R$1239,12,FALSE)=0,"",VLOOKUP('Xlookup set'!$S165,'Xlookup set'!$A$1:$R$1239,12,FALSE)),"")</f>
        <v/>
      </c>
      <c r="L165" t="str">
        <f>IFERROR(IF(VLOOKUP('Xlookup set'!$S165,'Xlookup set'!$A$1:$R$1239,13,FALSE)=0,"",VLOOKUP('Xlookup set'!$S165,'Xlookup set'!$A$1:$R$1239,13,FALSE)),"")</f>
        <v/>
      </c>
      <c r="M165" t="str">
        <f>IFERROR(IF(VLOOKUP('Xlookup set'!$S165,'Xlookup set'!$A$1:$R$1239,14,FALSE)=0,"",VLOOKUP('Xlookup set'!$S165,'Xlookup set'!$A$1:$R$1239,14,FALSE)),"")</f>
        <v/>
      </c>
      <c r="N165" t="str">
        <f>IFERROR(IF(VLOOKUP('Xlookup set'!$S165,'Xlookup set'!$A$1:$R$1239,15,FALSE)=0,"",VLOOKUP('Xlookup set'!$S165,'Xlookup set'!$A$1:$R$1239,15,FALSE)),"")</f>
        <v/>
      </c>
      <c r="O165" t="str">
        <f>IFERROR(IF(VLOOKUP('Xlookup set'!$S165,'Xlookup set'!$A$1:$R$1239,16,FALSE)=0,"",VLOOKUP('Xlookup set'!$S165,'Xlookup set'!$A$1:$R$1239,16,FALSE)),"")</f>
        <v/>
      </c>
      <c r="P165" t="str">
        <f t="array" aca="1" ref="P165" ca="1">IFERROR(Y2IF(VLOOKUP('Xlookup set'!$S165,'Xlookup set'!$A$1:$R$1239,17,FALSE)=0,"",VLOOKUP('Xlookup set'!$S165,'Xlookup set'!$A$1:$R$1239,17,FALSE)),"")</f>
        <v/>
      </c>
      <c r="Q165" t="str">
        <f>IFERROR(IF(VLOOKUP('Xlookup set'!$S165,'Xlookup set'!$A$1:$R$1239,18,FALSE)=0,"",VLOOKUP('Xlookup set'!$S165,'Xlookup set'!$A$1:$R$1239,18,FALSE)),"")</f>
        <v/>
      </c>
    </row>
    <row r="166" spans="1:17">
      <c r="A166" t="str">
        <f>IFERROR(VLOOKUP('Xlookup set'!$S166,'Xlookup set'!$A$1:$R$1239,2,FALSE),"")</f>
        <v/>
      </c>
      <c r="B166" t="str">
        <f>IF(I166&lt;&gt;"",ドッグキャリー!$I$2,"")</f>
        <v/>
      </c>
      <c r="C166" t="str">
        <f t="shared" si="6"/>
        <v/>
      </c>
      <c r="D166" t="str">
        <f t="shared" si="7"/>
        <v/>
      </c>
      <c r="H166" s="77" t="str">
        <f>IFERROR(IF(VLOOKUP('Xlookup set'!$S166,'Xlookup set'!$A$1:$R$1239,9,FALSE)=0,"",VLOOKUP('Xlookup set'!$S166,'Xlookup set'!$A$1:$R$1239,9,FALSE)),"")</f>
        <v/>
      </c>
      <c r="I166" t="str">
        <f>IFERROR(IF(VLOOKUP('Xlookup set'!$S166,'Xlookup set'!$A$1:$R$1239,10,FALSE)=0,"",VLOOKUP('Xlookup set'!$S166,'Xlookup set'!$A$1:$R$1239,10,FALSE)),"")</f>
        <v/>
      </c>
      <c r="J166" t="str">
        <f>IFERROR(IF(VLOOKUP('Xlookup set'!$S166,'Xlookup set'!$A$1:$R$1239,11,FALSE)=0,"",VLOOKUP('Xlookup set'!$S166,'Xlookup set'!$A$1:$R$1239,11,FALSE)),"")</f>
        <v/>
      </c>
      <c r="K166" t="str">
        <f>IFERROR(IF(VLOOKUP('Xlookup set'!$S166,'Xlookup set'!$A$1:$R$1239,12,FALSE)=0,"",VLOOKUP('Xlookup set'!$S166,'Xlookup set'!$A$1:$R$1239,12,FALSE)),"")</f>
        <v/>
      </c>
      <c r="L166" t="str">
        <f>IFERROR(IF(VLOOKUP('Xlookup set'!$S166,'Xlookup set'!$A$1:$R$1239,13,FALSE)=0,"",VLOOKUP('Xlookup set'!$S166,'Xlookup set'!$A$1:$R$1239,13,FALSE)),"")</f>
        <v/>
      </c>
      <c r="M166" t="str">
        <f>IFERROR(IF(VLOOKUP('Xlookup set'!$S166,'Xlookup set'!$A$1:$R$1239,14,FALSE)=0,"",VLOOKUP('Xlookup set'!$S166,'Xlookup set'!$A$1:$R$1239,14,FALSE)),"")</f>
        <v/>
      </c>
      <c r="N166" t="str">
        <f>IFERROR(IF(VLOOKUP('Xlookup set'!$S166,'Xlookup set'!$A$1:$R$1239,15,FALSE)=0,"",VLOOKUP('Xlookup set'!$S166,'Xlookup set'!$A$1:$R$1239,15,FALSE)),"")</f>
        <v/>
      </c>
      <c r="O166" t="str">
        <f>IFERROR(IF(VLOOKUP('Xlookup set'!$S166,'Xlookup set'!$A$1:$R$1239,16,FALSE)=0,"",VLOOKUP('Xlookup set'!$S166,'Xlookup set'!$A$1:$R$1239,16,FALSE)),"")</f>
        <v/>
      </c>
      <c r="P166" t="str">
        <f t="array" aca="1" ref="P166" ca="1">IFERROR(Y2IF(VLOOKUP('Xlookup set'!$S166,'Xlookup set'!$A$1:$R$1239,17,FALSE)=0,"",VLOOKUP('Xlookup set'!$S166,'Xlookup set'!$A$1:$R$1239,17,FALSE)),"")</f>
        <v/>
      </c>
      <c r="Q166" t="str">
        <f>IFERROR(IF(VLOOKUP('Xlookup set'!$S166,'Xlookup set'!$A$1:$R$1239,18,FALSE)=0,"",VLOOKUP('Xlookup set'!$S166,'Xlookup set'!$A$1:$R$1239,18,FALSE)),"")</f>
        <v/>
      </c>
    </row>
    <row r="167" spans="1:17">
      <c r="A167" t="str">
        <f>IFERROR(VLOOKUP('Xlookup set'!$S167,'Xlookup set'!$A$1:$R$1239,2,FALSE),"")</f>
        <v/>
      </c>
      <c r="B167" t="str">
        <f>IF(I167&lt;&gt;"",ドッグキャリー!$I$2,"")</f>
        <v/>
      </c>
      <c r="C167" t="str">
        <f t="shared" si="6"/>
        <v/>
      </c>
      <c r="D167" t="str">
        <f t="shared" si="7"/>
        <v/>
      </c>
      <c r="H167" s="77" t="str">
        <f>IFERROR(IF(VLOOKUP('Xlookup set'!$S167,'Xlookup set'!$A$1:$R$1239,9,FALSE)=0,"",VLOOKUP('Xlookup set'!$S167,'Xlookup set'!$A$1:$R$1239,9,FALSE)),"")</f>
        <v/>
      </c>
      <c r="I167" t="str">
        <f>IFERROR(IF(VLOOKUP('Xlookup set'!$S167,'Xlookup set'!$A$1:$R$1239,10,FALSE)=0,"",VLOOKUP('Xlookup set'!$S167,'Xlookup set'!$A$1:$R$1239,10,FALSE)),"")</f>
        <v/>
      </c>
      <c r="J167" t="str">
        <f>IFERROR(IF(VLOOKUP('Xlookup set'!$S167,'Xlookup set'!$A$1:$R$1239,11,FALSE)=0,"",VLOOKUP('Xlookup set'!$S167,'Xlookup set'!$A$1:$R$1239,11,FALSE)),"")</f>
        <v/>
      </c>
      <c r="K167" t="str">
        <f>IFERROR(IF(VLOOKUP('Xlookup set'!$S167,'Xlookup set'!$A$1:$R$1239,12,FALSE)=0,"",VLOOKUP('Xlookup set'!$S167,'Xlookup set'!$A$1:$R$1239,12,FALSE)),"")</f>
        <v/>
      </c>
      <c r="L167" t="str">
        <f>IFERROR(IF(VLOOKUP('Xlookup set'!$S167,'Xlookup set'!$A$1:$R$1239,13,FALSE)=0,"",VLOOKUP('Xlookup set'!$S167,'Xlookup set'!$A$1:$R$1239,13,FALSE)),"")</f>
        <v/>
      </c>
      <c r="M167" t="str">
        <f>IFERROR(IF(VLOOKUP('Xlookup set'!$S167,'Xlookup set'!$A$1:$R$1239,14,FALSE)=0,"",VLOOKUP('Xlookup set'!$S167,'Xlookup set'!$A$1:$R$1239,14,FALSE)),"")</f>
        <v/>
      </c>
      <c r="N167" t="str">
        <f>IFERROR(IF(VLOOKUP('Xlookup set'!$S167,'Xlookup set'!$A$1:$R$1239,15,FALSE)=0,"",VLOOKUP('Xlookup set'!$S167,'Xlookup set'!$A$1:$R$1239,15,FALSE)),"")</f>
        <v/>
      </c>
      <c r="O167" t="str">
        <f>IFERROR(IF(VLOOKUP('Xlookup set'!$S167,'Xlookup set'!$A$1:$R$1239,16,FALSE)=0,"",VLOOKUP('Xlookup set'!$S167,'Xlookup set'!$A$1:$R$1239,16,FALSE)),"")</f>
        <v/>
      </c>
      <c r="P167" t="str">
        <f t="array" aca="1" ref="P167" ca="1">IFERROR(Y2IF(VLOOKUP('Xlookup set'!$S167,'Xlookup set'!$A$1:$R$1239,17,FALSE)=0,"",VLOOKUP('Xlookup set'!$S167,'Xlookup set'!$A$1:$R$1239,17,FALSE)),"")</f>
        <v/>
      </c>
      <c r="Q167" t="str">
        <f>IFERROR(IF(VLOOKUP('Xlookup set'!$S167,'Xlookup set'!$A$1:$R$1239,18,FALSE)=0,"",VLOOKUP('Xlookup set'!$S167,'Xlookup set'!$A$1:$R$1239,18,FALSE)),"")</f>
        <v/>
      </c>
    </row>
    <row r="168" spans="1:17">
      <c r="A168" t="str">
        <f>IFERROR(VLOOKUP('Xlookup set'!$S168,'Xlookup set'!$A$1:$R$1239,2,FALSE),"")</f>
        <v/>
      </c>
      <c r="B168" t="str">
        <f>IF(I168&lt;&gt;"",ドッグキャリー!$I$2,"")</f>
        <v/>
      </c>
      <c r="C168" t="str">
        <f t="shared" si="6"/>
        <v/>
      </c>
      <c r="D168" t="str">
        <f t="shared" si="7"/>
        <v/>
      </c>
      <c r="H168" s="77" t="str">
        <f>IFERROR(IF(VLOOKUP('Xlookup set'!$S168,'Xlookup set'!$A$1:$R$1239,9,FALSE)=0,"",VLOOKUP('Xlookup set'!$S168,'Xlookup set'!$A$1:$R$1239,9,FALSE)),"")</f>
        <v/>
      </c>
      <c r="I168" t="str">
        <f>IFERROR(IF(VLOOKUP('Xlookup set'!$S168,'Xlookup set'!$A$1:$R$1239,10,FALSE)=0,"",VLOOKUP('Xlookup set'!$S168,'Xlookup set'!$A$1:$R$1239,10,FALSE)),"")</f>
        <v/>
      </c>
      <c r="J168" t="str">
        <f>IFERROR(IF(VLOOKUP('Xlookup set'!$S168,'Xlookup set'!$A$1:$R$1239,11,FALSE)=0,"",VLOOKUP('Xlookup set'!$S168,'Xlookup set'!$A$1:$R$1239,11,FALSE)),"")</f>
        <v/>
      </c>
      <c r="K168" t="str">
        <f>IFERROR(IF(VLOOKUP('Xlookup set'!$S168,'Xlookup set'!$A$1:$R$1239,12,FALSE)=0,"",VLOOKUP('Xlookup set'!$S168,'Xlookup set'!$A$1:$R$1239,12,FALSE)),"")</f>
        <v/>
      </c>
      <c r="L168" t="str">
        <f>IFERROR(IF(VLOOKUP('Xlookup set'!$S168,'Xlookup set'!$A$1:$R$1239,13,FALSE)=0,"",VLOOKUP('Xlookup set'!$S168,'Xlookup set'!$A$1:$R$1239,13,FALSE)),"")</f>
        <v/>
      </c>
      <c r="M168" t="str">
        <f>IFERROR(IF(VLOOKUP('Xlookup set'!$S168,'Xlookup set'!$A$1:$R$1239,14,FALSE)=0,"",VLOOKUP('Xlookup set'!$S168,'Xlookup set'!$A$1:$R$1239,14,FALSE)),"")</f>
        <v/>
      </c>
      <c r="N168" t="str">
        <f>IFERROR(IF(VLOOKUP('Xlookup set'!$S168,'Xlookup set'!$A$1:$R$1239,15,FALSE)=0,"",VLOOKUP('Xlookup set'!$S168,'Xlookup set'!$A$1:$R$1239,15,FALSE)),"")</f>
        <v/>
      </c>
      <c r="O168" t="str">
        <f>IFERROR(IF(VLOOKUP('Xlookup set'!$S168,'Xlookup set'!$A$1:$R$1239,16,FALSE)=0,"",VLOOKUP('Xlookup set'!$S168,'Xlookup set'!$A$1:$R$1239,16,FALSE)),"")</f>
        <v/>
      </c>
      <c r="P168" t="str">
        <f t="array" aca="1" ref="P168" ca="1">IFERROR(Y2IF(VLOOKUP('Xlookup set'!$S168,'Xlookup set'!$A$1:$R$1239,17,FALSE)=0,"",VLOOKUP('Xlookup set'!$S168,'Xlookup set'!$A$1:$R$1239,17,FALSE)),"")</f>
        <v/>
      </c>
      <c r="Q168" t="str">
        <f>IFERROR(IF(VLOOKUP('Xlookup set'!$S168,'Xlookup set'!$A$1:$R$1239,18,FALSE)=0,"",VLOOKUP('Xlookup set'!$S168,'Xlookup set'!$A$1:$R$1239,18,FALSE)),"")</f>
        <v/>
      </c>
    </row>
    <row r="169" spans="1:17">
      <c r="A169" t="str">
        <f>IFERROR(VLOOKUP('Xlookup set'!$S169,'Xlookup set'!$A$1:$R$1239,2,FALSE),"")</f>
        <v/>
      </c>
      <c r="B169" t="str">
        <f>IF(I169&lt;&gt;"",ドッグキャリー!$I$2,"")</f>
        <v/>
      </c>
      <c r="C169" t="str">
        <f t="shared" si="6"/>
        <v/>
      </c>
      <c r="D169" t="str">
        <f t="shared" si="7"/>
        <v/>
      </c>
      <c r="H169" s="77" t="str">
        <f>IFERROR(IF(VLOOKUP('Xlookup set'!$S169,'Xlookup set'!$A$1:$R$1239,9,FALSE)=0,"",VLOOKUP('Xlookup set'!$S169,'Xlookup set'!$A$1:$R$1239,9,FALSE)),"")</f>
        <v/>
      </c>
      <c r="I169" t="str">
        <f>IFERROR(IF(VLOOKUP('Xlookup set'!$S169,'Xlookup set'!$A$1:$R$1239,10,FALSE)=0,"",VLOOKUP('Xlookup set'!$S169,'Xlookup set'!$A$1:$R$1239,10,FALSE)),"")</f>
        <v/>
      </c>
      <c r="J169" t="str">
        <f>IFERROR(IF(VLOOKUP('Xlookup set'!$S169,'Xlookup set'!$A$1:$R$1239,11,FALSE)=0,"",VLOOKUP('Xlookup set'!$S169,'Xlookup set'!$A$1:$R$1239,11,FALSE)),"")</f>
        <v/>
      </c>
      <c r="K169" t="str">
        <f>IFERROR(IF(VLOOKUP('Xlookup set'!$S169,'Xlookup set'!$A$1:$R$1239,12,FALSE)=0,"",VLOOKUP('Xlookup set'!$S169,'Xlookup set'!$A$1:$R$1239,12,FALSE)),"")</f>
        <v/>
      </c>
      <c r="L169" t="str">
        <f>IFERROR(IF(VLOOKUP('Xlookup set'!$S169,'Xlookup set'!$A$1:$R$1239,13,FALSE)=0,"",VLOOKUP('Xlookup set'!$S169,'Xlookup set'!$A$1:$R$1239,13,FALSE)),"")</f>
        <v/>
      </c>
      <c r="M169" t="str">
        <f>IFERROR(IF(VLOOKUP('Xlookup set'!$S169,'Xlookup set'!$A$1:$R$1239,14,FALSE)=0,"",VLOOKUP('Xlookup set'!$S169,'Xlookup set'!$A$1:$R$1239,14,FALSE)),"")</f>
        <v/>
      </c>
      <c r="N169" t="str">
        <f>IFERROR(IF(VLOOKUP('Xlookup set'!$S169,'Xlookup set'!$A$1:$R$1239,15,FALSE)=0,"",VLOOKUP('Xlookup set'!$S169,'Xlookup set'!$A$1:$R$1239,15,FALSE)),"")</f>
        <v/>
      </c>
      <c r="O169" t="str">
        <f>IFERROR(IF(VLOOKUP('Xlookup set'!$S169,'Xlookup set'!$A$1:$R$1239,16,FALSE)=0,"",VLOOKUP('Xlookup set'!$S169,'Xlookup set'!$A$1:$R$1239,16,FALSE)),"")</f>
        <v/>
      </c>
      <c r="P169" t="str">
        <f t="array" aca="1" ref="P169" ca="1">IFERROR(Y2IF(VLOOKUP('Xlookup set'!$S169,'Xlookup set'!$A$1:$R$1239,17,FALSE)=0,"",VLOOKUP('Xlookup set'!$S169,'Xlookup set'!$A$1:$R$1239,17,FALSE)),"")</f>
        <v/>
      </c>
      <c r="Q169" t="str">
        <f>IFERROR(IF(VLOOKUP('Xlookup set'!$S169,'Xlookup set'!$A$1:$R$1239,18,FALSE)=0,"",VLOOKUP('Xlookup set'!$S169,'Xlookup set'!$A$1:$R$1239,18,FALSE)),"")</f>
        <v/>
      </c>
    </row>
    <row r="170" spans="1:17">
      <c r="A170" t="str">
        <f>IFERROR(VLOOKUP('Xlookup set'!$S170,'Xlookup set'!$A$1:$R$1239,2,FALSE),"")</f>
        <v/>
      </c>
      <c r="B170" t="str">
        <f>IF(I170&lt;&gt;"",ドッグキャリー!$I$2,"")</f>
        <v/>
      </c>
      <c r="C170" t="str">
        <f t="shared" si="6"/>
        <v/>
      </c>
      <c r="D170" t="str">
        <f t="shared" si="7"/>
        <v/>
      </c>
      <c r="H170" s="77" t="str">
        <f>IFERROR(IF(VLOOKUP('Xlookup set'!$S170,'Xlookup set'!$A$1:$R$1239,9,FALSE)=0,"",VLOOKUP('Xlookup set'!$S170,'Xlookup set'!$A$1:$R$1239,9,FALSE)),"")</f>
        <v/>
      </c>
      <c r="I170" t="str">
        <f>IFERROR(IF(VLOOKUP('Xlookup set'!$S170,'Xlookup set'!$A$1:$R$1239,10,FALSE)=0,"",VLOOKUP('Xlookup set'!$S170,'Xlookup set'!$A$1:$R$1239,10,FALSE)),"")</f>
        <v/>
      </c>
      <c r="J170" t="str">
        <f>IFERROR(IF(VLOOKUP('Xlookup set'!$S170,'Xlookup set'!$A$1:$R$1239,11,FALSE)=0,"",VLOOKUP('Xlookup set'!$S170,'Xlookup set'!$A$1:$R$1239,11,FALSE)),"")</f>
        <v/>
      </c>
      <c r="K170" t="str">
        <f>IFERROR(IF(VLOOKUP('Xlookup set'!$S170,'Xlookup set'!$A$1:$R$1239,12,FALSE)=0,"",VLOOKUP('Xlookup set'!$S170,'Xlookup set'!$A$1:$R$1239,12,FALSE)),"")</f>
        <v/>
      </c>
      <c r="L170" t="str">
        <f>IFERROR(IF(VLOOKUP('Xlookup set'!$S170,'Xlookup set'!$A$1:$R$1239,13,FALSE)=0,"",VLOOKUP('Xlookup set'!$S170,'Xlookup set'!$A$1:$R$1239,13,FALSE)),"")</f>
        <v/>
      </c>
      <c r="M170" t="str">
        <f>IFERROR(IF(VLOOKUP('Xlookup set'!$S170,'Xlookup set'!$A$1:$R$1239,14,FALSE)=0,"",VLOOKUP('Xlookup set'!$S170,'Xlookup set'!$A$1:$R$1239,14,FALSE)),"")</f>
        <v/>
      </c>
      <c r="N170" t="str">
        <f>IFERROR(IF(VLOOKUP('Xlookup set'!$S170,'Xlookup set'!$A$1:$R$1239,15,FALSE)=0,"",VLOOKUP('Xlookup set'!$S170,'Xlookup set'!$A$1:$R$1239,15,FALSE)),"")</f>
        <v/>
      </c>
      <c r="O170" t="str">
        <f>IFERROR(IF(VLOOKUP('Xlookup set'!$S170,'Xlookup set'!$A$1:$R$1239,16,FALSE)=0,"",VLOOKUP('Xlookup set'!$S170,'Xlookup set'!$A$1:$R$1239,16,FALSE)),"")</f>
        <v/>
      </c>
      <c r="P170" t="str">
        <f t="array" aca="1" ref="P170" ca="1">IFERROR(Y2IF(VLOOKUP('Xlookup set'!$S170,'Xlookup set'!$A$1:$R$1239,17,FALSE)=0,"",VLOOKUP('Xlookup set'!$S170,'Xlookup set'!$A$1:$R$1239,17,FALSE)),"")</f>
        <v/>
      </c>
      <c r="Q170" t="str">
        <f>IFERROR(IF(VLOOKUP('Xlookup set'!$S170,'Xlookup set'!$A$1:$R$1239,18,FALSE)=0,"",VLOOKUP('Xlookup set'!$S170,'Xlookup set'!$A$1:$R$1239,18,FALSE)),"")</f>
        <v/>
      </c>
    </row>
    <row r="171" spans="1:17">
      <c r="A171" t="str">
        <f>IFERROR(VLOOKUP('Xlookup set'!$S171,'Xlookup set'!$A$1:$R$1239,2,FALSE),"")</f>
        <v/>
      </c>
      <c r="B171" t="str">
        <f>IF(I171&lt;&gt;"",ドッグキャリー!$I$2,"")</f>
        <v/>
      </c>
      <c r="C171" t="str">
        <f t="shared" si="6"/>
        <v/>
      </c>
      <c r="D171" t="str">
        <f t="shared" si="7"/>
        <v/>
      </c>
      <c r="H171" s="77" t="str">
        <f>IFERROR(IF(VLOOKUP('Xlookup set'!$S171,'Xlookup set'!$A$1:$R$1239,9,FALSE)=0,"",VLOOKUP('Xlookup set'!$S171,'Xlookup set'!$A$1:$R$1239,9,FALSE)),"")</f>
        <v/>
      </c>
      <c r="I171" t="str">
        <f>IFERROR(IF(VLOOKUP('Xlookup set'!$S171,'Xlookup set'!$A$1:$R$1239,10,FALSE)=0,"",VLOOKUP('Xlookup set'!$S171,'Xlookup set'!$A$1:$R$1239,10,FALSE)),"")</f>
        <v/>
      </c>
      <c r="J171" t="str">
        <f>IFERROR(IF(VLOOKUP('Xlookup set'!$S171,'Xlookup set'!$A$1:$R$1239,11,FALSE)=0,"",VLOOKUP('Xlookup set'!$S171,'Xlookup set'!$A$1:$R$1239,11,FALSE)),"")</f>
        <v/>
      </c>
      <c r="K171" t="str">
        <f>IFERROR(IF(VLOOKUP('Xlookup set'!$S171,'Xlookup set'!$A$1:$R$1239,12,FALSE)=0,"",VLOOKUP('Xlookup set'!$S171,'Xlookup set'!$A$1:$R$1239,12,FALSE)),"")</f>
        <v/>
      </c>
      <c r="L171" t="str">
        <f>IFERROR(IF(VLOOKUP('Xlookup set'!$S171,'Xlookup set'!$A$1:$R$1239,13,FALSE)=0,"",VLOOKUP('Xlookup set'!$S171,'Xlookup set'!$A$1:$R$1239,13,FALSE)),"")</f>
        <v/>
      </c>
      <c r="M171" t="str">
        <f>IFERROR(IF(VLOOKUP('Xlookup set'!$S171,'Xlookup set'!$A$1:$R$1239,14,FALSE)=0,"",VLOOKUP('Xlookup set'!$S171,'Xlookup set'!$A$1:$R$1239,14,FALSE)),"")</f>
        <v/>
      </c>
      <c r="N171" t="str">
        <f>IFERROR(IF(VLOOKUP('Xlookup set'!$S171,'Xlookup set'!$A$1:$R$1239,15,FALSE)=0,"",VLOOKUP('Xlookup set'!$S171,'Xlookup set'!$A$1:$R$1239,15,FALSE)),"")</f>
        <v/>
      </c>
      <c r="O171" t="str">
        <f>IFERROR(IF(VLOOKUP('Xlookup set'!$S171,'Xlookup set'!$A$1:$R$1239,16,FALSE)=0,"",VLOOKUP('Xlookup set'!$S171,'Xlookup set'!$A$1:$R$1239,16,FALSE)),"")</f>
        <v/>
      </c>
      <c r="P171" t="str">
        <f t="array" aca="1" ref="P171" ca="1">IFERROR(Y2IF(VLOOKUP('Xlookup set'!$S171,'Xlookup set'!$A$1:$R$1239,17,FALSE)=0,"",VLOOKUP('Xlookup set'!$S171,'Xlookup set'!$A$1:$R$1239,17,FALSE)),"")</f>
        <v/>
      </c>
      <c r="Q171" t="str">
        <f>IFERROR(IF(VLOOKUP('Xlookup set'!$S171,'Xlookup set'!$A$1:$R$1239,18,FALSE)=0,"",VLOOKUP('Xlookup set'!$S171,'Xlookup set'!$A$1:$R$1239,18,FALSE)),"")</f>
        <v/>
      </c>
    </row>
    <row r="172" spans="1:17">
      <c r="A172" t="str">
        <f>IFERROR(VLOOKUP('Xlookup set'!$S172,'Xlookup set'!$A$1:$R$1239,2,FALSE),"")</f>
        <v/>
      </c>
      <c r="B172" t="str">
        <f>IF(I172&lt;&gt;"",ドッグキャリー!$I$2,"")</f>
        <v/>
      </c>
      <c r="C172" t="str">
        <f t="shared" si="6"/>
        <v/>
      </c>
      <c r="D172" t="str">
        <f t="shared" si="7"/>
        <v/>
      </c>
      <c r="H172" s="77" t="str">
        <f>IFERROR(IF(VLOOKUP('Xlookup set'!$S172,'Xlookup set'!$A$1:$R$1239,9,FALSE)=0,"",VLOOKUP('Xlookup set'!$S172,'Xlookup set'!$A$1:$R$1239,9,FALSE)),"")</f>
        <v/>
      </c>
      <c r="I172" t="str">
        <f>IFERROR(IF(VLOOKUP('Xlookup set'!$S172,'Xlookup set'!$A$1:$R$1239,10,FALSE)=0,"",VLOOKUP('Xlookup set'!$S172,'Xlookup set'!$A$1:$R$1239,10,FALSE)),"")</f>
        <v/>
      </c>
      <c r="J172" t="str">
        <f>IFERROR(IF(VLOOKUP('Xlookup set'!$S172,'Xlookup set'!$A$1:$R$1239,11,FALSE)=0,"",VLOOKUP('Xlookup set'!$S172,'Xlookup set'!$A$1:$R$1239,11,FALSE)),"")</f>
        <v/>
      </c>
      <c r="K172" t="str">
        <f>IFERROR(IF(VLOOKUP('Xlookup set'!$S172,'Xlookup set'!$A$1:$R$1239,12,FALSE)=0,"",VLOOKUP('Xlookup set'!$S172,'Xlookup set'!$A$1:$R$1239,12,FALSE)),"")</f>
        <v/>
      </c>
      <c r="L172" t="str">
        <f>IFERROR(IF(VLOOKUP('Xlookup set'!$S172,'Xlookup set'!$A$1:$R$1239,13,FALSE)=0,"",VLOOKUP('Xlookup set'!$S172,'Xlookup set'!$A$1:$R$1239,13,FALSE)),"")</f>
        <v/>
      </c>
      <c r="M172" t="str">
        <f>IFERROR(IF(VLOOKUP('Xlookup set'!$S172,'Xlookup set'!$A$1:$R$1239,14,FALSE)=0,"",VLOOKUP('Xlookup set'!$S172,'Xlookup set'!$A$1:$R$1239,14,FALSE)),"")</f>
        <v/>
      </c>
      <c r="N172" t="str">
        <f>IFERROR(IF(VLOOKUP('Xlookup set'!$S172,'Xlookup set'!$A$1:$R$1239,15,FALSE)=0,"",VLOOKUP('Xlookup set'!$S172,'Xlookup set'!$A$1:$R$1239,15,FALSE)),"")</f>
        <v/>
      </c>
      <c r="O172" t="str">
        <f>IFERROR(IF(VLOOKUP('Xlookup set'!$S172,'Xlookup set'!$A$1:$R$1239,16,FALSE)=0,"",VLOOKUP('Xlookup set'!$S172,'Xlookup set'!$A$1:$R$1239,16,FALSE)),"")</f>
        <v/>
      </c>
      <c r="P172" t="str">
        <f t="array" aca="1" ref="P172" ca="1">IFERROR(Y2IF(VLOOKUP('Xlookup set'!$S172,'Xlookup set'!$A$1:$R$1239,17,FALSE)=0,"",VLOOKUP('Xlookup set'!$S172,'Xlookup set'!$A$1:$R$1239,17,FALSE)),"")</f>
        <v/>
      </c>
      <c r="Q172" t="str">
        <f>IFERROR(IF(VLOOKUP('Xlookup set'!$S172,'Xlookup set'!$A$1:$R$1239,18,FALSE)=0,"",VLOOKUP('Xlookup set'!$S172,'Xlookup set'!$A$1:$R$1239,18,FALSE)),"")</f>
        <v/>
      </c>
    </row>
    <row r="173" spans="1:17">
      <c r="A173" t="str">
        <f>IFERROR(VLOOKUP('Xlookup set'!$S173,'Xlookup set'!$A$1:$R$1239,2,FALSE),"")</f>
        <v/>
      </c>
      <c r="B173" t="str">
        <f>IF(I173&lt;&gt;"",ドッグキャリー!$I$2,"")</f>
        <v/>
      </c>
      <c r="C173" t="str">
        <f t="shared" si="6"/>
        <v/>
      </c>
      <c r="D173" t="str">
        <f t="shared" si="7"/>
        <v/>
      </c>
      <c r="H173" s="77" t="str">
        <f>IFERROR(IF(VLOOKUP('Xlookup set'!$S173,'Xlookup set'!$A$1:$R$1239,9,FALSE)=0,"",VLOOKUP('Xlookup set'!$S173,'Xlookup set'!$A$1:$R$1239,9,FALSE)),"")</f>
        <v/>
      </c>
      <c r="I173" t="str">
        <f>IFERROR(IF(VLOOKUP('Xlookup set'!$S173,'Xlookup set'!$A$1:$R$1239,10,FALSE)=0,"",VLOOKUP('Xlookup set'!$S173,'Xlookup set'!$A$1:$R$1239,10,FALSE)),"")</f>
        <v/>
      </c>
      <c r="J173" t="str">
        <f>IFERROR(IF(VLOOKUP('Xlookup set'!$S173,'Xlookup set'!$A$1:$R$1239,11,FALSE)=0,"",VLOOKUP('Xlookup set'!$S173,'Xlookup set'!$A$1:$R$1239,11,FALSE)),"")</f>
        <v/>
      </c>
      <c r="K173" t="str">
        <f>IFERROR(IF(VLOOKUP('Xlookup set'!$S173,'Xlookup set'!$A$1:$R$1239,12,FALSE)=0,"",VLOOKUP('Xlookup set'!$S173,'Xlookup set'!$A$1:$R$1239,12,FALSE)),"")</f>
        <v/>
      </c>
      <c r="L173" t="str">
        <f>IFERROR(IF(VLOOKUP('Xlookup set'!$S173,'Xlookup set'!$A$1:$R$1239,13,FALSE)=0,"",VLOOKUP('Xlookup set'!$S173,'Xlookup set'!$A$1:$R$1239,13,FALSE)),"")</f>
        <v/>
      </c>
      <c r="M173" t="str">
        <f>IFERROR(IF(VLOOKUP('Xlookup set'!$S173,'Xlookup set'!$A$1:$R$1239,14,FALSE)=0,"",VLOOKUP('Xlookup set'!$S173,'Xlookup set'!$A$1:$R$1239,14,FALSE)),"")</f>
        <v/>
      </c>
      <c r="N173" t="str">
        <f>IFERROR(IF(VLOOKUP('Xlookup set'!$S173,'Xlookup set'!$A$1:$R$1239,15,FALSE)=0,"",VLOOKUP('Xlookup set'!$S173,'Xlookup set'!$A$1:$R$1239,15,FALSE)),"")</f>
        <v/>
      </c>
      <c r="O173" t="str">
        <f>IFERROR(IF(VLOOKUP('Xlookup set'!$S173,'Xlookup set'!$A$1:$R$1239,16,FALSE)=0,"",VLOOKUP('Xlookup set'!$S173,'Xlookup set'!$A$1:$R$1239,16,FALSE)),"")</f>
        <v/>
      </c>
      <c r="P173" t="str">
        <f t="array" aca="1" ref="P173" ca="1">IFERROR(Y2IF(VLOOKUP('Xlookup set'!$S173,'Xlookup set'!$A$1:$R$1239,17,FALSE)=0,"",VLOOKUP('Xlookup set'!$S173,'Xlookup set'!$A$1:$R$1239,17,FALSE)),"")</f>
        <v/>
      </c>
      <c r="Q173" t="str">
        <f>IFERROR(IF(VLOOKUP('Xlookup set'!$S173,'Xlookup set'!$A$1:$R$1239,18,FALSE)=0,"",VLOOKUP('Xlookup set'!$S173,'Xlookup set'!$A$1:$R$1239,18,FALSE)),"")</f>
        <v/>
      </c>
    </row>
    <row r="174" spans="1:17">
      <c r="A174" t="str">
        <f>IFERROR(VLOOKUP('Xlookup set'!$S174,'Xlookup set'!$A$1:$R$1239,2,FALSE),"")</f>
        <v/>
      </c>
      <c r="B174" t="str">
        <f>IF(I174&lt;&gt;"",ドッグキャリー!$I$2,"")</f>
        <v/>
      </c>
      <c r="C174" t="str">
        <f t="shared" si="6"/>
        <v/>
      </c>
      <c r="D174" t="str">
        <f t="shared" si="7"/>
        <v/>
      </c>
      <c r="H174" s="77" t="str">
        <f>IFERROR(IF(VLOOKUP('Xlookup set'!$S174,'Xlookup set'!$A$1:$R$1239,9,FALSE)=0,"",VLOOKUP('Xlookup set'!$S174,'Xlookup set'!$A$1:$R$1239,9,FALSE)),"")</f>
        <v/>
      </c>
      <c r="I174" t="str">
        <f>IFERROR(IF(VLOOKUP('Xlookup set'!$S174,'Xlookup set'!$A$1:$R$1239,10,FALSE)=0,"",VLOOKUP('Xlookup set'!$S174,'Xlookup set'!$A$1:$R$1239,10,FALSE)),"")</f>
        <v/>
      </c>
      <c r="J174" t="str">
        <f>IFERROR(IF(VLOOKUP('Xlookup set'!$S174,'Xlookup set'!$A$1:$R$1239,11,FALSE)=0,"",VLOOKUP('Xlookup set'!$S174,'Xlookup set'!$A$1:$R$1239,11,FALSE)),"")</f>
        <v/>
      </c>
      <c r="K174" t="str">
        <f>IFERROR(IF(VLOOKUP('Xlookup set'!$S174,'Xlookup set'!$A$1:$R$1239,12,FALSE)=0,"",VLOOKUP('Xlookup set'!$S174,'Xlookup set'!$A$1:$R$1239,12,FALSE)),"")</f>
        <v/>
      </c>
      <c r="L174" t="str">
        <f>IFERROR(IF(VLOOKUP('Xlookup set'!$S174,'Xlookup set'!$A$1:$R$1239,13,FALSE)=0,"",VLOOKUP('Xlookup set'!$S174,'Xlookup set'!$A$1:$R$1239,13,FALSE)),"")</f>
        <v/>
      </c>
      <c r="M174" t="str">
        <f>IFERROR(IF(VLOOKUP('Xlookup set'!$S174,'Xlookup set'!$A$1:$R$1239,14,FALSE)=0,"",VLOOKUP('Xlookup set'!$S174,'Xlookup set'!$A$1:$R$1239,14,FALSE)),"")</f>
        <v/>
      </c>
      <c r="N174" t="str">
        <f>IFERROR(IF(VLOOKUP('Xlookup set'!$S174,'Xlookup set'!$A$1:$R$1239,15,FALSE)=0,"",VLOOKUP('Xlookup set'!$S174,'Xlookup set'!$A$1:$R$1239,15,FALSE)),"")</f>
        <v/>
      </c>
      <c r="O174" t="str">
        <f>IFERROR(IF(VLOOKUP('Xlookup set'!$S174,'Xlookup set'!$A$1:$R$1239,16,FALSE)=0,"",VLOOKUP('Xlookup set'!$S174,'Xlookup set'!$A$1:$R$1239,16,FALSE)),"")</f>
        <v/>
      </c>
      <c r="P174" t="str">
        <f t="array" aca="1" ref="P174" ca="1">IFERROR(Y2IF(VLOOKUP('Xlookup set'!$S174,'Xlookup set'!$A$1:$R$1239,17,FALSE)=0,"",VLOOKUP('Xlookup set'!$S174,'Xlookup set'!$A$1:$R$1239,17,FALSE)),"")</f>
        <v/>
      </c>
      <c r="Q174" t="str">
        <f>IFERROR(IF(VLOOKUP('Xlookup set'!$S174,'Xlookup set'!$A$1:$R$1239,18,FALSE)=0,"",VLOOKUP('Xlookup set'!$S174,'Xlookup set'!$A$1:$R$1239,18,FALSE)),"")</f>
        <v/>
      </c>
    </row>
    <row r="175" spans="1:17">
      <c r="A175" t="str">
        <f>IFERROR(VLOOKUP('Xlookup set'!$S175,'Xlookup set'!$A$1:$R$1239,2,FALSE),"")</f>
        <v/>
      </c>
      <c r="B175" t="str">
        <f>IF(I175&lt;&gt;"",ドッグキャリー!$I$2,"")</f>
        <v/>
      </c>
      <c r="C175" t="str">
        <f t="shared" si="6"/>
        <v/>
      </c>
      <c r="D175" t="str">
        <f t="shared" si="7"/>
        <v/>
      </c>
      <c r="H175" s="77" t="str">
        <f>IFERROR(IF(VLOOKUP('Xlookup set'!$S175,'Xlookup set'!$A$1:$R$1239,9,FALSE)=0,"",VLOOKUP('Xlookup set'!$S175,'Xlookup set'!$A$1:$R$1239,9,FALSE)),"")</f>
        <v/>
      </c>
      <c r="I175" t="str">
        <f>IFERROR(IF(VLOOKUP('Xlookup set'!$S175,'Xlookup set'!$A$1:$R$1239,10,FALSE)=0,"",VLOOKUP('Xlookup set'!$S175,'Xlookup set'!$A$1:$R$1239,10,FALSE)),"")</f>
        <v/>
      </c>
      <c r="J175" t="str">
        <f>IFERROR(IF(VLOOKUP('Xlookup set'!$S175,'Xlookup set'!$A$1:$R$1239,11,FALSE)=0,"",VLOOKUP('Xlookup set'!$S175,'Xlookup set'!$A$1:$R$1239,11,FALSE)),"")</f>
        <v/>
      </c>
      <c r="K175" t="str">
        <f>IFERROR(IF(VLOOKUP('Xlookup set'!$S175,'Xlookup set'!$A$1:$R$1239,12,FALSE)=0,"",VLOOKUP('Xlookup set'!$S175,'Xlookup set'!$A$1:$R$1239,12,FALSE)),"")</f>
        <v/>
      </c>
      <c r="L175" t="str">
        <f>IFERROR(IF(VLOOKUP('Xlookup set'!$S175,'Xlookup set'!$A$1:$R$1239,13,FALSE)=0,"",VLOOKUP('Xlookup set'!$S175,'Xlookup set'!$A$1:$R$1239,13,FALSE)),"")</f>
        <v/>
      </c>
      <c r="M175" t="str">
        <f>IFERROR(IF(VLOOKUP('Xlookup set'!$S175,'Xlookup set'!$A$1:$R$1239,14,FALSE)=0,"",VLOOKUP('Xlookup set'!$S175,'Xlookup set'!$A$1:$R$1239,14,FALSE)),"")</f>
        <v/>
      </c>
      <c r="N175" t="str">
        <f>IFERROR(IF(VLOOKUP('Xlookup set'!$S175,'Xlookup set'!$A$1:$R$1239,15,FALSE)=0,"",VLOOKUP('Xlookup set'!$S175,'Xlookup set'!$A$1:$R$1239,15,FALSE)),"")</f>
        <v/>
      </c>
      <c r="O175" t="str">
        <f>IFERROR(IF(VLOOKUP('Xlookup set'!$S175,'Xlookup set'!$A$1:$R$1239,16,FALSE)=0,"",VLOOKUP('Xlookup set'!$S175,'Xlookup set'!$A$1:$R$1239,16,FALSE)),"")</f>
        <v/>
      </c>
      <c r="P175" t="str">
        <f t="array" aca="1" ref="P175" ca="1">IFERROR(Y2IF(VLOOKUP('Xlookup set'!$S175,'Xlookup set'!$A$1:$R$1239,17,FALSE)=0,"",VLOOKUP('Xlookup set'!$S175,'Xlookup set'!$A$1:$R$1239,17,FALSE)),"")</f>
        <v/>
      </c>
      <c r="Q175" t="str">
        <f>IFERROR(IF(VLOOKUP('Xlookup set'!$S175,'Xlookup set'!$A$1:$R$1239,18,FALSE)=0,"",VLOOKUP('Xlookup set'!$S175,'Xlookup set'!$A$1:$R$1239,18,FALSE)),"")</f>
        <v/>
      </c>
    </row>
    <row r="176" spans="1:17">
      <c r="A176" t="str">
        <f>IFERROR(VLOOKUP('Xlookup set'!$S176,'Xlookup set'!$A$1:$R$1239,2,FALSE),"")</f>
        <v/>
      </c>
      <c r="B176" t="str">
        <f>IF(I176&lt;&gt;"",ドッグキャリー!$I$2,"")</f>
        <v/>
      </c>
      <c r="C176" t="str">
        <f t="shared" si="6"/>
        <v/>
      </c>
      <c r="D176" t="str">
        <f t="shared" si="7"/>
        <v/>
      </c>
      <c r="H176" s="77" t="str">
        <f>IFERROR(IF(VLOOKUP('Xlookup set'!$S176,'Xlookup set'!$A$1:$R$1239,9,FALSE)=0,"",VLOOKUP('Xlookup set'!$S176,'Xlookup set'!$A$1:$R$1239,9,FALSE)),"")</f>
        <v/>
      </c>
      <c r="I176" t="str">
        <f>IFERROR(IF(VLOOKUP('Xlookup set'!$S176,'Xlookup set'!$A$1:$R$1239,10,FALSE)=0,"",VLOOKUP('Xlookup set'!$S176,'Xlookup set'!$A$1:$R$1239,10,FALSE)),"")</f>
        <v/>
      </c>
      <c r="J176" t="str">
        <f>IFERROR(IF(VLOOKUP('Xlookup set'!$S176,'Xlookup set'!$A$1:$R$1239,11,FALSE)=0,"",VLOOKUP('Xlookup set'!$S176,'Xlookup set'!$A$1:$R$1239,11,FALSE)),"")</f>
        <v/>
      </c>
      <c r="K176" t="str">
        <f>IFERROR(IF(VLOOKUP('Xlookup set'!$S176,'Xlookup set'!$A$1:$R$1239,12,FALSE)=0,"",VLOOKUP('Xlookup set'!$S176,'Xlookup set'!$A$1:$R$1239,12,FALSE)),"")</f>
        <v/>
      </c>
      <c r="L176" t="str">
        <f>IFERROR(IF(VLOOKUP('Xlookup set'!$S176,'Xlookup set'!$A$1:$R$1239,13,FALSE)=0,"",VLOOKUP('Xlookup set'!$S176,'Xlookup set'!$A$1:$R$1239,13,FALSE)),"")</f>
        <v/>
      </c>
      <c r="M176" t="str">
        <f>IFERROR(IF(VLOOKUP('Xlookup set'!$S176,'Xlookup set'!$A$1:$R$1239,14,FALSE)=0,"",VLOOKUP('Xlookup set'!$S176,'Xlookup set'!$A$1:$R$1239,14,FALSE)),"")</f>
        <v/>
      </c>
      <c r="N176" t="str">
        <f>IFERROR(IF(VLOOKUP('Xlookup set'!$S176,'Xlookup set'!$A$1:$R$1239,15,FALSE)=0,"",VLOOKUP('Xlookup set'!$S176,'Xlookup set'!$A$1:$R$1239,15,FALSE)),"")</f>
        <v/>
      </c>
      <c r="O176" t="str">
        <f>IFERROR(IF(VLOOKUP('Xlookup set'!$S176,'Xlookup set'!$A$1:$R$1239,16,FALSE)=0,"",VLOOKUP('Xlookup set'!$S176,'Xlookup set'!$A$1:$R$1239,16,FALSE)),"")</f>
        <v/>
      </c>
      <c r="P176" t="str">
        <f t="array" aca="1" ref="P176" ca="1">IFERROR(Y2IF(VLOOKUP('Xlookup set'!$S176,'Xlookup set'!$A$1:$R$1239,17,FALSE)=0,"",VLOOKUP('Xlookup set'!$S176,'Xlookup set'!$A$1:$R$1239,17,FALSE)),"")</f>
        <v/>
      </c>
      <c r="Q176" t="str">
        <f>IFERROR(IF(VLOOKUP('Xlookup set'!$S176,'Xlookup set'!$A$1:$R$1239,18,FALSE)=0,"",VLOOKUP('Xlookup set'!$S176,'Xlookup set'!$A$1:$R$1239,18,FALSE)),"")</f>
        <v/>
      </c>
    </row>
    <row r="177" spans="1:17">
      <c r="A177" t="str">
        <f>IFERROR(VLOOKUP('Xlookup set'!$S177,'Xlookup set'!$A$1:$R$1239,2,FALSE),"")</f>
        <v/>
      </c>
      <c r="B177" t="str">
        <f>IF(I177&lt;&gt;"",ドッグキャリー!$I$2,"")</f>
        <v/>
      </c>
      <c r="C177" t="str">
        <f t="shared" si="6"/>
        <v/>
      </c>
      <c r="D177" t="str">
        <f t="shared" si="7"/>
        <v/>
      </c>
      <c r="H177" s="77" t="str">
        <f>IFERROR(IF(VLOOKUP('Xlookup set'!$S177,'Xlookup set'!$A$1:$R$1239,9,FALSE)=0,"",VLOOKUP('Xlookup set'!$S177,'Xlookup set'!$A$1:$R$1239,9,FALSE)),"")</f>
        <v/>
      </c>
      <c r="I177" t="str">
        <f>IFERROR(IF(VLOOKUP('Xlookup set'!$S177,'Xlookup set'!$A$1:$R$1239,10,FALSE)=0,"",VLOOKUP('Xlookup set'!$S177,'Xlookup set'!$A$1:$R$1239,10,FALSE)),"")</f>
        <v/>
      </c>
      <c r="J177" t="str">
        <f>IFERROR(IF(VLOOKUP('Xlookup set'!$S177,'Xlookup set'!$A$1:$R$1239,11,FALSE)=0,"",VLOOKUP('Xlookup set'!$S177,'Xlookup set'!$A$1:$R$1239,11,FALSE)),"")</f>
        <v/>
      </c>
      <c r="K177" t="str">
        <f>IFERROR(IF(VLOOKUP('Xlookup set'!$S177,'Xlookup set'!$A$1:$R$1239,12,FALSE)=0,"",VLOOKUP('Xlookup set'!$S177,'Xlookup set'!$A$1:$R$1239,12,FALSE)),"")</f>
        <v/>
      </c>
      <c r="L177" t="str">
        <f>IFERROR(IF(VLOOKUP('Xlookup set'!$S177,'Xlookup set'!$A$1:$R$1239,13,FALSE)=0,"",VLOOKUP('Xlookup set'!$S177,'Xlookup set'!$A$1:$R$1239,13,FALSE)),"")</f>
        <v/>
      </c>
      <c r="M177" t="str">
        <f>IFERROR(IF(VLOOKUP('Xlookup set'!$S177,'Xlookup set'!$A$1:$R$1239,14,FALSE)=0,"",VLOOKUP('Xlookup set'!$S177,'Xlookup set'!$A$1:$R$1239,14,FALSE)),"")</f>
        <v/>
      </c>
      <c r="N177" t="str">
        <f>IFERROR(IF(VLOOKUP('Xlookup set'!$S177,'Xlookup set'!$A$1:$R$1239,15,FALSE)=0,"",VLOOKUP('Xlookup set'!$S177,'Xlookup set'!$A$1:$R$1239,15,FALSE)),"")</f>
        <v/>
      </c>
      <c r="O177" t="str">
        <f>IFERROR(IF(VLOOKUP('Xlookup set'!$S177,'Xlookup set'!$A$1:$R$1239,16,FALSE)=0,"",VLOOKUP('Xlookup set'!$S177,'Xlookup set'!$A$1:$R$1239,16,FALSE)),"")</f>
        <v/>
      </c>
      <c r="P177" t="str">
        <f t="array" aca="1" ref="P177" ca="1">IFERROR(Y2IF(VLOOKUP('Xlookup set'!$S177,'Xlookup set'!$A$1:$R$1239,17,FALSE)=0,"",VLOOKUP('Xlookup set'!$S177,'Xlookup set'!$A$1:$R$1239,17,FALSE)),"")</f>
        <v/>
      </c>
      <c r="Q177" t="str">
        <f>IFERROR(IF(VLOOKUP('Xlookup set'!$S177,'Xlookup set'!$A$1:$R$1239,18,FALSE)=0,"",VLOOKUP('Xlookup set'!$S177,'Xlookup set'!$A$1:$R$1239,18,FALSE)),"")</f>
        <v/>
      </c>
    </row>
    <row r="178" spans="1:17">
      <c r="A178" t="str">
        <f>IFERROR(VLOOKUP('Xlookup set'!$S178,'Xlookup set'!$A$1:$R$1239,2,FALSE),"")</f>
        <v/>
      </c>
      <c r="B178" t="str">
        <f>IF(I178&lt;&gt;"",ドッグキャリー!$I$2,"")</f>
        <v/>
      </c>
      <c r="C178" t="str">
        <f t="shared" si="6"/>
        <v/>
      </c>
      <c r="D178" t="str">
        <f t="shared" si="7"/>
        <v/>
      </c>
      <c r="H178" s="77" t="str">
        <f>IFERROR(IF(VLOOKUP('Xlookup set'!$S178,'Xlookup set'!$A$1:$R$1239,9,FALSE)=0,"",VLOOKUP('Xlookup set'!$S178,'Xlookup set'!$A$1:$R$1239,9,FALSE)),"")</f>
        <v/>
      </c>
      <c r="I178" t="str">
        <f>IFERROR(IF(VLOOKUP('Xlookup set'!$S178,'Xlookup set'!$A$1:$R$1239,10,FALSE)=0,"",VLOOKUP('Xlookup set'!$S178,'Xlookup set'!$A$1:$R$1239,10,FALSE)),"")</f>
        <v/>
      </c>
      <c r="J178" t="str">
        <f>IFERROR(IF(VLOOKUP('Xlookup set'!$S178,'Xlookup set'!$A$1:$R$1239,11,FALSE)=0,"",VLOOKUP('Xlookup set'!$S178,'Xlookup set'!$A$1:$R$1239,11,FALSE)),"")</f>
        <v/>
      </c>
      <c r="K178" t="str">
        <f>IFERROR(IF(VLOOKUP('Xlookup set'!$S178,'Xlookup set'!$A$1:$R$1239,12,FALSE)=0,"",VLOOKUP('Xlookup set'!$S178,'Xlookup set'!$A$1:$R$1239,12,FALSE)),"")</f>
        <v/>
      </c>
      <c r="L178" t="str">
        <f>IFERROR(IF(VLOOKUP('Xlookup set'!$S178,'Xlookup set'!$A$1:$R$1239,13,FALSE)=0,"",VLOOKUP('Xlookup set'!$S178,'Xlookup set'!$A$1:$R$1239,13,FALSE)),"")</f>
        <v/>
      </c>
      <c r="M178" t="str">
        <f>IFERROR(IF(VLOOKUP('Xlookup set'!$S178,'Xlookup set'!$A$1:$R$1239,14,FALSE)=0,"",VLOOKUP('Xlookup set'!$S178,'Xlookup set'!$A$1:$R$1239,14,FALSE)),"")</f>
        <v/>
      </c>
      <c r="N178" t="str">
        <f>IFERROR(IF(VLOOKUP('Xlookup set'!$S178,'Xlookup set'!$A$1:$R$1239,15,FALSE)=0,"",VLOOKUP('Xlookup set'!$S178,'Xlookup set'!$A$1:$R$1239,15,FALSE)),"")</f>
        <v/>
      </c>
      <c r="O178" t="str">
        <f>IFERROR(IF(VLOOKUP('Xlookup set'!$S178,'Xlookup set'!$A$1:$R$1239,16,FALSE)=0,"",VLOOKUP('Xlookup set'!$S178,'Xlookup set'!$A$1:$R$1239,16,FALSE)),"")</f>
        <v/>
      </c>
      <c r="P178" t="str">
        <f t="array" aca="1" ref="P178" ca="1">IFERROR(Y2IF(VLOOKUP('Xlookup set'!$S178,'Xlookup set'!$A$1:$R$1239,17,FALSE)=0,"",VLOOKUP('Xlookup set'!$S178,'Xlookup set'!$A$1:$R$1239,17,FALSE)),"")</f>
        <v/>
      </c>
      <c r="Q178" t="str">
        <f>IFERROR(IF(VLOOKUP('Xlookup set'!$S178,'Xlookup set'!$A$1:$R$1239,18,FALSE)=0,"",VLOOKUP('Xlookup set'!$S178,'Xlookup set'!$A$1:$R$1239,18,FALSE)),"")</f>
        <v/>
      </c>
    </row>
    <row r="179" spans="1:17">
      <c r="A179" t="str">
        <f>IFERROR(VLOOKUP('Xlookup set'!$S179,'Xlookup set'!$A$1:$R$1239,2,FALSE),"")</f>
        <v/>
      </c>
      <c r="B179" t="str">
        <f>IF(I179&lt;&gt;"",ドッグキャリー!$I$2,"")</f>
        <v/>
      </c>
      <c r="C179" t="str">
        <f t="shared" si="6"/>
        <v/>
      </c>
      <c r="D179" t="str">
        <f t="shared" si="7"/>
        <v/>
      </c>
      <c r="H179" s="77" t="str">
        <f>IFERROR(IF(VLOOKUP('Xlookup set'!$S179,'Xlookup set'!$A$1:$R$1239,9,FALSE)=0,"",VLOOKUP('Xlookup set'!$S179,'Xlookup set'!$A$1:$R$1239,9,FALSE)),"")</f>
        <v/>
      </c>
      <c r="I179" t="str">
        <f>IFERROR(IF(VLOOKUP('Xlookup set'!$S179,'Xlookup set'!$A$1:$R$1239,10,FALSE)=0,"",VLOOKUP('Xlookup set'!$S179,'Xlookup set'!$A$1:$R$1239,10,FALSE)),"")</f>
        <v/>
      </c>
      <c r="J179" t="str">
        <f>IFERROR(IF(VLOOKUP('Xlookup set'!$S179,'Xlookup set'!$A$1:$R$1239,11,FALSE)=0,"",VLOOKUP('Xlookup set'!$S179,'Xlookup set'!$A$1:$R$1239,11,FALSE)),"")</f>
        <v/>
      </c>
      <c r="K179" t="str">
        <f>IFERROR(IF(VLOOKUP('Xlookup set'!$S179,'Xlookup set'!$A$1:$R$1239,12,FALSE)=0,"",VLOOKUP('Xlookup set'!$S179,'Xlookup set'!$A$1:$R$1239,12,FALSE)),"")</f>
        <v/>
      </c>
      <c r="L179" t="str">
        <f>IFERROR(IF(VLOOKUP('Xlookup set'!$S179,'Xlookup set'!$A$1:$R$1239,13,FALSE)=0,"",VLOOKUP('Xlookup set'!$S179,'Xlookup set'!$A$1:$R$1239,13,FALSE)),"")</f>
        <v/>
      </c>
      <c r="M179" t="str">
        <f>IFERROR(IF(VLOOKUP('Xlookup set'!$S179,'Xlookup set'!$A$1:$R$1239,14,FALSE)=0,"",VLOOKUP('Xlookup set'!$S179,'Xlookup set'!$A$1:$R$1239,14,FALSE)),"")</f>
        <v/>
      </c>
      <c r="N179" t="str">
        <f>IFERROR(IF(VLOOKUP('Xlookup set'!$S179,'Xlookup set'!$A$1:$R$1239,15,FALSE)=0,"",VLOOKUP('Xlookup set'!$S179,'Xlookup set'!$A$1:$R$1239,15,FALSE)),"")</f>
        <v/>
      </c>
      <c r="O179" t="str">
        <f>IFERROR(IF(VLOOKUP('Xlookup set'!$S179,'Xlookup set'!$A$1:$R$1239,16,FALSE)=0,"",VLOOKUP('Xlookup set'!$S179,'Xlookup set'!$A$1:$R$1239,16,FALSE)),"")</f>
        <v/>
      </c>
      <c r="P179" t="str">
        <f t="array" aca="1" ref="P179" ca="1">IFERROR(Y2IF(VLOOKUP('Xlookup set'!$S179,'Xlookup set'!$A$1:$R$1239,17,FALSE)=0,"",VLOOKUP('Xlookup set'!$S179,'Xlookup set'!$A$1:$R$1239,17,FALSE)),"")</f>
        <v/>
      </c>
      <c r="Q179" t="str">
        <f>IFERROR(IF(VLOOKUP('Xlookup set'!$S179,'Xlookup set'!$A$1:$R$1239,18,FALSE)=0,"",VLOOKUP('Xlookup set'!$S179,'Xlookup set'!$A$1:$R$1239,18,FALSE)),"")</f>
        <v/>
      </c>
    </row>
    <row r="180" spans="1:17">
      <c r="A180" t="str">
        <f>IFERROR(VLOOKUP('Xlookup set'!$S180,'Xlookup set'!$A$1:$R$1239,2,FALSE),"")</f>
        <v/>
      </c>
      <c r="B180" t="str">
        <f>IF(I180&lt;&gt;"",ドッグキャリー!$I$2,"")</f>
        <v/>
      </c>
      <c r="C180" t="str">
        <f t="shared" si="6"/>
        <v/>
      </c>
      <c r="D180" t="str">
        <f t="shared" si="7"/>
        <v/>
      </c>
      <c r="H180" s="77" t="str">
        <f>IFERROR(IF(VLOOKUP('Xlookup set'!$S180,'Xlookup set'!$A$1:$R$1239,9,FALSE)=0,"",VLOOKUP('Xlookup set'!$S180,'Xlookup set'!$A$1:$R$1239,9,FALSE)),"")</f>
        <v/>
      </c>
      <c r="I180" t="str">
        <f>IFERROR(IF(VLOOKUP('Xlookup set'!$S180,'Xlookup set'!$A$1:$R$1239,10,FALSE)=0,"",VLOOKUP('Xlookup set'!$S180,'Xlookup set'!$A$1:$R$1239,10,FALSE)),"")</f>
        <v/>
      </c>
      <c r="J180" t="str">
        <f>IFERROR(IF(VLOOKUP('Xlookup set'!$S180,'Xlookup set'!$A$1:$R$1239,11,FALSE)=0,"",VLOOKUP('Xlookup set'!$S180,'Xlookup set'!$A$1:$R$1239,11,FALSE)),"")</f>
        <v/>
      </c>
      <c r="K180" t="str">
        <f>IFERROR(IF(VLOOKUP('Xlookup set'!$S180,'Xlookup set'!$A$1:$R$1239,12,FALSE)=0,"",VLOOKUP('Xlookup set'!$S180,'Xlookup set'!$A$1:$R$1239,12,FALSE)),"")</f>
        <v/>
      </c>
      <c r="L180" t="str">
        <f>IFERROR(IF(VLOOKUP('Xlookup set'!$S180,'Xlookup set'!$A$1:$R$1239,13,FALSE)=0,"",VLOOKUP('Xlookup set'!$S180,'Xlookup set'!$A$1:$R$1239,13,FALSE)),"")</f>
        <v/>
      </c>
      <c r="M180" t="str">
        <f>IFERROR(IF(VLOOKUP('Xlookup set'!$S180,'Xlookup set'!$A$1:$R$1239,14,FALSE)=0,"",VLOOKUP('Xlookup set'!$S180,'Xlookup set'!$A$1:$R$1239,14,FALSE)),"")</f>
        <v/>
      </c>
      <c r="N180" t="str">
        <f>IFERROR(IF(VLOOKUP('Xlookup set'!$S180,'Xlookup set'!$A$1:$R$1239,15,FALSE)=0,"",VLOOKUP('Xlookup set'!$S180,'Xlookup set'!$A$1:$R$1239,15,FALSE)),"")</f>
        <v/>
      </c>
      <c r="O180" t="str">
        <f>IFERROR(IF(VLOOKUP('Xlookup set'!$S180,'Xlookup set'!$A$1:$R$1239,16,FALSE)=0,"",VLOOKUP('Xlookup set'!$S180,'Xlookup set'!$A$1:$R$1239,16,FALSE)),"")</f>
        <v/>
      </c>
      <c r="P180" t="str">
        <f t="array" aca="1" ref="P180" ca="1">IFERROR(Y2IF(VLOOKUP('Xlookup set'!$S180,'Xlookup set'!$A$1:$R$1239,17,FALSE)=0,"",VLOOKUP('Xlookup set'!$S180,'Xlookup set'!$A$1:$R$1239,17,FALSE)),"")</f>
        <v/>
      </c>
      <c r="Q180" t="str">
        <f>IFERROR(IF(VLOOKUP('Xlookup set'!$S180,'Xlookup set'!$A$1:$R$1239,18,FALSE)=0,"",VLOOKUP('Xlookup set'!$S180,'Xlookup set'!$A$1:$R$1239,18,FALSE)),"")</f>
        <v/>
      </c>
    </row>
    <row r="181" spans="1:17">
      <c r="A181" t="str">
        <f>IFERROR(VLOOKUP('Xlookup set'!$S181,'Xlookup set'!$A$1:$R$1239,2,FALSE),"")</f>
        <v/>
      </c>
      <c r="B181" t="str">
        <f>IF(I181&lt;&gt;"",ドッグキャリー!$I$2,"")</f>
        <v/>
      </c>
      <c r="C181" t="str">
        <f t="shared" si="6"/>
        <v/>
      </c>
      <c r="D181" t="str">
        <f t="shared" si="7"/>
        <v/>
      </c>
      <c r="H181" s="77" t="str">
        <f>IFERROR(IF(VLOOKUP('Xlookup set'!$S181,'Xlookup set'!$A$1:$R$1239,9,FALSE)=0,"",VLOOKUP('Xlookup set'!$S181,'Xlookup set'!$A$1:$R$1239,9,FALSE)),"")</f>
        <v/>
      </c>
      <c r="I181" t="str">
        <f>IFERROR(IF(VLOOKUP('Xlookup set'!$S181,'Xlookup set'!$A$1:$R$1239,10,FALSE)=0,"",VLOOKUP('Xlookup set'!$S181,'Xlookup set'!$A$1:$R$1239,10,FALSE)),"")</f>
        <v/>
      </c>
      <c r="J181" t="str">
        <f>IFERROR(IF(VLOOKUP('Xlookup set'!$S181,'Xlookup set'!$A$1:$R$1239,11,FALSE)=0,"",VLOOKUP('Xlookup set'!$S181,'Xlookup set'!$A$1:$R$1239,11,FALSE)),"")</f>
        <v/>
      </c>
      <c r="K181" t="str">
        <f>IFERROR(IF(VLOOKUP('Xlookup set'!$S181,'Xlookup set'!$A$1:$R$1239,12,FALSE)=0,"",VLOOKUP('Xlookup set'!$S181,'Xlookup set'!$A$1:$R$1239,12,FALSE)),"")</f>
        <v/>
      </c>
      <c r="L181" t="str">
        <f>IFERROR(IF(VLOOKUP('Xlookup set'!$S181,'Xlookup set'!$A$1:$R$1239,13,FALSE)=0,"",VLOOKUP('Xlookup set'!$S181,'Xlookup set'!$A$1:$R$1239,13,FALSE)),"")</f>
        <v/>
      </c>
      <c r="M181" t="str">
        <f>IFERROR(IF(VLOOKUP('Xlookup set'!$S181,'Xlookup set'!$A$1:$R$1239,14,FALSE)=0,"",VLOOKUP('Xlookup set'!$S181,'Xlookup set'!$A$1:$R$1239,14,FALSE)),"")</f>
        <v/>
      </c>
      <c r="N181" t="str">
        <f>IFERROR(IF(VLOOKUP('Xlookup set'!$S181,'Xlookup set'!$A$1:$R$1239,15,FALSE)=0,"",VLOOKUP('Xlookup set'!$S181,'Xlookup set'!$A$1:$R$1239,15,FALSE)),"")</f>
        <v/>
      </c>
      <c r="O181" t="str">
        <f>IFERROR(IF(VLOOKUP('Xlookup set'!$S181,'Xlookup set'!$A$1:$R$1239,16,FALSE)=0,"",VLOOKUP('Xlookup set'!$S181,'Xlookup set'!$A$1:$R$1239,16,FALSE)),"")</f>
        <v/>
      </c>
      <c r="P181" t="str">
        <f t="array" aca="1" ref="P181" ca="1">IFERROR(Y2IF(VLOOKUP('Xlookup set'!$S181,'Xlookup set'!$A$1:$R$1239,17,FALSE)=0,"",VLOOKUP('Xlookup set'!$S181,'Xlookup set'!$A$1:$R$1239,17,FALSE)),"")</f>
        <v/>
      </c>
      <c r="Q181" t="str">
        <f>IFERROR(IF(VLOOKUP('Xlookup set'!$S181,'Xlookup set'!$A$1:$R$1239,18,FALSE)=0,"",VLOOKUP('Xlookup set'!$S181,'Xlookup set'!$A$1:$R$1239,18,FALSE)),"")</f>
        <v/>
      </c>
    </row>
    <row r="182" spans="1:17">
      <c r="A182" t="str">
        <f>IFERROR(VLOOKUP('Xlookup set'!$S182,'Xlookup set'!$A$1:$R$1239,2,FALSE),"")</f>
        <v/>
      </c>
      <c r="B182" t="str">
        <f>IF(I182&lt;&gt;"",ドッグキャリー!$I$2,"")</f>
        <v/>
      </c>
      <c r="C182" t="str">
        <f t="shared" si="6"/>
        <v/>
      </c>
      <c r="D182" t="str">
        <f t="shared" si="7"/>
        <v/>
      </c>
      <c r="H182" s="77" t="str">
        <f>IFERROR(IF(VLOOKUP('Xlookup set'!$S182,'Xlookup set'!$A$1:$R$1239,9,FALSE)=0,"",VLOOKUP('Xlookup set'!$S182,'Xlookup set'!$A$1:$R$1239,9,FALSE)),"")</f>
        <v/>
      </c>
      <c r="I182" t="str">
        <f>IFERROR(IF(VLOOKUP('Xlookup set'!$S182,'Xlookup set'!$A$1:$R$1239,10,FALSE)=0,"",VLOOKUP('Xlookup set'!$S182,'Xlookup set'!$A$1:$R$1239,10,FALSE)),"")</f>
        <v/>
      </c>
      <c r="J182" t="str">
        <f>IFERROR(IF(VLOOKUP('Xlookup set'!$S182,'Xlookup set'!$A$1:$R$1239,11,FALSE)=0,"",VLOOKUP('Xlookup set'!$S182,'Xlookup set'!$A$1:$R$1239,11,FALSE)),"")</f>
        <v/>
      </c>
      <c r="K182" t="str">
        <f>IFERROR(IF(VLOOKUP('Xlookup set'!$S182,'Xlookup set'!$A$1:$R$1239,12,FALSE)=0,"",VLOOKUP('Xlookup set'!$S182,'Xlookup set'!$A$1:$R$1239,12,FALSE)),"")</f>
        <v/>
      </c>
      <c r="L182" t="str">
        <f>IFERROR(IF(VLOOKUP('Xlookup set'!$S182,'Xlookup set'!$A$1:$R$1239,13,FALSE)=0,"",VLOOKUP('Xlookup set'!$S182,'Xlookup set'!$A$1:$R$1239,13,FALSE)),"")</f>
        <v/>
      </c>
      <c r="M182" t="str">
        <f>IFERROR(IF(VLOOKUP('Xlookup set'!$S182,'Xlookup set'!$A$1:$R$1239,14,FALSE)=0,"",VLOOKUP('Xlookup set'!$S182,'Xlookup set'!$A$1:$R$1239,14,FALSE)),"")</f>
        <v/>
      </c>
      <c r="N182" t="str">
        <f>IFERROR(IF(VLOOKUP('Xlookup set'!$S182,'Xlookup set'!$A$1:$R$1239,15,FALSE)=0,"",VLOOKUP('Xlookup set'!$S182,'Xlookup set'!$A$1:$R$1239,15,FALSE)),"")</f>
        <v/>
      </c>
      <c r="O182" t="str">
        <f>IFERROR(IF(VLOOKUP('Xlookup set'!$S182,'Xlookup set'!$A$1:$R$1239,16,FALSE)=0,"",VLOOKUP('Xlookup set'!$S182,'Xlookup set'!$A$1:$R$1239,16,FALSE)),"")</f>
        <v/>
      </c>
      <c r="P182" t="str">
        <f t="array" aca="1" ref="P182" ca="1">IFERROR(Y2IF(VLOOKUP('Xlookup set'!$S182,'Xlookup set'!$A$1:$R$1239,17,FALSE)=0,"",VLOOKUP('Xlookup set'!$S182,'Xlookup set'!$A$1:$R$1239,17,FALSE)),"")</f>
        <v/>
      </c>
      <c r="Q182" t="str">
        <f>IFERROR(IF(VLOOKUP('Xlookup set'!$S182,'Xlookup set'!$A$1:$R$1239,18,FALSE)=0,"",VLOOKUP('Xlookup set'!$S182,'Xlookup set'!$A$1:$R$1239,18,FALSE)),"")</f>
        <v/>
      </c>
    </row>
    <row r="183" spans="1:17">
      <c r="A183" t="str">
        <f>IFERROR(VLOOKUP('Xlookup set'!$S183,'Xlookup set'!$A$1:$R$1239,2,FALSE),"")</f>
        <v/>
      </c>
      <c r="B183" t="str">
        <f>IF(I183&lt;&gt;"",ドッグキャリー!$I$2,"")</f>
        <v/>
      </c>
      <c r="C183" t="str">
        <f t="shared" si="6"/>
        <v/>
      </c>
      <c r="D183" t="str">
        <f t="shared" si="7"/>
        <v/>
      </c>
      <c r="H183" s="77" t="str">
        <f>IFERROR(IF(VLOOKUP('Xlookup set'!$S183,'Xlookup set'!$A$1:$R$1239,9,FALSE)=0,"",VLOOKUP('Xlookup set'!$S183,'Xlookup set'!$A$1:$R$1239,9,FALSE)),"")</f>
        <v/>
      </c>
      <c r="I183" t="str">
        <f>IFERROR(IF(VLOOKUP('Xlookup set'!$S183,'Xlookup set'!$A$1:$R$1239,10,FALSE)=0,"",VLOOKUP('Xlookup set'!$S183,'Xlookup set'!$A$1:$R$1239,10,FALSE)),"")</f>
        <v/>
      </c>
      <c r="J183" t="str">
        <f>IFERROR(IF(VLOOKUP('Xlookup set'!$S183,'Xlookup set'!$A$1:$R$1239,11,FALSE)=0,"",VLOOKUP('Xlookup set'!$S183,'Xlookup set'!$A$1:$R$1239,11,FALSE)),"")</f>
        <v/>
      </c>
      <c r="K183" t="str">
        <f>IFERROR(IF(VLOOKUP('Xlookup set'!$S183,'Xlookup set'!$A$1:$R$1239,12,FALSE)=0,"",VLOOKUP('Xlookup set'!$S183,'Xlookup set'!$A$1:$R$1239,12,FALSE)),"")</f>
        <v/>
      </c>
      <c r="L183" t="str">
        <f>IFERROR(IF(VLOOKUP('Xlookup set'!$S183,'Xlookup set'!$A$1:$R$1239,13,FALSE)=0,"",VLOOKUP('Xlookup set'!$S183,'Xlookup set'!$A$1:$R$1239,13,FALSE)),"")</f>
        <v/>
      </c>
      <c r="M183" t="str">
        <f>IFERROR(IF(VLOOKUP('Xlookup set'!$S183,'Xlookup set'!$A$1:$R$1239,14,FALSE)=0,"",VLOOKUP('Xlookup set'!$S183,'Xlookup set'!$A$1:$R$1239,14,FALSE)),"")</f>
        <v/>
      </c>
      <c r="N183" t="str">
        <f>IFERROR(IF(VLOOKUP('Xlookup set'!$S183,'Xlookup set'!$A$1:$R$1239,15,FALSE)=0,"",VLOOKUP('Xlookup set'!$S183,'Xlookup set'!$A$1:$R$1239,15,FALSE)),"")</f>
        <v/>
      </c>
      <c r="O183" t="str">
        <f>IFERROR(IF(VLOOKUP('Xlookup set'!$S183,'Xlookup set'!$A$1:$R$1239,16,FALSE)=0,"",VLOOKUP('Xlookup set'!$S183,'Xlookup set'!$A$1:$R$1239,16,FALSE)),"")</f>
        <v/>
      </c>
      <c r="P183" t="str">
        <f t="array" aca="1" ref="P183" ca="1">IFERROR(Y2IF(VLOOKUP('Xlookup set'!$S183,'Xlookup set'!$A$1:$R$1239,17,FALSE)=0,"",VLOOKUP('Xlookup set'!$S183,'Xlookup set'!$A$1:$R$1239,17,FALSE)),"")</f>
        <v/>
      </c>
      <c r="Q183" t="str">
        <f>IFERROR(IF(VLOOKUP('Xlookup set'!$S183,'Xlookup set'!$A$1:$R$1239,18,FALSE)=0,"",VLOOKUP('Xlookup set'!$S183,'Xlookup set'!$A$1:$R$1239,18,FALSE)),"")</f>
        <v/>
      </c>
    </row>
    <row r="184" spans="1:17">
      <c r="A184" t="str">
        <f>IFERROR(VLOOKUP('Xlookup set'!$S184,'Xlookup set'!$A$1:$R$1239,2,FALSE),"")</f>
        <v/>
      </c>
      <c r="B184" t="str">
        <f>IF(I184&lt;&gt;"",ドッグキャリー!$I$2,"")</f>
        <v/>
      </c>
      <c r="C184" t="str">
        <f t="shared" si="6"/>
        <v/>
      </c>
      <c r="D184" t="str">
        <f t="shared" si="7"/>
        <v/>
      </c>
      <c r="H184" s="77" t="str">
        <f>IFERROR(IF(VLOOKUP('Xlookup set'!$S184,'Xlookup set'!$A$1:$R$1239,9,FALSE)=0,"",VLOOKUP('Xlookup set'!$S184,'Xlookup set'!$A$1:$R$1239,9,FALSE)),"")</f>
        <v/>
      </c>
      <c r="I184" t="str">
        <f>IFERROR(IF(VLOOKUP('Xlookup set'!$S184,'Xlookup set'!$A$1:$R$1239,10,FALSE)=0,"",VLOOKUP('Xlookup set'!$S184,'Xlookup set'!$A$1:$R$1239,10,FALSE)),"")</f>
        <v/>
      </c>
      <c r="J184" t="str">
        <f>IFERROR(IF(VLOOKUP('Xlookup set'!$S184,'Xlookup set'!$A$1:$R$1239,11,FALSE)=0,"",VLOOKUP('Xlookup set'!$S184,'Xlookup set'!$A$1:$R$1239,11,FALSE)),"")</f>
        <v/>
      </c>
      <c r="K184" t="str">
        <f>IFERROR(IF(VLOOKUP('Xlookup set'!$S184,'Xlookup set'!$A$1:$R$1239,12,FALSE)=0,"",VLOOKUP('Xlookup set'!$S184,'Xlookup set'!$A$1:$R$1239,12,FALSE)),"")</f>
        <v/>
      </c>
      <c r="L184" t="str">
        <f>IFERROR(IF(VLOOKUP('Xlookup set'!$S184,'Xlookup set'!$A$1:$R$1239,13,FALSE)=0,"",VLOOKUP('Xlookup set'!$S184,'Xlookup set'!$A$1:$R$1239,13,FALSE)),"")</f>
        <v/>
      </c>
      <c r="M184" t="str">
        <f>IFERROR(IF(VLOOKUP('Xlookup set'!$S184,'Xlookup set'!$A$1:$R$1239,14,FALSE)=0,"",VLOOKUP('Xlookup set'!$S184,'Xlookup set'!$A$1:$R$1239,14,FALSE)),"")</f>
        <v/>
      </c>
      <c r="N184" t="str">
        <f>IFERROR(IF(VLOOKUP('Xlookup set'!$S184,'Xlookup set'!$A$1:$R$1239,15,FALSE)=0,"",VLOOKUP('Xlookup set'!$S184,'Xlookup set'!$A$1:$R$1239,15,FALSE)),"")</f>
        <v/>
      </c>
      <c r="O184" t="str">
        <f>IFERROR(IF(VLOOKUP('Xlookup set'!$S184,'Xlookup set'!$A$1:$R$1239,16,FALSE)=0,"",VLOOKUP('Xlookup set'!$S184,'Xlookup set'!$A$1:$R$1239,16,FALSE)),"")</f>
        <v/>
      </c>
      <c r="P184" t="str">
        <f t="array" aca="1" ref="P184" ca="1">IFERROR(Y2IF(VLOOKUP('Xlookup set'!$S184,'Xlookup set'!$A$1:$R$1239,17,FALSE)=0,"",VLOOKUP('Xlookup set'!$S184,'Xlookup set'!$A$1:$R$1239,17,FALSE)),"")</f>
        <v/>
      </c>
      <c r="Q184" t="str">
        <f>IFERROR(IF(VLOOKUP('Xlookup set'!$S184,'Xlookup set'!$A$1:$R$1239,18,FALSE)=0,"",VLOOKUP('Xlookup set'!$S184,'Xlookup set'!$A$1:$R$1239,18,FALSE)),"")</f>
        <v/>
      </c>
    </row>
    <row r="185" spans="1:17">
      <c r="A185" t="str">
        <f>IFERROR(VLOOKUP('Xlookup set'!$S185,'Xlookup set'!$A$1:$R$1239,2,FALSE),"")</f>
        <v/>
      </c>
      <c r="B185" t="str">
        <f>IF(I185&lt;&gt;"",ドッグキャリー!$I$2,"")</f>
        <v/>
      </c>
      <c r="C185" t="str">
        <f t="shared" si="6"/>
        <v/>
      </c>
      <c r="D185" t="str">
        <f t="shared" si="7"/>
        <v/>
      </c>
      <c r="H185" s="77" t="str">
        <f>IFERROR(IF(VLOOKUP('Xlookup set'!$S185,'Xlookup set'!$A$1:$R$1239,9,FALSE)=0,"",VLOOKUP('Xlookup set'!$S185,'Xlookup set'!$A$1:$R$1239,9,FALSE)),"")</f>
        <v/>
      </c>
      <c r="I185" t="str">
        <f>IFERROR(IF(VLOOKUP('Xlookup set'!$S185,'Xlookup set'!$A$1:$R$1239,10,FALSE)=0,"",VLOOKUP('Xlookup set'!$S185,'Xlookup set'!$A$1:$R$1239,10,FALSE)),"")</f>
        <v/>
      </c>
      <c r="J185" t="str">
        <f>IFERROR(IF(VLOOKUP('Xlookup set'!$S185,'Xlookup set'!$A$1:$R$1239,11,FALSE)=0,"",VLOOKUP('Xlookup set'!$S185,'Xlookup set'!$A$1:$R$1239,11,FALSE)),"")</f>
        <v/>
      </c>
      <c r="K185" t="str">
        <f>IFERROR(IF(VLOOKUP('Xlookup set'!$S185,'Xlookup set'!$A$1:$R$1239,12,FALSE)=0,"",VLOOKUP('Xlookup set'!$S185,'Xlookup set'!$A$1:$R$1239,12,FALSE)),"")</f>
        <v/>
      </c>
      <c r="L185" t="str">
        <f>IFERROR(IF(VLOOKUP('Xlookup set'!$S185,'Xlookup set'!$A$1:$R$1239,13,FALSE)=0,"",VLOOKUP('Xlookup set'!$S185,'Xlookup set'!$A$1:$R$1239,13,FALSE)),"")</f>
        <v/>
      </c>
      <c r="M185" t="str">
        <f>IFERROR(IF(VLOOKUP('Xlookup set'!$S185,'Xlookup set'!$A$1:$R$1239,14,FALSE)=0,"",VLOOKUP('Xlookup set'!$S185,'Xlookup set'!$A$1:$R$1239,14,FALSE)),"")</f>
        <v/>
      </c>
      <c r="N185" t="str">
        <f>IFERROR(IF(VLOOKUP('Xlookup set'!$S185,'Xlookup set'!$A$1:$R$1239,15,FALSE)=0,"",VLOOKUP('Xlookup set'!$S185,'Xlookup set'!$A$1:$R$1239,15,FALSE)),"")</f>
        <v/>
      </c>
      <c r="O185" t="str">
        <f>IFERROR(IF(VLOOKUP('Xlookup set'!$S185,'Xlookup set'!$A$1:$R$1239,16,FALSE)=0,"",VLOOKUP('Xlookup set'!$S185,'Xlookup set'!$A$1:$R$1239,16,FALSE)),"")</f>
        <v/>
      </c>
      <c r="P185" t="str">
        <f t="array" aca="1" ref="P185" ca="1">IFERROR(Y2IF(VLOOKUP('Xlookup set'!$S185,'Xlookup set'!$A$1:$R$1239,17,FALSE)=0,"",VLOOKUP('Xlookup set'!$S185,'Xlookup set'!$A$1:$R$1239,17,FALSE)),"")</f>
        <v/>
      </c>
      <c r="Q185" t="str">
        <f>IFERROR(IF(VLOOKUP('Xlookup set'!$S185,'Xlookup set'!$A$1:$R$1239,18,FALSE)=0,"",VLOOKUP('Xlookup set'!$S185,'Xlookup set'!$A$1:$R$1239,18,FALSE)),"")</f>
        <v/>
      </c>
    </row>
    <row r="186" spans="1:17">
      <c r="A186" t="str">
        <f>IFERROR(VLOOKUP('Xlookup set'!$S186,'Xlookup set'!$A$1:$R$1239,2,FALSE),"")</f>
        <v/>
      </c>
      <c r="B186" t="str">
        <f>IF(I186&lt;&gt;"",ドッグキャリー!$I$2,"")</f>
        <v/>
      </c>
      <c r="C186" t="str">
        <f t="shared" si="6"/>
        <v/>
      </c>
      <c r="D186" t="str">
        <f t="shared" si="7"/>
        <v/>
      </c>
      <c r="H186" s="77" t="str">
        <f>IFERROR(IF(VLOOKUP('Xlookup set'!$S186,'Xlookup set'!$A$1:$R$1239,9,FALSE)=0,"",VLOOKUP('Xlookup set'!$S186,'Xlookup set'!$A$1:$R$1239,9,FALSE)),"")</f>
        <v/>
      </c>
      <c r="I186" t="str">
        <f>IFERROR(IF(VLOOKUP('Xlookup set'!$S186,'Xlookup set'!$A$1:$R$1239,10,FALSE)=0,"",VLOOKUP('Xlookup set'!$S186,'Xlookup set'!$A$1:$R$1239,10,FALSE)),"")</f>
        <v/>
      </c>
      <c r="J186" t="str">
        <f>IFERROR(IF(VLOOKUP('Xlookup set'!$S186,'Xlookup set'!$A$1:$R$1239,11,FALSE)=0,"",VLOOKUP('Xlookup set'!$S186,'Xlookup set'!$A$1:$R$1239,11,FALSE)),"")</f>
        <v/>
      </c>
      <c r="K186" t="str">
        <f>IFERROR(IF(VLOOKUP('Xlookup set'!$S186,'Xlookup set'!$A$1:$R$1239,12,FALSE)=0,"",VLOOKUP('Xlookup set'!$S186,'Xlookup set'!$A$1:$R$1239,12,FALSE)),"")</f>
        <v/>
      </c>
      <c r="L186" t="str">
        <f>IFERROR(IF(VLOOKUP('Xlookup set'!$S186,'Xlookup set'!$A$1:$R$1239,13,FALSE)=0,"",VLOOKUP('Xlookup set'!$S186,'Xlookup set'!$A$1:$R$1239,13,FALSE)),"")</f>
        <v/>
      </c>
      <c r="M186" t="str">
        <f>IFERROR(IF(VLOOKUP('Xlookup set'!$S186,'Xlookup set'!$A$1:$R$1239,14,FALSE)=0,"",VLOOKUP('Xlookup set'!$S186,'Xlookup set'!$A$1:$R$1239,14,FALSE)),"")</f>
        <v/>
      </c>
      <c r="N186" t="str">
        <f>IFERROR(IF(VLOOKUP('Xlookup set'!$S186,'Xlookup set'!$A$1:$R$1239,15,FALSE)=0,"",VLOOKUP('Xlookup set'!$S186,'Xlookup set'!$A$1:$R$1239,15,FALSE)),"")</f>
        <v/>
      </c>
      <c r="O186" t="str">
        <f>IFERROR(IF(VLOOKUP('Xlookup set'!$S186,'Xlookup set'!$A$1:$R$1239,16,FALSE)=0,"",VLOOKUP('Xlookup set'!$S186,'Xlookup set'!$A$1:$R$1239,16,FALSE)),"")</f>
        <v/>
      </c>
      <c r="P186" t="str">
        <f t="array" aca="1" ref="P186" ca="1">IFERROR(Y2IF(VLOOKUP('Xlookup set'!$S186,'Xlookup set'!$A$1:$R$1239,17,FALSE)=0,"",VLOOKUP('Xlookup set'!$S186,'Xlookup set'!$A$1:$R$1239,17,FALSE)),"")</f>
        <v/>
      </c>
      <c r="Q186" t="str">
        <f>IFERROR(IF(VLOOKUP('Xlookup set'!$S186,'Xlookup set'!$A$1:$R$1239,18,FALSE)=0,"",VLOOKUP('Xlookup set'!$S186,'Xlookup set'!$A$1:$R$1239,18,FALSE)),"")</f>
        <v/>
      </c>
    </row>
    <row r="187" spans="1:17">
      <c r="A187" t="str">
        <f>IFERROR(VLOOKUP('Xlookup set'!$S187,'Xlookup set'!$A$1:$R$1239,2,FALSE),"")</f>
        <v/>
      </c>
      <c r="B187" t="str">
        <f>IF(I187&lt;&gt;"",ドッグキャリー!$I$2,"")</f>
        <v/>
      </c>
      <c r="C187" t="str">
        <f t="shared" si="6"/>
        <v/>
      </c>
      <c r="D187" t="str">
        <f t="shared" si="7"/>
        <v/>
      </c>
      <c r="H187" s="77" t="str">
        <f>IFERROR(IF(VLOOKUP('Xlookup set'!$S187,'Xlookup set'!$A$1:$R$1239,9,FALSE)=0,"",VLOOKUP('Xlookup set'!$S187,'Xlookup set'!$A$1:$R$1239,9,FALSE)),"")</f>
        <v/>
      </c>
      <c r="I187" t="str">
        <f>IFERROR(IF(VLOOKUP('Xlookup set'!$S187,'Xlookup set'!$A$1:$R$1239,10,FALSE)=0,"",VLOOKUP('Xlookup set'!$S187,'Xlookup set'!$A$1:$R$1239,10,FALSE)),"")</f>
        <v/>
      </c>
      <c r="J187" t="str">
        <f>IFERROR(IF(VLOOKUP('Xlookup set'!$S187,'Xlookup set'!$A$1:$R$1239,11,FALSE)=0,"",VLOOKUP('Xlookup set'!$S187,'Xlookup set'!$A$1:$R$1239,11,FALSE)),"")</f>
        <v/>
      </c>
      <c r="K187" t="str">
        <f>IFERROR(IF(VLOOKUP('Xlookup set'!$S187,'Xlookup set'!$A$1:$R$1239,12,FALSE)=0,"",VLOOKUP('Xlookup set'!$S187,'Xlookup set'!$A$1:$R$1239,12,FALSE)),"")</f>
        <v/>
      </c>
      <c r="L187" t="str">
        <f>IFERROR(IF(VLOOKUP('Xlookup set'!$S187,'Xlookup set'!$A$1:$R$1239,13,FALSE)=0,"",VLOOKUP('Xlookup set'!$S187,'Xlookup set'!$A$1:$R$1239,13,FALSE)),"")</f>
        <v/>
      </c>
      <c r="M187" t="str">
        <f>IFERROR(IF(VLOOKUP('Xlookup set'!$S187,'Xlookup set'!$A$1:$R$1239,14,FALSE)=0,"",VLOOKUP('Xlookup set'!$S187,'Xlookup set'!$A$1:$R$1239,14,FALSE)),"")</f>
        <v/>
      </c>
      <c r="N187" t="str">
        <f>IFERROR(IF(VLOOKUP('Xlookup set'!$S187,'Xlookup set'!$A$1:$R$1239,15,FALSE)=0,"",VLOOKUP('Xlookup set'!$S187,'Xlookup set'!$A$1:$R$1239,15,FALSE)),"")</f>
        <v/>
      </c>
      <c r="O187" t="str">
        <f>IFERROR(IF(VLOOKUP('Xlookup set'!$S187,'Xlookup set'!$A$1:$R$1239,16,FALSE)=0,"",VLOOKUP('Xlookup set'!$S187,'Xlookup set'!$A$1:$R$1239,16,FALSE)),"")</f>
        <v/>
      </c>
      <c r="P187" t="str">
        <f t="array" aca="1" ref="P187" ca="1">IFERROR(Y2IF(VLOOKUP('Xlookup set'!$S187,'Xlookup set'!$A$1:$R$1239,17,FALSE)=0,"",VLOOKUP('Xlookup set'!$S187,'Xlookup set'!$A$1:$R$1239,17,FALSE)),"")</f>
        <v/>
      </c>
      <c r="Q187" t="str">
        <f>IFERROR(IF(VLOOKUP('Xlookup set'!$S187,'Xlookup set'!$A$1:$R$1239,18,FALSE)=0,"",VLOOKUP('Xlookup set'!$S187,'Xlookup set'!$A$1:$R$1239,18,FALSE)),"")</f>
        <v/>
      </c>
    </row>
    <row r="188" spans="1:17">
      <c r="A188" t="str">
        <f>IFERROR(VLOOKUP('Xlookup set'!$S188,'Xlookup set'!$A$1:$R$1239,2,FALSE),"")</f>
        <v/>
      </c>
      <c r="B188" t="str">
        <f>IF(I188&lt;&gt;"",ドッグキャリー!$I$2,"")</f>
        <v/>
      </c>
      <c r="C188" t="str">
        <f t="shared" si="6"/>
        <v/>
      </c>
      <c r="D188" t="str">
        <f t="shared" si="7"/>
        <v/>
      </c>
      <c r="H188" s="77" t="str">
        <f>IFERROR(IF(VLOOKUP('Xlookup set'!$S188,'Xlookup set'!$A$1:$R$1239,9,FALSE)=0,"",VLOOKUP('Xlookup set'!$S188,'Xlookup set'!$A$1:$R$1239,9,FALSE)),"")</f>
        <v/>
      </c>
      <c r="I188" t="str">
        <f>IFERROR(IF(VLOOKUP('Xlookup set'!$S188,'Xlookup set'!$A$1:$R$1239,10,FALSE)=0,"",VLOOKUP('Xlookup set'!$S188,'Xlookup set'!$A$1:$R$1239,10,FALSE)),"")</f>
        <v/>
      </c>
      <c r="J188" t="str">
        <f>IFERROR(IF(VLOOKUP('Xlookup set'!$S188,'Xlookup set'!$A$1:$R$1239,11,FALSE)=0,"",VLOOKUP('Xlookup set'!$S188,'Xlookup set'!$A$1:$R$1239,11,FALSE)),"")</f>
        <v/>
      </c>
      <c r="K188" t="str">
        <f>IFERROR(IF(VLOOKUP('Xlookup set'!$S188,'Xlookup set'!$A$1:$R$1239,12,FALSE)=0,"",VLOOKUP('Xlookup set'!$S188,'Xlookup set'!$A$1:$R$1239,12,FALSE)),"")</f>
        <v/>
      </c>
      <c r="L188" t="str">
        <f>IFERROR(IF(VLOOKUP('Xlookup set'!$S188,'Xlookup set'!$A$1:$R$1239,13,FALSE)=0,"",VLOOKUP('Xlookup set'!$S188,'Xlookup set'!$A$1:$R$1239,13,FALSE)),"")</f>
        <v/>
      </c>
      <c r="M188" t="str">
        <f>IFERROR(IF(VLOOKUP('Xlookup set'!$S188,'Xlookup set'!$A$1:$R$1239,14,FALSE)=0,"",VLOOKUP('Xlookup set'!$S188,'Xlookup set'!$A$1:$R$1239,14,FALSE)),"")</f>
        <v/>
      </c>
      <c r="N188" t="str">
        <f>IFERROR(IF(VLOOKUP('Xlookup set'!$S188,'Xlookup set'!$A$1:$R$1239,15,FALSE)=0,"",VLOOKUP('Xlookup set'!$S188,'Xlookup set'!$A$1:$R$1239,15,FALSE)),"")</f>
        <v/>
      </c>
      <c r="O188" t="str">
        <f>IFERROR(IF(VLOOKUP('Xlookup set'!$S188,'Xlookup set'!$A$1:$R$1239,16,FALSE)=0,"",VLOOKUP('Xlookup set'!$S188,'Xlookup set'!$A$1:$R$1239,16,FALSE)),"")</f>
        <v/>
      </c>
      <c r="P188" t="str">
        <f t="array" aca="1" ref="P188" ca="1">IFERROR(Y2IF(VLOOKUP('Xlookup set'!$S188,'Xlookup set'!$A$1:$R$1239,17,FALSE)=0,"",VLOOKUP('Xlookup set'!$S188,'Xlookup set'!$A$1:$R$1239,17,FALSE)),"")</f>
        <v/>
      </c>
      <c r="Q188" t="str">
        <f>IFERROR(IF(VLOOKUP('Xlookup set'!$S188,'Xlookup set'!$A$1:$R$1239,18,FALSE)=0,"",VLOOKUP('Xlookup set'!$S188,'Xlookup set'!$A$1:$R$1239,18,FALSE)),"")</f>
        <v/>
      </c>
    </row>
    <row r="189" spans="1:17">
      <c r="A189" t="str">
        <f>IFERROR(VLOOKUP('Xlookup set'!$S189,'Xlookup set'!$A$1:$R$1239,2,FALSE),"")</f>
        <v/>
      </c>
      <c r="B189" t="str">
        <f>IF(I189&lt;&gt;"",ドッグキャリー!$I$2,"")</f>
        <v/>
      </c>
      <c r="C189" t="str">
        <f t="shared" si="6"/>
        <v/>
      </c>
      <c r="D189" t="str">
        <f t="shared" si="7"/>
        <v/>
      </c>
      <c r="H189" s="77" t="str">
        <f>IFERROR(IF(VLOOKUP('Xlookup set'!$S189,'Xlookup set'!$A$1:$R$1239,9,FALSE)=0,"",VLOOKUP('Xlookup set'!$S189,'Xlookup set'!$A$1:$R$1239,9,FALSE)),"")</f>
        <v/>
      </c>
      <c r="I189" t="str">
        <f>IFERROR(IF(VLOOKUP('Xlookup set'!$S189,'Xlookup set'!$A$1:$R$1239,10,FALSE)=0,"",VLOOKUP('Xlookup set'!$S189,'Xlookup set'!$A$1:$R$1239,10,FALSE)),"")</f>
        <v/>
      </c>
      <c r="J189" t="str">
        <f>IFERROR(IF(VLOOKUP('Xlookup set'!$S189,'Xlookup set'!$A$1:$R$1239,11,FALSE)=0,"",VLOOKUP('Xlookup set'!$S189,'Xlookup set'!$A$1:$R$1239,11,FALSE)),"")</f>
        <v/>
      </c>
      <c r="K189" t="str">
        <f>IFERROR(IF(VLOOKUP('Xlookup set'!$S189,'Xlookup set'!$A$1:$R$1239,12,FALSE)=0,"",VLOOKUP('Xlookup set'!$S189,'Xlookup set'!$A$1:$R$1239,12,FALSE)),"")</f>
        <v/>
      </c>
      <c r="L189" t="str">
        <f>IFERROR(IF(VLOOKUP('Xlookup set'!$S189,'Xlookup set'!$A$1:$R$1239,13,FALSE)=0,"",VLOOKUP('Xlookup set'!$S189,'Xlookup set'!$A$1:$R$1239,13,FALSE)),"")</f>
        <v/>
      </c>
      <c r="M189" t="str">
        <f>IFERROR(IF(VLOOKUP('Xlookup set'!$S189,'Xlookup set'!$A$1:$R$1239,14,FALSE)=0,"",VLOOKUP('Xlookup set'!$S189,'Xlookup set'!$A$1:$R$1239,14,FALSE)),"")</f>
        <v/>
      </c>
      <c r="N189" t="str">
        <f>IFERROR(IF(VLOOKUP('Xlookup set'!$S189,'Xlookup set'!$A$1:$R$1239,15,FALSE)=0,"",VLOOKUP('Xlookup set'!$S189,'Xlookup set'!$A$1:$R$1239,15,FALSE)),"")</f>
        <v/>
      </c>
      <c r="O189" t="str">
        <f>IFERROR(IF(VLOOKUP('Xlookup set'!$S189,'Xlookup set'!$A$1:$R$1239,16,FALSE)=0,"",VLOOKUP('Xlookup set'!$S189,'Xlookup set'!$A$1:$R$1239,16,FALSE)),"")</f>
        <v/>
      </c>
      <c r="P189" t="str">
        <f t="array" aca="1" ref="P189" ca="1">IFERROR(Y2IF(VLOOKUP('Xlookup set'!$S189,'Xlookup set'!$A$1:$R$1239,17,FALSE)=0,"",VLOOKUP('Xlookup set'!$S189,'Xlookup set'!$A$1:$R$1239,17,FALSE)),"")</f>
        <v/>
      </c>
      <c r="Q189" t="str">
        <f>IFERROR(IF(VLOOKUP('Xlookup set'!$S189,'Xlookup set'!$A$1:$R$1239,18,FALSE)=0,"",VLOOKUP('Xlookup set'!$S189,'Xlookup set'!$A$1:$R$1239,18,FALSE)),"")</f>
        <v/>
      </c>
    </row>
    <row r="190" spans="1:17">
      <c r="A190" t="str">
        <f>IFERROR(VLOOKUP('Xlookup set'!$S190,'Xlookup set'!$A$1:$R$1239,2,FALSE),"")</f>
        <v/>
      </c>
      <c r="B190" t="str">
        <f>IF(I190&lt;&gt;"",ドッグキャリー!$I$2,"")</f>
        <v/>
      </c>
      <c r="C190" t="str">
        <f t="shared" si="6"/>
        <v/>
      </c>
      <c r="D190" t="str">
        <f t="shared" si="7"/>
        <v/>
      </c>
      <c r="H190" s="77" t="str">
        <f>IFERROR(IF(VLOOKUP('Xlookup set'!$S190,'Xlookup set'!$A$1:$R$1239,9,FALSE)=0,"",VLOOKUP('Xlookup set'!$S190,'Xlookup set'!$A$1:$R$1239,9,FALSE)),"")</f>
        <v/>
      </c>
      <c r="I190" t="str">
        <f>IFERROR(IF(VLOOKUP('Xlookup set'!$S190,'Xlookup set'!$A$1:$R$1239,10,FALSE)=0,"",VLOOKUP('Xlookup set'!$S190,'Xlookup set'!$A$1:$R$1239,10,FALSE)),"")</f>
        <v/>
      </c>
      <c r="J190" t="str">
        <f>IFERROR(IF(VLOOKUP('Xlookup set'!$S190,'Xlookup set'!$A$1:$R$1239,11,FALSE)=0,"",VLOOKUP('Xlookup set'!$S190,'Xlookup set'!$A$1:$R$1239,11,FALSE)),"")</f>
        <v/>
      </c>
      <c r="K190" t="str">
        <f>IFERROR(IF(VLOOKUP('Xlookup set'!$S190,'Xlookup set'!$A$1:$R$1239,12,FALSE)=0,"",VLOOKUP('Xlookup set'!$S190,'Xlookup set'!$A$1:$R$1239,12,FALSE)),"")</f>
        <v/>
      </c>
      <c r="L190" t="str">
        <f>IFERROR(IF(VLOOKUP('Xlookup set'!$S190,'Xlookup set'!$A$1:$R$1239,13,FALSE)=0,"",VLOOKUP('Xlookup set'!$S190,'Xlookup set'!$A$1:$R$1239,13,FALSE)),"")</f>
        <v/>
      </c>
      <c r="M190" t="str">
        <f>IFERROR(IF(VLOOKUP('Xlookup set'!$S190,'Xlookup set'!$A$1:$R$1239,14,FALSE)=0,"",VLOOKUP('Xlookup set'!$S190,'Xlookup set'!$A$1:$R$1239,14,FALSE)),"")</f>
        <v/>
      </c>
      <c r="N190" t="str">
        <f>IFERROR(IF(VLOOKUP('Xlookup set'!$S190,'Xlookup set'!$A$1:$R$1239,15,FALSE)=0,"",VLOOKUP('Xlookup set'!$S190,'Xlookup set'!$A$1:$R$1239,15,FALSE)),"")</f>
        <v/>
      </c>
      <c r="O190" t="str">
        <f>IFERROR(IF(VLOOKUP('Xlookup set'!$S190,'Xlookup set'!$A$1:$R$1239,16,FALSE)=0,"",VLOOKUP('Xlookup set'!$S190,'Xlookup set'!$A$1:$R$1239,16,FALSE)),"")</f>
        <v/>
      </c>
      <c r="P190" t="str">
        <f t="array" aca="1" ref="P190" ca="1">IFERROR(Y2IF(VLOOKUP('Xlookup set'!$S190,'Xlookup set'!$A$1:$R$1239,17,FALSE)=0,"",VLOOKUP('Xlookup set'!$S190,'Xlookup set'!$A$1:$R$1239,17,FALSE)),"")</f>
        <v/>
      </c>
      <c r="Q190" t="str">
        <f>IFERROR(IF(VLOOKUP('Xlookup set'!$S190,'Xlookup set'!$A$1:$R$1239,18,FALSE)=0,"",VLOOKUP('Xlookup set'!$S190,'Xlookup set'!$A$1:$R$1239,18,FALSE)),"")</f>
        <v/>
      </c>
    </row>
    <row r="191" spans="1:17">
      <c r="A191" t="str">
        <f>IFERROR(VLOOKUP('Xlookup set'!$S191,'Xlookup set'!$A$1:$R$1239,2,FALSE),"")</f>
        <v/>
      </c>
      <c r="B191" t="str">
        <f>IF(I191&lt;&gt;"",ドッグキャリー!$I$2,"")</f>
        <v/>
      </c>
      <c r="C191" t="str">
        <f t="shared" si="6"/>
        <v/>
      </c>
      <c r="D191" t="str">
        <f t="shared" si="7"/>
        <v/>
      </c>
      <c r="H191" s="77" t="str">
        <f>IFERROR(IF(VLOOKUP('Xlookup set'!$S191,'Xlookup set'!$A$1:$R$1239,9,FALSE)=0,"",VLOOKUP('Xlookup set'!$S191,'Xlookup set'!$A$1:$R$1239,9,FALSE)),"")</f>
        <v/>
      </c>
      <c r="I191" t="str">
        <f>IFERROR(IF(VLOOKUP('Xlookup set'!$S191,'Xlookup set'!$A$1:$R$1239,10,FALSE)=0,"",VLOOKUP('Xlookup set'!$S191,'Xlookup set'!$A$1:$R$1239,10,FALSE)),"")</f>
        <v/>
      </c>
      <c r="J191" t="str">
        <f>IFERROR(IF(VLOOKUP('Xlookup set'!$S191,'Xlookup set'!$A$1:$R$1239,11,FALSE)=0,"",VLOOKUP('Xlookup set'!$S191,'Xlookup set'!$A$1:$R$1239,11,FALSE)),"")</f>
        <v/>
      </c>
      <c r="K191" t="str">
        <f>IFERROR(IF(VLOOKUP('Xlookup set'!$S191,'Xlookup set'!$A$1:$R$1239,12,FALSE)=0,"",VLOOKUP('Xlookup set'!$S191,'Xlookup set'!$A$1:$R$1239,12,FALSE)),"")</f>
        <v/>
      </c>
      <c r="L191" t="str">
        <f>IFERROR(IF(VLOOKUP('Xlookup set'!$S191,'Xlookup set'!$A$1:$R$1239,13,FALSE)=0,"",VLOOKUP('Xlookup set'!$S191,'Xlookup set'!$A$1:$R$1239,13,FALSE)),"")</f>
        <v/>
      </c>
      <c r="M191" t="str">
        <f>IFERROR(IF(VLOOKUP('Xlookup set'!$S191,'Xlookup set'!$A$1:$R$1239,14,FALSE)=0,"",VLOOKUP('Xlookup set'!$S191,'Xlookup set'!$A$1:$R$1239,14,FALSE)),"")</f>
        <v/>
      </c>
      <c r="N191" t="str">
        <f>IFERROR(IF(VLOOKUP('Xlookup set'!$S191,'Xlookup set'!$A$1:$R$1239,15,FALSE)=0,"",VLOOKUP('Xlookup set'!$S191,'Xlookup set'!$A$1:$R$1239,15,FALSE)),"")</f>
        <v/>
      </c>
      <c r="O191" t="str">
        <f>IFERROR(IF(VLOOKUP('Xlookup set'!$S191,'Xlookup set'!$A$1:$R$1239,16,FALSE)=0,"",VLOOKUP('Xlookup set'!$S191,'Xlookup set'!$A$1:$R$1239,16,FALSE)),"")</f>
        <v/>
      </c>
      <c r="P191" t="str">
        <f t="array" aca="1" ref="P191" ca="1">IFERROR(Y2IF(VLOOKUP('Xlookup set'!$S191,'Xlookup set'!$A$1:$R$1239,17,FALSE)=0,"",VLOOKUP('Xlookup set'!$S191,'Xlookup set'!$A$1:$R$1239,17,FALSE)),"")</f>
        <v/>
      </c>
      <c r="Q191" t="str">
        <f>IFERROR(IF(VLOOKUP('Xlookup set'!$S191,'Xlookup set'!$A$1:$R$1239,18,FALSE)=0,"",VLOOKUP('Xlookup set'!$S191,'Xlookup set'!$A$1:$R$1239,18,FALSE)),"")</f>
        <v/>
      </c>
    </row>
    <row r="192" spans="1:17">
      <c r="A192" t="str">
        <f>IFERROR(VLOOKUP('Xlookup set'!$S192,'Xlookup set'!$A$1:$R$1239,2,FALSE),"")</f>
        <v/>
      </c>
      <c r="B192" t="str">
        <f>IF(I192&lt;&gt;"",ドッグキャリー!$I$2,"")</f>
        <v/>
      </c>
      <c r="C192" t="str">
        <f t="shared" si="6"/>
        <v/>
      </c>
      <c r="D192" t="str">
        <f t="shared" si="7"/>
        <v/>
      </c>
      <c r="H192" s="77" t="str">
        <f>IFERROR(IF(VLOOKUP('Xlookup set'!$S192,'Xlookup set'!$A$1:$R$1239,9,FALSE)=0,"",VLOOKUP('Xlookup set'!$S192,'Xlookup set'!$A$1:$R$1239,9,FALSE)),"")</f>
        <v/>
      </c>
      <c r="I192" t="str">
        <f>IFERROR(IF(VLOOKUP('Xlookup set'!$S192,'Xlookup set'!$A$1:$R$1239,10,FALSE)=0,"",VLOOKUP('Xlookup set'!$S192,'Xlookup set'!$A$1:$R$1239,10,FALSE)),"")</f>
        <v/>
      </c>
      <c r="J192" t="str">
        <f>IFERROR(IF(VLOOKUP('Xlookup set'!$S192,'Xlookup set'!$A$1:$R$1239,11,FALSE)=0,"",VLOOKUP('Xlookup set'!$S192,'Xlookup set'!$A$1:$R$1239,11,FALSE)),"")</f>
        <v/>
      </c>
      <c r="K192" t="str">
        <f>IFERROR(IF(VLOOKUP('Xlookup set'!$S192,'Xlookup set'!$A$1:$R$1239,12,FALSE)=0,"",VLOOKUP('Xlookup set'!$S192,'Xlookup set'!$A$1:$R$1239,12,FALSE)),"")</f>
        <v/>
      </c>
      <c r="L192" t="str">
        <f>IFERROR(IF(VLOOKUP('Xlookup set'!$S192,'Xlookup set'!$A$1:$R$1239,13,FALSE)=0,"",VLOOKUP('Xlookup set'!$S192,'Xlookup set'!$A$1:$R$1239,13,FALSE)),"")</f>
        <v/>
      </c>
      <c r="M192" t="str">
        <f>IFERROR(IF(VLOOKUP('Xlookup set'!$S192,'Xlookup set'!$A$1:$R$1239,14,FALSE)=0,"",VLOOKUP('Xlookup set'!$S192,'Xlookup set'!$A$1:$R$1239,14,FALSE)),"")</f>
        <v/>
      </c>
      <c r="N192" t="str">
        <f>IFERROR(IF(VLOOKUP('Xlookup set'!$S192,'Xlookup set'!$A$1:$R$1239,15,FALSE)=0,"",VLOOKUP('Xlookup set'!$S192,'Xlookup set'!$A$1:$R$1239,15,FALSE)),"")</f>
        <v/>
      </c>
      <c r="O192" t="str">
        <f>IFERROR(IF(VLOOKUP('Xlookup set'!$S192,'Xlookup set'!$A$1:$R$1239,16,FALSE)=0,"",VLOOKUP('Xlookup set'!$S192,'Xlookup set'!$A$1:$R$1239,16,FALSE)),"")</f>
        <v/>
      </c>
      <c r="P192" t="str">
        <f t="array" aca="1" ref="P192" ca="1">IFERROR(Y2IF(VLOOKUP('Xlookup set'!$S192,'Xlookup set'!$A$1:$R$1239,17,FALSE)=0,"",VLOOKUP('Xlookup set'!$S192,'Xlookup set'!$A$1:$R$1239,17,FALSE)),"")</f>
        <v/>
      </c>
      <c r="Q192" t="str">
        <f>IFERROR(IF(VLOOKUP('Xlookup set'!$S192,'Xlookup set'!$A$1:$R$1239,18,FALSE)=0,"",VLOOKUP('Xlookup set'!$S192,'Xlookup set'!$A$1:$R$1239,18,FALSE)),"")</f>
        <v/>
      </c>
    </row>
    <row r="193" spans="1:17">
      <c r="A193" t="str">
        <f>IFERROR(VLOOKUP('Xlookup set'!$S193,'Xlookup set'!$A$1:$R$1239,2,FALSE),"")</f>
        <v/>
      </c>
      <c r="B193" t="str">
        <f>IF(I193&lt;&gt;"",ドッグキャリー!$I$2,"")</f>
        <v/>
      </c>
      <c r="C193" t="str">
        <f t="shared" si="6"/>
        <v/>
      </c>
      <c r="D193" t="str">
        <f t="shared" si="7"/>
        <v/>
      </c>
      <c r="H193" s="77" t="str">
        <f>IFERROR(IF(VLOOKUP('Xlookup set'!$S193,'Xlookup set'!$A$1:$R$1239,9,FALSE)=0,"",VLOOKUP('Xlookup set'!$S193,'Xlookup set'!$A$1:$R$1239,9,FALSE)),"")</f>
        <v/>
      </c>
      <c r="I193" t="str">
        <f>IFERROR(IF(VLOOKUP('Xlookup set'!$S193,'Xlookup set'!$A$1:$R$1239,10,FALSE)=0,"",VLOOKUP('Xlookup set'!$S193,'Xlookup set'!$A$1:$R$1239,10,FALSE)),"")</f>
        <v/>
      </c>
      <c r="J193" t="str">
        <f>IFERROR(IF(VLOOKUP('Xlookup set'!$S193,'Xlookup set'!$A$1:$R$1239,11,FALSE)=0,"",VLOOKUP('Xlookup set'!$S193,'Xlookup set'!$A$1:$R$1239,11,FALSE)),"")</f>
        <v/>
      </c>
      <c r="K193" t="str">
        <f>IFERROR(IF(VLOOKUP('Xlookup set'!$S193,'Xlookup set'!$A$1:$R$1239,12,FALSE)=0,"",VLOOKUP('Xlookup set'!$S193,'Xlookup set'!$A$1:$R$1239,12,FALSE)),"")</f>
        <v/>
      </c>
      <c r="L193" t="str">
        <f>IFERROR(IF(VLOOKUP('Xlookup set'!$S193,'Xlookup set'!$A$1:$R$1239,13,FALSE)=0,"",VLOOKUP('Xlookup set'!$S193,'Xlookup set'!$A$1:$R$1239,13,FALSE)),"")</f>
        <v/>
      </c>
      <c r="M193" t="str">
        <f>IFERROR(IF(VLOOKUP('Xlookup set'!$S193,'Xlookup set'!$A$1:$R$1239,14,FALSE)=0,"",VLOOKUP('Xlookup set'!$S193,'Xlookup set'!$A$1:$R$1239,14,FALSE)),"")</f>
        <v/>
      </c>
      <c r="N193" t="str">
        <f>IFERROR(IF(VLOOKUP('Xlookup set'!$S193,'Xlookup set'!$A$1:$R$1239,15,FALSE)=0,"",VLOOKUP('Xlookup set'!$S193,'Xlookup set'!$A$1:$R$1239,15,FALSE)),"")</f>
        <v/>
      </c>
      <c r="O193" t="str">
        <f>IFERROR(IF(VLOOKUP('Xlookup set'!$S193,'Xlookup set'!$A$1:$R$1239,16,FALSE)=0,"",VLOOKUP('Xlookup set'!$S193,'Xlookup set'!$A$1:$R$1239,16,FALSE)),"")</f>
        <v/>
      </c>
      <c r="P193" t="str">
        <f t="array" aca="1" ref="P193" ca="1">IFERROR(Y2IF(VLOOKUP('Xlookup set'!$S193,'Xlookup set'!$A$1:$R$1239,17,FALSE)=0,"",VLOOKUP('Xlookup set'!$S193,'Xlookup set'!$A$1:$R$1239,17,FALSE)),"")</f>
        <v/>
      </c>
      <c r="Q193" t="str">
        <f>IFERROR(IF(VLOOKUP('Xlookup set'!$S193,'Xlookup set'!$A$1:$R$1239,18,FALSE)=0,"",VLOOKUP('Xlookup set'!$S193,'Xlookup set'!$A$1:$R$1239,18,FALSE)),"")</f>
        <v/>
      </c>
    </row>
    <row r="194" spans="1:17">
      <c r="A194" t="str">
        <f>IFERROR(VLOOKUP('Xlookup set'!$S194,'Xlookup set'!$A$1:$R$1239,2,FALSE),"")</f>
        <v/>
      </c>
      <c r="B194" t="str">
        <f>IF(I194&lt;&gt;"",ドッグキャリー!$I$2,"")</f>
        <v/>
      </c>
      <c r="C194" t="str">
        <f t="shared" si="6"/>
        <v/>
      </c>
      <c r="D194" t="str">
        <f t="shared" si="7"/>
        <v/>
      </c>
      <c r="H194" s="77" t="str">
        <f>IFERROR(IF(VLOOKUP('Xlookup set'!$S194,'Xlookup set'!$A$1:$R$1239,9,FALSE)=0,"",VLOOKUP('Xlookup set'!$S194,'Xlookup set'!$A$1:$R$1239,9,FALSE)),"")</f>
        <v/>
      </c>
      <c r="I194" t="str">
        <f>IFERROR(IF(VLOOKUP('Xlookup set'!$S194,'Xlookup set'!$A$1:$R$1239,10,FALSE)=0,"",VLOOKUP('Xlookup set'!$S194,'Xlookup set'!$A$1:$R$1239,10,FALSE)),"")</f>
        <v/>
      </c>
      <c r="J194" t="str">
        <f>IFERROR(IF(VLOOKUP('Xlookup set'!$S194,'Xlookup set'!$A$1:$R$1239,11,FALSE)=0,"",VLOOKUP('Xlookup set'!$S194,'Xlookup set'!$A$1:$R$1239,11,FALSE)),"")</f>
        <v/>
      </c>
      <c r="K194" t="str">
        <f>IFERROR(IF(VLOOKUP('Xlookup set'!$S194,'Xlookup set'!$A$1:$R$1239,12,FALSE)=0,"",VLOOKUP('Xlookup set'!$S194,'Xlookup set'!$A$1:$R$1239,12,FALSE)),"")</f>
        <v/>
      </c>
      <c r="L194" t="str">
        <f>IFERROR(IF(VLOOKUP('Xlookup set'!$S194,'Xlookup set'!$A$1:$R$1239,13,FALSE)=0,"",VLOOKUP('Xlookup set'!$S194,'Xlookup set'!$A$1:$R$1239,13,FALSE)),"")</f>
        <v/>
      </c>
      <c r="M194" t="str">
        <f>IFERROR(IF(VLOOKUP('Xlookup set'!$S194,'Xlookup set'!$A$1:$R$1239,14,FALSE)=0,"",VLOOKUP('Xlookup set'!$S194,'Xlookup set'!$A$1:$R$1239,14,FALSE)),"")</f>
        <v/>
      </c>
      <c r="N194" t="str">
        <f>IFERROR(IF(VLOOKUP('Xlookup set'!$S194,'Xlookup set'!$A$1:$R$1239,15,FALSE)=0,"",VLOOKUP('Xlookup set'!$S194,'Xlookup set'!$A$1:$R$1239,15,FALSE)),"")</f>
        <v/>
      </c>
      <c r="O194" t="str">
        <f>IFERROR(IF(VLOOKUP('Xlookup set'!$S194,'Xlookup set'!$A$1:$R$1239,16,FALSE)=0,"",VLOOKUP('Xlookup set'!$S194,'Xlookup set'!$A$1:$R$1239,16,FALSE)),"")</f>
        <v/>
      </c>
      <c r="P194" t="str">
        <f t="array" aca="1" ref="P194" ca="1">IFERROR(Y2IF(VLOOKUP('Xlookup set'!$S194,'Xlookup set'!$A$1:$R$1239,17,FALSE)=0,"",VLOOKUP('Xlookup set'!$S194,'Xlookup set'!$A$1:$R$1239,17,FALSE)),"")</f>
        <v/>
      </c>
      <c r="Q194" t="str">
        <f>IFERROR(IF(VLOOKUP('Xlookup set'!$S194,'Xlookup set'!$A$1:$R$1239,18,FALSE)=0,"",VLOOKUP('Xlookup set'!$S194,'Xlookup set'!$A$1:$R$1239,18,FALSE)),"")</f>
        <v/>
      </c>
    </row>
    <row r="195" spans="1:17">
      <c r="A195" t="str">
        <f>IFERROR(VLOOKUP('Xlookup set'!$S195,'Xlookup set'!$A$1:$R$1239,2,FALSE),"")</f>
        <v/>
      </c>
      <c r="B195" t="str">
        <f>IF(I195&lt;&gt;"",ドッグキャリー!$I$2,"")</f>
        <v/>
      </c>
      <c r="C195" t="str">
        <f t="shared" ref="C195:C258" si="8">IF(I195&lt;&gt;"",1,"")</f>
        <v/>
      </c>
      <c r="D195" t="str">
        <f t="shared" ref="D195:D258" si="9">IF(I195&lt;&gt;"",1,"")</f>
        <v/>
      </c>
      <c r="H195" s="77" t="str">
        <f>IFERROR(IF(VLOOKUP('Xlookup set'!$S195,'Xlookup set'!$A$1:$R$1239,9,FALSE)=0,"",VLOOKUP('Xlookup set'!$S195,'Xlookup set'!$A$1:$R$1239,9,FALSE)),"")</f>
        <v/>
      </c>
      <c r="I195" t="str">
        <f>IFERROR(IF(VLOOKUP('Xlookup set'!$S195,'Xlookup set'!$A$1:$R$1239,10,FALSE)=0,"",VLOOKUP('Xlookup set'!$S195,'Xlookup set'!$A$1:$R$1239,10,FALSE)),"")</f>
        <v/>
      </c>
      <c r="J195" t="str">
        <f>IFERROR(IF(VLOOKUP('Xlookup set'!$S195,'Xlookup set'!$A$1:$R$1239,11,FALSE)=0,"",VLOOKUP('Xlookup set'!$S195,'Xlookup set'!$A$1:$R$1239,11,FALSE)),"")</f>
        <v/>
      </c>
      <c r="K195" t="str">
        <f>IFERROR(IF(VLOOKUP('Xlookup set'!$S195,'Xlookup set'!$A$1:$R$1239,12,FALSE)=0,"",VLOOKUP('Xlookup set'!$S195,'Xlookup set'!$A$1:$R$1239,12,FALSE)),"")</f>
        <v/>
      </c>
      <c r="L195" t="str">
        <f>IFERROR(IF(VLOOKUP('Xlookup set'!$S195,'Xlookup set'!$A$1:$R$1239,13,FALSE)=0,"",VLOOKUP('Xlookup set'!$S195,'Xlookup set'!$A$1:$R$1239,13,FALSE)),"")</f>
        <v/>
      </c>
      <c r="M195" t="str">
        <f>IFERROR(IF(VLOOKUP('Xlookup set'!$S195,'Xlookup set'!$A$1:$R$1239,14,FALSE)=0,"",VLOOKUP('Xlookup set'!$S195,'Xlookup set'!$A$1:$R$1239,14,FALSE)),"")</f>
        <v/>
      </c>
      <c r="N195" t="str">
        <f>IFERROR(IF(VLOOKUP('Xlookup set'!$S195,'Xlookup set'!$A$1:$R$1239,15,FALSE)=0,"",VLOOKUP('Xlookup set'!$S195,'Xlookup set'!$A$1:$R$1239,15,FALSE)),"")</f>
        <v/>
      </c>
      <c r="O195" t="str">
        <f>IFERROR(IF(VLOOKUP('Xlookup set'!$S195,'Xlookup set'!$A$1:$R$1239,16,FALSE)=0,"",VLOOKUP('Xlookup set'!$S195,'Xlookup set'!$A$1:$R$1239,16,FALSE)),"")</f>
        <v/>
      </c>
      <c r="P195" t="str">
        <f t="array" aca="1" ref="P195" ca="1">IFERROR(Y2IF(VLOOKUP('Xlookup set'!$S195,'Xlookup set'!$A$1:$R$1239,17,FALSE)=0,"",VLOOKUP('Xlookup set'!$S195,'Xlookup set'!$A$1:$R$1239,17,FALSE)),"")</f>
        <v/>
      </c>
      <c r="Q195" t="str">
        <f>IFERROR(IF(VLOOKUP('Xlookup set'!$S195,'Xlookup set'!$A$1:$R$1239,18,FALSE)=0,"",VLOOKUP('Xlookup set'!$S195,'Xlookup set'!$A$1:$R$1239,18,FALSE)),"")</f>
        <v/>
      </c>
    </row>
    <row r="196" spans="1:17">
      <c r="A196" t="str">
        <f>IFERROR(VLOOKUP('Xlookup set'!$S196,'Xlookup set'!$A$1:$R$1239,2,FALSE),"")</f>
        <v/>
      </c>
      <c r="B196" t="str">
        <f>IF(I196&lt;&gt;"",ドッグキャリー!$I$2,"")</f>
        <v/>
      </c>
      <c r="C196" t="str">
        <f t="shared" si="8"/>
        <v/>
      </c>
      <c r="D196" t="str">
        <f t="shared" si="9"/>
        <v/>
      </c>
      <c r="H196" s="77" t="str">
        <f>IFERROR(IF(VLOOKUP('Xlookup set'!$S196,'Xlookup set'!$A$1:$R$1239,9,FALSE)=0,"",VLOOKUP('Xlookup set'!$S196,'Xlookup set'!$A$1:$R$1239,9,FALSE)),"")</f>
        <v/>
      </c>
      <c r="I196" t="str">
        <f>IFERROR(IF(VLOOKUP('Xlookup set'!$S196,'Xlookup set'!$A$1:$R$1239,10,FALSE)=0,"",VLOOKUP('Xlookup set'!$S196,'Xlookup set'!$A$1:$R$1239,10,FALSE)),"")</f>
        <v/>
      </c>
      <c r="J196" t="str">
        <f>IFERROR(IF(VLOOKUP('Xlookup set'!$S196,'Xlookup set'!$A$1:$R$1239,11,FALSE)=0,"",VLOOKUP('Xlookup set'!$S196,'Xlookup set'!$A$1:$R$1239,11,FALSE)),"")</f>
        <v/>
      </c>
      <c r="K196" t="str">
        <f>IFERROR(IF(VLOOKUP('Xlookup set'!$S196,'Xlookup set'!$A$1:$R$1239,12,FALSE)=0,"",VLOOKUP('Xlookup set'!$S196,'Xlookup set'!$A$1:$R$1239,12,FALSE)),"")</f>
        <v/>
      </c>
      <c r="L196" t="str">
        <f>IFERROR(IF(VLOOKUP('Xlookup set'!$S196,'Xlookup set'!$A$1:$R$1239,13,FALSE)=0,"",VLOOKUP('Xlookup set'!$S196,'Xlookup set'!$A$1:$R$1239,13,FALSE)),"")</f>
        <v/>
      </c>
      <c r="M196" t="str">
        <f>IFERROR(IF(VLOOKUP('Xlookup set'!$S196,'Xlookup set'!$A$1:$R$1239,14,FALSE)=0,"",VLOOKUP('Xlookup set'!$S196,'Xlookup set'!$A$1:$R$1239,14,FALSE)),"")</f>
        <v/>
      </c>
      <c r="N196" t="str">
        <f>IFERROR(IF(VLOOKUP('Xlookup set'!$S196,'Xlookup set'!$A$1:$R$1239,15,FALSE)=0,"",VLOOKUP('Xlookup set'!$S196,'Xlookup set'!$A$1:$R$1239,15,FALSE)),"")</f>
        <v/>
      </c>
      <c r="O196" t="str">
        <f>IFERROR(IF(VLOOKUP('Xlookup set'!$S196,'Xlookup set'!$A$1:$R$1239,16,FALSE)=0,"",VLOOKUP('Xlookup set'!$S196,'Xlookup set'!$A$1:$R$1239,16,FALSE)),"")</f>
        <v/>
      </c>
      <c r="P196" t="str">
        <f t="array" aca="1" ref="P196" ca="1">IFERROR(Y2IF(VLOOKUP('Xlookup set'!$S196,'Xlookup set'!$A$1:$R$1239,17,FALSE)=0,"",VLOOKUP('Xlookup set'!$S196,'Xlookup set'!$A$1:$R$1239,17,FALSE)),"")</f>
        <v/>
      </c>
      <c r="Q196" t="str">
        <f>IFERROR(IF(VLOOKUP('Xlookup set'!$S196,'Xlookup set'!$A$1:$R$1239,18,FALSE)=0,"",VLOOKUP('Xlookup set'!$S196,'Xlookup set'!$A$1:$R$1239,18,FALSE)),"")</f>
        <v/>
      </c>
    </row>
    <row r="197" spans="1:17">
      <c r="A197" t="str">
        <f>IFERROR(VLOOKUP('Xlookup set'!$S197,'Xlookup set'!$A$1:$R$1239,2,FALSE),"")</f>
        <v/>
      </c>
      <c r="B197" t="str">
        <f>IF(I197&lt;&gt;"",ドッグキャリー!$I$2,"")</f>
        <v/>
      </c>
      <c r="C197" t="str">
        <f t="shared" si="8"/>
        <v/>
      </c>
      <c r="D197" t="str">
        <f t="shared" si="9"/>
        <v/>
      </c>
      <c r="H197" s="77" t="str">
        <f>IFERROR(IF(VLOOKUP('Xlookup set'!$S197,'Xlookup set'!$A$1:$R$1239,9,FALSE)=0,"",VLOOKUP('Xlookup set'!$S197,'Xlookup set'!$A$1:$R$1239,9,FALSE)),"")</f>
        <v/>
      </c>
      <c r="I197" t="str">
        <f>IFERROR(IF(VLOOKUP('Xlookup set'!$S197,'Xlookup set'!$A$1:$R$1239,10,FALSE)=0,"",VLOOKUP('Xlookup set'!$S197,'Xlookup set'!$A$1:$R$1239,10,FALSE)),"")</f>
        <v/>
      </c>
      <c r="J197" t="str">
        <f>IFERROR(IF(VLOOKUP('Xlookup set'!$S197,'Xlookup set'!$A$1:$R$1239,11,FALSE)=0,"",VLOOKUP('Xlookup set'!$S197,'Xlookup set'!$A$1:$R$1239,11,FALSE)),"")</f>
        <v/>
      </c>
      <c r="K197" t="str">
        <f>IFERROR(IF(VLOOKUP('Xlookup set'!$S197,'Xlookup set'!$A$1:$R$1239,12,FALSE)=0,"",VLOOKUP('Xlookup set'!$S197,'Xlookup set'!$A$1:$R$1239,12,FALSE)),"")</f>
        <v/>
      </c>
      <c r="L197" t="str">
        <f>IFERROR(IF(VLOOKUP('Xlookup set'!$S197,'Xlookup set'!$A$1:$R$1239,13,FALSE)=0,"",VLOOKUP('Xlookup set'!$S197,'Xlookup set'!$A$1:$R$1239,13,FALSE)),"")</f>
        <v/>
      </c>
      <c r="M197" t="str">
        <f>IFERROR(IF(VLOOKUP('Xlookup set'!$S197,'Xlookup set'!$A$1:$R$1239,14,FALSE)=0,"",VLOOKUP('Xlookup set'!$S197,'Xlookup set'!$A$1:$R$1239,14,FALSE)),"")</f>
        <v/>
      </c>
      <c r="N197" t="str">
        <f>IFERROR(IF(VLOOKUP('Xlookup set'!$S197,'Xlookup set'!$A$1:$R$1239,15,FALSE)=0,"",VLOOKUP('Xlookup set'!$S197,'Xlookup set'!$A$1:$R$1239,15,FALSE)),"")</f>
        <v/>
      </c>
      <c r="O197" t="str">
        <f>IFERROR(IF(VLOOKUP('Xlookup set'!$S197,'Xlookup set'!$A$1:$R$1239,16,FALSE)=0,"",VLOOKUP('Xlookup set'!$S197,'Xlookup set'!$A$1:$R$1239,16,FALSE)),"")</f>
        <v/>
      </c>
      <c r="P197" t="str">
        <f t="array" aca="1" ref="P197" ca="1">IFERROR(Y2IF(VLOOKUP('Xlookup set'!$S197,'Xlookup set'!$A$1:$R$1239,17,FALSE)=0,"",VLOOKUP('Xlookup set'!$S197,'Xlookup set'!$A$1:$R$1239,17,FALSE)),"")</f>
        <v/>
      </c>
      <c r="Q197" t="str">
        <f>IFERROR(IF(VLOOKUP('Xlookup set'!$S197,'Xlookup set'!$A$1:$R$1239,18,FALSE)=0,"",VLOOKUP('Xlookup set'!$S197,'Xlookup set'!$A$1:$R$1239,18,FALSE)),"")</f>
        <v/>
      </c>
    </row>
    <row r="198" spans="1:17">
      <c r="A198" t="str">
        <f>IFERROR(VLOOKUP('Xlookup set'!$S198,'Xlookup set'!$A$1:$R$1239,2,FALSE),"")</f>
        <v/>
      </c>
      <c r="B198" t="str">
        <f>IF(I198&lt;&gt;"",ドッグキャリー!$I$2,"")</f>
        <v/>
      </c>
      <c r="C198" t="str">
        <f t="shared" si="8"/>
        <v/>
      </c>
      <c r="D198" t="str">
        <f t="shared" si="9"/>
        <v/>
      </c>
      <c r="H198" s="77" t="str">
        <f>IFERROR(IF(VLOOKUP('Xlookup set'!$S198,'Xlookup set'!$A$1:$R$1239,9,FALSE)=0,"",VLOOKUP('Xlookup set'!$S198,'Xlookup set'!$A$1:$R$1239,9,FALSE)),"")</f>
        <v/>
      </c>
      <c r="I198" t="str">
        <f>IFERROR(IF(VLOOKUP('Xlookup set'!$S198,'Xlookup set'!$A$1:$R$1239,10,FALSE)=0,"",VLOOKUP('Xlookup set'!$S198,'Xlookup set'!$A$1:$R$1239,10,FALSE)),"")</f>
        <v/>
      </c>
      <c r="J198" t="str">
        <f>IFERROR(IF(VLOOKUP('Xlookup set'!$S198,'Xlookup set'!$A$1:$R$1239,11,FALSE)=0,"",VLOOKUP('Xlookup set'!$S198,'Xlookup set'!$A$1:$R$1239,11,FALSE)),"")</f>
        <v/>
      </c>
      <c r="K198" t="str">
        <f>IFERROR(IF(VLOOKUP('Xlookup set'!$S198,'Xlookup set'!$A$1:$R$1239,12,FALSE)=0,"",VLOOKUP('Xlookup set'!$S198,'Xlookup set'!$A$1:$R$1239,12,FALSE)),"")</f>
        <v/>
      </c>
      <c r="L198" t="str">
        <f>IFERROR(IF(VLOOKUP('Xlookup set'!$S198,'Xlookup set'!$A$1:$R$1239,13,FALSE)=0,"",VLOOKUP('Xlookup set'!$S198,'Xlookup set'!$A$1:$R$1239,13,FALSE)),"")</f>
        <v/>
      </c>
      <c r="M198" t="str">
        <f>IFERROR(IF(VLOOKUP('Xlookup set'!$S198,'Xlookup set'!$A$1:$R$1239,14,FALSE)=0,"",VLOOKUP('Xlookup set'!$S198,'Xlookup set'!$A$1:$R$1239,14,FALSE)),"")</f>
        <v/>
      </c>
      <c r="N198" t="str">
        <f>IFERROR(IF(VLOOKUP('Xlookup set'!$S198,'Xlookup set'!$A$1:$R$1239,15,FALSE)=0,"",VLOOKUP('Xlookup set'!$S198,'Xlookup set'!$A$1:$R$1239,15,FALSE)),"")</f>
        <v/>
      </c>
      <c r="O198" t="str">
        <f>IFERROR(IF(VLOOKUP('Xlookup set'!$S198,'Xlookup set'!$A$1:$R$1239,16,FALSE)=0,"",VLOOKUP('Xlookup set'!$S198,'Xlookup set'!$A$1:$R$1239,16,FALSE)),"")</f>
        <v/>
      </c>
      <c r="P198" t="str">
        <f t="array" aca="1" ref="P198" ca="1">IFERROR(Y2IF(VLOOKUP('Xlookup set'!$S198,'Xlookup set'!$A$1:$R$1239,17,FALSE)=0,"",VLOOKUP('Xlookup set'!$S198,'Xlookup set'!$A$1:$R$1239,17,FALSE)),"")</f>
        <v/>
      </c>
      <c r="Q198" t="str">
        <f>IFERROR(IF(VLOOKUP('Xlookup set'!$S198,'Xlookup set'!$A$1:$R$1239,18,FALSE)=0,"",VLOOKUP('Xlookup set'!$S198,'Xlookup set'!$A$1:$R$1239,18,FALSE)),"")</f>
        <v/>
      </c>
    </row>
    <row r="199" spans="1:17">
      <c r="A199" t="str">
        <f>IFERROR(VLOOKUP('Xlookup set'!$S199,'Xlookup set'!$A$1:$R$1239,2,FALSE),"")</f>
        <v/>
      </c>
      <c r="B199" t="str">
        <f>IF(I199&lt;&gt;"",ドッグキャリー!$I$2,"")</f>
        <v/>
      </c>
      <c r="C199" t="str">
        <f t="shared" si="8"/>
        <v/>
      </c>
      <c r="D199" t="str">
        <f t="shared" si="9"/>
        <v/>
      </c>
      <c r="H199" s="77" t="str">
        <f>IFERROR(IF(VLOOKUP('Xlookup set'!$S199,'Xlookup set'!$A$1:$R$1239,9,FALSE)=0,"",VLOOKUP('Xlookup set'!$S199,'Xlookup set'!$A$1:$R$1239,9,FALSE)),"")</f>
        <v/>
      </c>
      <c r="I199" t="str">
        <f>IFERROR(IF(VLOOKUP('Xlookup set'!$S199,'Xlookup set'!$A$1:$R$1239,10,FALSE)=0,"",VLOOKUP('Xlookup set'!$S199,'Xlookup set'!$A$1:$R$1239,10,FALSE)),"")</f>
        <v/>
      </c>
      <c r="J199" t="str">
        <f>IFERROR(IF(VLOOKUP('Xlookup set'!$S199,'Xlookup set'!$A$1:$R$1239,11,FALSE)=0,"",VLOOKUP('Xlookup set'!$S199,'Xlookup set'!$A$1:$R$1239,11,FALSE)),"")</f>
        <v/>
      </c>
      <c r="K199" t="str">
        <f>IFERROR(IF(VLOOKUP('Xlookup set'!$S199,'Xlookup set'!$A$1:$R$1239,12,FALSE)=0,"",VLOOKUP('Xlookup set'!$S199,'Xlookup set'!$A$1:$R$1239,12,FALSE)),"")</f>
        <v/>
      </c>
      <c r="L199" t="str">
        <f>IFERROR(IF(VLOOKUP('Xlookup set'!$S199,'Xlookup set'!$A$1:$R$1239,13,FALSE)=0,"",VLOOKUP('Xlookup set'!$S199,'Xlookup set'!$A$1:$R$1239,13,FALSE)),"")</f>
        <v/>
      </c>
      <c r="M199" t="str">
        <f>IFERROR(IF(VLOOKUP('Xlookup set'!$S199,'Xlookup set'!$A$1:$R$1239,14,FALSE)=0,"",VLOOKUP('Xlookup set'!$S199,'Xlookup set'!$A$1:$R$1239,14,FALSE)),"")</f>
        <v/>
      </c>
      <c r="N199" t="str">
        <f>IFERROR(IF(VLOOKUP('Xlookup set'!$S199,'Xlookup set'!$A$1:$R$1239,15,FALSE)=0,"",VLOOKUP('Xlookup set'!$S199,'Xlookup set'!$A$1:$R$1239,15,FALSE)),"")</f>
        <v/>
      </c>
      <c r="O199" t="str">
        <f>IFERROR(IF(VLOOKUP('Xlookup set'!$S199,'Xlookup set'!$A$1:$R$1239,16,FALSE)=0,"",VLOOKUP('Xlookup set'!$S199,'Xlookup set'!$A$1:$R$1239,16,FALSE)),"")</f>
        <v/>
      </c>
      <c r="P199" t="str">
        <f t="array" aca="1" ref="P199" ca="1">IFERROR(Y2IF(VLOOKUP('Xlookup set'!$S199,'Xlookup set'!$A$1:$R$1239,17,FALSE)=0,"",VLOOKUP('Xlookup set'!$S199,'Xlookup set'!$A$1:$R$1239,17,FALSE)),"")</f>
        <v/>
      </c>
      <c r="Q199" t="str">
        <f>IFERROR(IF(VLOOKUP('Xlookup set'!$S199,'Xlookup set'!$A$1:$R$1239,18,FALSE)=0,"",VLOOKUP('Xlookup set'!$S199,'Xlookup set'!$A$1:$R$1239,18,FALSE)),"")</f>
        <v/>
      </c>
    </row>
    <row r="200" spans="1:17">
      <c r="A200" t="str">
        <f>IFERROR(VLOOKUP('Xlookup set'!$S200,'Xlookup set'!$A$1:$R$1239,2,FALSE),"")</f>
        <v/>
      </c>
      <c r="B200" t="str">
        <f>IF(I200&lt;&gt;"",ドッグキャリー!$I$2,"")</f>
        <v/>
      </c>
      <c r="C200" t="str">
        <f t="shared" si="8"/>
        <v/>
      </c>
      <c r="D200" t="str">
        <f t="shared" si="9"/>
        <v/>
      </c>
      <c r="H200" s="77" t="str">
        <f>IFERROR(IF(VLOOKUP('Xlookup set'!$S200,'Xlookup set'!$A$1:$R$1239,9,FALSE)=0,"",VLOOKUP('Xlookup set'!$S200,'Xlookup set'!$A$1:$R$1239,9,FALSE)),"")</f>
        <v/>
      </c>
      <c r="I200" t="str">
        <f>IFERROR(IF(VLOOKUP('Xlookup set'!$S200,'Xlookup set'!$A$1:$R$1239,10,FALSE)=0,"",VLOOKUP('Xlookup set'!$S200,'Xlookup set'!$A$1:$R$1239,10,FALSE)),"")</f>
        <v/>
      </c>
      <c r="J200" t="str">
        <f>IFERROR(IF(VLOOKUP('Xlookup set'!$S200,'Xlookup set'!$A$1:$R$1239,11,FALSE)=0,"",VLOOKUP('Xlookup set'!$S200,'Xlookup set'!$A$1:$R$1239,11,FALSE)),"")</f>
        <v/>
      </c>
      <c r="K200" t="str">
        <f>IFERROR(IF(VLOOKUP('Xlookup set'!$S200,'Xlookup set'!$A$1:$R$1239,12,FALSE)=0,"",VLOOKUP('Xlookup set'!$S200,'Xlookup set'!$A$1:$R$1239,12,FALSE)),"")</f>
        <v/>
      </c>
      <c r="L200" t="str">
        <f>IFERROR(IF(VLOOKUP('Xlookup set'!$S200,'Xlookup set'!$A$1:$R$1239,13,FALSE)=0,"",VLOOKUP('Xlookup set'!$S200,'Xlookup set'!$A$1:$R$1239,13,FALSE)),"")</f>
        <v/>
      </c>
      <c r="M200" t="str">
        <f>IFERROR(IF(VLOOKUP('Xlookup set'!$S200,'Xlookup set'!$A$1:$R$1239,14,FALSE)=0,"",VLOOKUP('Xlookup set'!$S200,'Xlookup set'!$A$1:$R$1239,14,FALSE)),"")</f>
        <v/>
      </c>
      <c r="N200" t="str">
        <f>IFERROR(IF(VLOOKUP('Xlookup set'!$S200,'Xlookup set'!$A$1:$R$1239,15,FALSE)=0,"",VLOOKUP('Xlookup set'!$S200,'Xlookup set'!$A$1:$R$1239,15,FALSE)),"")</f>
        <v/>
      </c>
      <c r="O200" t="str">
        <f>IFERROR(IF(VLOOKUP('Xlookup set'!$S200,'Xlookup set'!$A$1:$R$1239,16,FALSE)=0,"",VLOOKUP('Xlookup set'!$S200,'Xlookup set'!$A$1:$R$1239,16,FALSE)),"")</f>
        <v/>
      </c>
      <c r="P200" t="str">
        <f t="array" aca="1" ref="P200" ca="1">IFERROR(Y2IF(VLOOKUP('Xlookup set'!$S200,'Xlookup set'!$A$1:$R$1239,17,FALSE)=0,"",VLOOKUP('Xlookup set'!$S200,'Xlookup set'!$A$1:$R$1239,17,FALSE)),"")</f>
        <v/>
      </c>
      <c r="Q200" t="str">
        <f>IFERROR(IF(VLOOKUP('Xlookup set'!$S200,'Xlookup set'!$A$1:$R$1239,18,FALSE)=0,"",VLOOKUP('Xlookup set'!$S200,'Xlookup set'!$A$1:$R$1239,18,FALSE)),"")</f>
        <v/>
      </c>
    </row>
    <row r="201" spans="1:17">
      <c r="A201" t="str">
        <f>IFERROR(VLOOKUP('Xlookup set'!$S201,'Xlookup set'!$A$1:$R$1239,2,FALSE),"")</f>
        <v/>
      </c>
      <c r="B201" t="str">
        <f>IF(I201&lt;&gt;"",ドッグキャリー!$I$2,"")</f>
        <v/>
      </c>
      <c r="C201" t="str">
        <f t="shared" si="8"/>
        <v/>
      </c>
      <c r="D201" t="str">
        <f t="shared" si="9"/>
        <v/>
      </c>
      <c r="H201" s="77" t="str">
        <f>IFERROR(IF(VLOOKUP('Xlookup set'!$S201,'Xlookup set'!$A$1:$R$1239,9,FALSE)=0,"",VLOOKUP('Xlookup set'!$S201,'Xlookup set'!$A$1:$R$1239,9,FALSE)),"")</f>
        <v/>
      </c>
      <c r="I201" t="str">
        <f>IFERROR(IF(VLOOKUP('Xlookup set'!$S201,'Xlookup set'!$A$1:$R$1239,10,FALSE)=0,"",VLOOKUP('Xlookup set'!$S201,'Xlookup set'!$A$1:$R$1239,10,FALSE)),"")</f>
        <v/>
      </c>
      <c r="J201" t="str">
        <f>IFERROR(IF(VLOOKUP('Xlookup set'!$S201,'Xlookup set'!$A$1:$R$1239,11,FALSE)=0,"",VLOOKUP('Xlookup set'!$S201,'Xlookup set'!$A$1:$R$1239,11,FALSE)),"")</f>
        <v/>
      </c>
      <c r="K201" t="str">
        <f>IFERROR(IF(VLOOKUP('Xlookup set'!$S201,'Xlookup set'!$A$1:$R$1239,12,FALSE)=0,"",VLOOKUP('Xlookup set'!$S201,'Xlookup set'!$A$1:$R$1239,12,FALSE)),"")</f>
        <v/>
      </c>
      <c r="L201" t="str">
        <f>IFERROR(IF(VLOOKUP('Xlookup set'!$S201,'Xlookup set'!$A$1:$R$1239,13,FALSE)=0,"",VLOOKUP('Xlookup set'!$S201,'Xlookup set'!$A$1:$R$1239,13,FALSE)),"")</f>
        <v/>
      </c>
      <c r="M201" t="str">
        <f>IFERROR(IF(VLOOKUP('Xlookup set'!$S201,'Xlookup set'!$A$1:$R$1239,14,FALSE)=0,"",VLOOKUP('Xlookup set'!$S201,'Xlookup set'!$A$1:$R$1239,14,FALSE)),"")</f>
        <v/>
      </c>
      <c r="N201" t="str">
        <f>IFERROR(IF(VLOOKUP('Xlookup set'!$S201,'Xlookup set'!$A$1:$R$1239,15,FALSE)=0,"",VLOOKUP('Xlookup set'!$S201,'Xlookup set'!$A$1:$R$1239,15,FALSE)),"")</f>
        <v/>
      </c>
      <c r="O201" t="str">
        <f>IFERROR(IF(VLOOKUP('Xlookup set'!$S201,'Xlookup set'!$A$1:$R$1239,16,FALSE)=0,"",VLOOKUP('Xlookup set'!$S201,'Xlookup set'!$A$1:$R$1239,16,FALSE)),"")</f>
        <v/>
      </c>
      <c r="P201" t="str">
        <f t="array" aca="1" ref="P201" ca="1">IFERROR(Y2IF(VLOOKUP('Xlookup set'!$S201,'Xlookup set'!$A$1:$R$1239,17,FALSE)=0,"",VLOOKUP('Xlookup set'!$S201,'Xlookup set'!$A$1:$R$1239,17,FALSE)),"")</f>
        <v/>
      </c>
      <c r="Q201" t="str">
        <f>IFERROR(IF(VLOOKUP('Xlookup set'!$S201,'Xlookup set'!$A$1:$R$1239,18,FALSE)=0,"",VLOOKUP('Xlookup set'!$S201,'Xlookup set'!$A$1:$R$1239,18,FALSE)),"")</f>
        <v/>
      </c>
    </row>
    <row r="202" spans="1:17">
      <c r="A202" t="str">
        <f>IFERROR(VLOOKUP('Xlookup set'!$S202,'Xlookup set'!$A$1:$R$1239,2,FALSE),"")</f>
        <v/>
      </c>
      <c r="B202" t="str">
        <f>IF(I202&lt;&gt;"",ドッグキャリー!$I$2,"")</f>
        <v/>
      </c>
      <c r="C202" t="str">
        <f t="shared" si="8"/>
        <v/>
      </c>
      <c r="D202" t="str">
        <f t="shared" si="9"/>
        <v/>
      </c>
      <c r="H202" s="77" t="str">
        <f>IFERROR(IF(VLOOKUP('Xlookup set'!$S202,'Xlookup set'!$A$1:$R$1239,9,FALSE)=0,"",VLOOKUP('Xlookup set'!$S202,'Xlookup set'!$A$1:$R$1239,9,FALSE)),"")</f>
        <v/>
      </c>
      <c r="I202" t="str">
        <f>IFERROR(IF(VLOOKUP('Xlookup set'!$S202,'Xlookup set'!$A$1:$R$1239,10,FALSE)=0,"",VLOOKUP('Xlookup set'!$S202,'Xlookup set'!$A$1:$R$1239,10,FALSE)),"")</f>
        <v/>
      </c>
      <c r="J202" t="str">
        <f>IFERROR(IF(VLOOKUP('Xlookup set'!$S202,'Xlookup set'!$A$1:$R$1239,11,FALSE)=0,"",VLOOKUP('Xlookup set'!$S202,'Xlookup set'!$A$1:$R$1239,11,FALSE)),"")</f>
        <v/>
      </c>
      <c r="K202" t="str">
        <f>IFERROR(IF(VLOOKUP('Xlookup set'!$S202,'Xlookup set'!$A$1:$R$1239,12,FALSE)=0,"",VLOOKUP('Xlookup set'!$S202,'Xlookup set'!$A$1:$R$1239,12,FALSE)),"")</f>
        <v/>
      </c>
      <c r="L202" t="str">
        <f>IFERROR(IF(VLOOKUP('Xlookup set'!$S202,'Xlookup set'!$A$1:$R$1239,13,FALSE)=0,"",VLOOKUP('Xlookup set'!$S202,'Xlookup set'!$A$1:$R$1239,13,FALSE)),"")</f>
        <v/>
      </c>
      <c r="M202" t="str">
        <f>IFERROR(IF(VLOOKUP('Xlookup set'!$S202,'Xlookup set'!$A$1:$R$1239,14,FALSE)=0,"",VLOOKUP('Xlookup set'!$S202,'Xlookup set'!$A$1:$R$1239,14,FALSE)),"")</f>
        <v/>
      </c>
      <c r="N202" t="str">
        <f>IFERROR(IF(VLOOKUP('Xlookup set'!$S202,'Xlookup set'!$A$1:$R$1239,15,FALSE)=0,"",VLOOKUP('Xlookup set'!$S202,'Xlookup set'!$A$1:$R$1239,15,FALSE)),"")</f>
        <v/>
      </c>
      <c r="O202" t="str">
        <f>IFERROR(IF(VLOOKUP('Xlookup set'!$S202,'Xlookup set'!$A$1:$R$1239,16,FALSE)=0,"",VLOOKUP('Xlookup set'!$S202,'Xlookup set'!$A$1:$R$1239,16,FALSE)),"")</f>
        <v/>
      </c>
      <c r="P202" t="str">
        <f t="array" aca="1" ref="P202" ca="1">IFERROR(Y2IF(VLOOKUP('Xlookup set'!$S202,'Xlookup set'!$A$1:$R$1239,17,FALSE)=0,"",VLOOKUP('Xlookup set'!$S202,'Xlookup set'!$A$1:$R$1239,17,FALSE)),"")</f>
        <v/>
      </c>
      <c r="Q202" t="str">
        <f>IFERROR(IF(VLOOKUP('Xlookup set'!$S202,'Xlookup set'!$A$1:$R$1239,18,FALSE)=0,"",VLOOKUP('Xlookup set'!$S202,'Xlookup set'!$A$1:$R$1239,18,FALSE)),"")</f>
        <v/>
      </c>
    </row>
    <row r="203" spans="1:17">
      <c r="A203" t="str">
        <f>IFERROR(VLOOKUP('Xlookup set'!$S203,'Xlookup set'!$A$1:$R$1239,2,FALSE),"")</f>
        <v/>
      </c>
      <c r="B203" t="str">
        <f>IF(I203&lt;&gt;"",ドッグキャリー!$I$2,"")</f>
        <v/>
      </c>
      <c r="C203" t="str">
        <f t="shared" si="8"/>
        <v/>
      </c>
      <c r="D203" t="str">
        <f t="shared" si="9"/>
        <v/>
      </c>
      <c r="H203" s="77" t="str">
        <f>IFERROR(IF(VLOOKUP('Xlookup set'!$S203,'Xlookup set'!$A$1:$R$1239,9,FALSE)=0,"",VLOOKUP('Xlookup set'!$S203,'Xlookup set'!$A$1:$R$1239,9,FALSE)),"")</f>
        <v/>
      </c>
      <c r="I203" t="str">
        <f>IFERROR(IF(VLOOKUP('Xlookup set'!$S203,'Xlookup set'!$A$1:$R$1239,10,FALSE)=0,"",VLOOKUP('Xlookup set'!$S203,'Xlookup set'!$A$1:$R$1239,10,FALSE)),"")</f>
        <v/>
      </c>
      <c r="J203" t="str">
        <f>IFERROR(IF(VLOOKUP('Xlookup set'!$S203,'Xlookup set'!$A$1:$R$1239,11,FALSE)=0,"",VLOOKUP('Xlookup set'!$S203,'Xlookup set'!$A$1:$R$1239,11,FALSE)),"")</f>
        <v/>
      </c>
      <c r="K203" t="str">
        <f>IFERROR(IF(VLOOKUP('Xlookup set'!$S203,'Xlookup set'!$A$1:$R$1239,12,FALSE)=0,"",VLOOKUP('Xlookup set'!$S203,'Xlookup set'!$A$1:$R$1239,12,FALSE)),"")</f>
        <v/>
      </c>
      <c r="L203" t="str">
        <f>IFERROR(IF(VLOOKUP('Xlookup set'!$S203,'Xlookup set'!$A$1:$R$1239,13,FALSE)=0,"",VLOOKUP('Xlookup set'!$S203,'Xlookup set'!$A$1:$R$1239,13,FALSE)),"")</f>
        <v/>
      </c>
      <c r="M203" t="str">
        <f>IFERROR(IF(VLOOKUP('Xlookup set'!$S203,'Xlookup set'!$A$1:$R$1239,14,FALSE)=0,"",VLOOKUP('Xlookup set'!$S203,'Xlookup set'!$A$1:$R$1239,14,FALSE)),"")</f>
        <v/>
      </c>
      <c r="N203" t="str">
        <f>IFERROR(IF(VLOOKUP('Xlookup set'!$S203,'Xlookup set'!$A$1:$R$1239,15,FALSE)=0,"",VLOOKUP('Xlookup set'!$S203,'Xlookup set'!$A$1:$R$1239,15,FALSE)),"")</f>
        <v/>
      </c>
      <c r="O203" t="str">
        <f>IFERROR(IF(VLOOKUP('Xlookup set'!$S203,'Xlookup set'!$A$1:$R$1239,16,FALSE)=0,"",VLOOKUP('Xlookup set'!$S203,'Xlookup set'!$A$1:$R$1239,16,FALSE)),"")</f>
        <v/>
      </c>
      <c r="P203" t="str">
        <f t="array" aca="1" ref="P203" ca="1">IFERROR(Y2IF(VLOOKUP('Xlookup set'!$S203,'Xlookup set'!$A$1:$R$1239,17,FALSE)=0,"",VLOOKUP('Xlookup set'!$S203,'Xlookup set'!$A$1:$R$1239,17,FALSE)),"")</f>
        <v/>
      </c>
      <c r="Q203" t="str">
        <f>IFERROR(IF(VLOOKUP('Xlookup set'!$S203,'Xlookup set'!$A$1:$R$1239,18,FALSE)=0,"",VLOOKUP('Xlookup set'!$S203,'Xlookup set'!$A$1:$R$1239,18,FALSE)),"")</f>
        <v/>
      </c>
    </row>
    <row r="204" spans="1:17">
      <c r="A204" t="str">
        <f>IFERROR(VLOOKUP('Xlookup set'!$S204,'Xlookup set'!$A$1:$R$1239,2,FALSE),"")</f>
        <v/>
      </c>
      <c r="B204" t="str">
        <f>IF(I204&lt;&gt;"",ドッグキャリー!$I$2,"")</f>
        <v/>
      </c>
      <c r="C204" t="str">
        <f t="shared" si="8"/>
        <v/>
      </c>
      <c r="D204" t="str">
        <f t="shared" si="9"/>
        <v/>
      </c>
      <c r="H204" s="77" t="str">
        <f>IFERROR(IF(VLOOKUP('Xlookup set'!$S204,'Xlookup set'!$A$1:$R$1239,9,FALSE)=0,"",VLOOKUP('Xlookup set'!$S204,'Xlookup set'!$A$1:$R$1239,9,FALSE)),"")</f>
        <v/>
      </c>
      <c r="I204" t="str">
        <f>IFERROR(IF(VLOOKUP('Xlookup set'!$S204,'Xlookup set'!$A$1:$R$1239,10,FALSE)=0,"",VLOOKUP('Xlookup set'!$S204,'Xlookup set'!$A$1:$R$1239,10,FALSE)),"")</f>
        <v/>
      </c>
      <c r="J204" t="str">
        <f>IFERROR(IF(VLOOKUP('Xlookup set'!$S204,'Xlookup set'!$A$1:$R$1239,11,FALSE)=0,"",VLOOKUP('Xlookup set'!$S204,'Xlookup set'!$A$1:$R$1239,11,FALSE)),"")</f>
        <v/>
      </c>
      <c r="K204" t="str">
        <f>IFERROR(IF(VLOOKUP('Xlookup set'!$S204,'Xlookup set'!$A$1:$R$1239,12,FALSE)=0,"",VLOOKUP('Xlookup set'!$S204,'Xlookup set'!$A$1:$R$1239,12,FALSE)),"")</f>
        <v/>
      </c>
      <c r="L204" t="str">
        <f>IFERROR(IF(VLOOKUP('Xlookup set'!$S204,'Xlookup set'!$A$1:$R$1239,13,FALSE)=0,"",VLOOKUP('Xlookup set'!$S204,'Xlookup set'!$A$1:$R$1239,13,FALSE)),"")</f>
        <v/>
      </c>
      <c r="M204" t="str">
        <f>IFERROR(IF(VLOOKUP('Xlookup set'!$S204,'Xlookup set'!$A$1:$R$1239,14,FALSE)=0,"",VLOOKUP('Xlookup set'!$S204,'Xlookup set'!$A$1:$R$1239,14,FALSE)),"")</f>
        <v/>
      </c>
      <c r="N204" t="str">
        <f>IFERROR(IF(VLOOKUP('Xlookup set'!$S204,'Xlookup set'!$A$1:$R$1239,15,FALSE)=0,"",VLOOKUP('Xlookup set'!$S204,'Xlookup set'!$A$1:$R$1239,15,FALSE)),"")</f>
        <v/>
      </c>
      <c r="O204" t="str">
        <f>IFERROR(IF(VLOOKUP('Xlookup set'!$S204,'Xlookup set'!$A$1:$R$1239,16,FALSE)=0,"",VLOOKUP('Xlookup set'!$S204,'Xlookup set'!$A$1:$R$1239,16,FALSE)),"")</f>
        <v/>
      </c>
      <c r="P204" t="str">
        <f t="array" aca="1" ref="P204" ca="1">IFERROR(Y2IF(VLOOKUP('Xlookup set'!$S204,'Xlookup set'!$A$1:$R$1239,17,FALSE)=0,"",VLOOKUP('Xlookup set'!$S204,'Xlookup set'!$A$1:$R$1239,17,FALSE)),"")</f>
        <v/>
      </c>
      <c r="Q204" t="str">
        <f>IFERROR(IF(VLOOKUP('Xlookup set'!$S204,'Xlookup set'!$A$1:$R$1239,18,FALSE)=0,"",VLOOKUP('Xlookup set'!$S204,'Xlookup set'!$A$1:$R$1239,18,FALSE)),"")</f>
        <v/>
      </c>
    </row>
    <row r="205" spans="1:17">
      <c r="A205" t="str">
        <f>IFERROR(VLOOKUP('Xlookup set'!$S205,'Xlookup set'!$A$1:$R$1239,2,FALSE),"")</f>
        <v/>
      </c>
      <c r="B205" t="str">
        <f>IF(I205&lt;&gt;"",ドッグキャリー!$I$2,"")</f>
        <v/>
      </c>
      <c r="C205" t="str">
        <f t="shared" si="8"/>
        <v/>
      </c>
      <c r="D205" t="str">
        <f t="shared" si="9"/>
        <v/>
      </c>
      <c r="H205" s="77" t="str">
        <f>IFERROR(IF(VLOOKUP('Xlookup set'!$S205,'Xlookup set'!$A$1:$R$1239,9,FALSE)=0,"",VLOOKUP('Xlookup set'!$S205,'Xlookup set'!$A$1:$R$1239,9,FALSE)),"")</f>
        <v/>
      </c>
      <c r="I205" t="str">
        <f>IFERROR(IF(VLOOKUP('Xlookup set'!$S205,'Xlookup set'!$A$1:$R$1239,10,FALSE)=0,"",VLOOKUP('Xlookup set'!$S205,'Xlookup set'!$A$1:$R$1239,10,FALSE)),"")</f>
        <v/>
      </c>
      <c r="J205" t="str">
        <f>IFERROR(IF(VLOOKUP('Xlookup set'!$S205,'Xlookup set'!$A$1:$R$1239,11,FALSE)=0,"",VLOOKUP('Xlookup set'!$S205,'Xlookup set'!$A$1:$R$1239,11,FALSE)),"")</f>
        <v/>
      </c>
      <c r="K205" t="str">
        <f>IFERROR(IF(VLOOKUP('Xlookup set'!$S205,'Xlookup set'!$A$1:$R$1239,12,FALSE)=0,"",VLOOKUP('Xlookup set'!$S205,'Xlookup set'!$A$1:$R$1239,12,FALSE)),"")</f>
        <v/>
      </c>
      <c r="L205" t="str">
        <f>IFERROR(IF(VLOOKUP('Xlookup set'!$S205,'Xlookup set'!$A$1:$R$1239,13,FALSE)=0,"",VLOOKUP('Xlookup set'!$S205,'Xlookup set'!$A$1:$R$1239,13,FALSE)),"")</f>
        <v/>
      </c>
      <c r="M205" t="str">
        <f>IFERROR(IF(VLOOKUP('Xlookup set'!$S205,'Xlookup set'!$A$1:$R$1239,14,FALSE)=0,"",VLOOKUP('Xlookup set'!$S205,'Xlookup set'!$A$1:$R$1239,14,FALSE)),"")</f>
        <v/>
      </c>
      <c r="N205" t="str">
        <f>IFERROR(IF(VLOOKUP('Xlookup set'!$S205,'Xlookup set'!$A$1:$R$1239,15,FALSE)=0,"",VLOOKUP('Xlookup set'!$S205,'Xlookup set'!$A$1:$R$1239,15,FALSE)),"")</f>
        <v/>
      </c>
      <c r="O205" t="str">
        <f>IFERROR(IF(VLOOKUP('Xlookup set'!$S205,'Xlookup set'!$A$1:$R$1239,16,FALSE)=0,"",VLOOKUP('Xlookup set'!$S205,'Xlookup set'!$A$1:$R$1239,16,FALSE)),"")</f>
        <v/>
      </c>
      <c r="P205" t="str">
        <f t="array" aca="1" ref="P205" ca="1">IFERROR(Y2IF(VLOOKUP('Xlookup set'!$S205,'Xlookup set'!$A$1:$R$1239,17,FALSE)=0,"",VLOOKUP('Xlookup set'!$S205,'Xlookup set'!$A$1:$R$1239,17,FALSE)),"")</f>
        <v/>
      </c>
      <c r="Q205" t="str">
        <f>IFERROR(IF(VLOOKUP('Xlookup set'!$S205,'Xlookup set'!$A$1:$R$1239,18,FALSE)=0,"",VLOOKUP('Xlookup set'!$S205,'Xlookup set'!$A$1:$R$1239,18,FALSE)),"")</f>
        <v/>
      </c>
    </row>
    <row r="206" spans="1:17">
      <c r="A206" t="str">
        <f>IFERROR(VLOOKUP('Xlookup set'!$S206,'Xlookup set'!$A$1:$R$1239,2,FALSE),"")</f>
        <v/>
      </c>
      <c r="B206" t="str">
        <f>IF(I206&lt;&gt;"",ドッグキャリー!$I$2,"")</f>
        <v/>
      </c>
      <c r="C206" t="str">
        <f t="shared" si="8"/>
        <v/>
      </c>
      <c r="D206" t="str">
        <f t="shared" si="9"/>
        <v/>
      </c>
      <c r="H206" s="77" t="str">
        <f>IFERROR(IF(VLOOKUP('Xlookup set'!$S206,'Xlookup set'!$A$1:$R$1239,9,FALSE)=0,"",VLOOKUP('Xlookup set'!$S206,'Xlookup set'!$A$1:$R$1239,9,FALSE)),"")</f>
        <v/>
      </c>
      <c r="I206" t="str">
        <f>IFERROR(IF(VLOOKUP('Xlookup set'!$S206,'Xlookup set'!$A$1:$R$1239,10,FALSE)=0,"",VLOOKUP('Xlookup set'!$S206,'Xlookup set'!$A$1:$R$1239,10,FALSE)),"")</f>
        <v/>
      </c>
      <c r="J206" t="str">
        <f>IFERROR(IF(VLOOKUP('Xlookup set'!$S206,'Xlookup set'!$A$1:$R$1239,11,FALSE)=0,"",VLOOKUP('Xlookup set'!$S206,'Xlookup set'!$A$1:$R$1239,11,FALSE)),"")</f>
        <v/>
      </c>
      <c r="K206" t="str">
        <f>IFERROR(IF(VLOOKUP('Xlookup set'!$S206,'Xlookup set'!$A$1:$R$1239,12,FALSE)=0,"",VLOOKUP('Xlookup set'!$S206,'Xlookup set'!$A$1:$R$1239,12,FALSE)),"")</f>
        <v/>
      </c>
      <c r="L206" t="str">
        <f>IFERROR(IF(VLOOKUP('Xlookup set'!$S206,'Xlookup set'!$A$1:$R$1239,13,FALSE)=0,"",VLOOKUP('Xlookup set'!$S206,'Xlookup set'!$A$1:$R$1239,13,FALSE)),"")</f>
        <v/>
      </c>
      <c r="M206" t="str">
        <f>IFERROR(IF(VLOOKUP('Xlookup set'!$S206,'Xlookup set'!$A$1:$R$1239,14,FALSE)=0,"",VLOOKUP('Xlookup set'!$S206,'Xlookup set'!$A$1:$R$1239,14,FALSE)),"")</f>
        <v/>
      </c>
      <c r="N206" t="str">
        <f>IFERROR(IF(VLOOKUP('Xlookup set'!$S206,'Xlookup set'!$A$1:$R$1239,15,FALSE)=0,"",VLOOKUP('Xlookup set'!$S206,'Xlookup set'!$A$1:$R$1239,15,FALSE)),"")</f>
        <v/>
      </c>
      <c r="O206" t="str">
        <f>IFERROR(IF(VLOOKUP('Xlookup set'!$S206,'Xlookup set'!$A$1:$R$1239,16,FALSE)=0,"",VLOOKUP('Xlookup set'!$S206,'Xlookup set'!$A$1:$R$1239,16,FALSE)),"")</f>
        <v/>
      </c>
      <c r="P206" t="str">
        <f t="array" aca="1" ref="P206" ca="1">IFERROR(Y2IF(VLOOKUP('Xlookup set'!$S206,'Xlookup set'!$A$1:$R$1239,17,FALSE)=0,"",VLOOKUP('Xlookup set'!$S206,'Xlookup set'!$A$1:$R$1239,17,FALSE)),"")</f>
        <v/>
      </c>
      <c r="Q206" t="str">
        <f>IFERROR(IF(VLOOKUP('Xlookup set'!$S206,'Xlookup set'!$A$1:$R$1239,18,FALSE)=0,"",VLOOKUP('Xlookup set'!$S206,'Xlookup set'!$A$1:$R$1239,18,FALSE)),"")</f>
        <v/>
      </c>
    </row>
    <row r="207" spans="1:17">
      <c r="A207" t="str">
        <f>IFERROR(VLOOKUP('Xlookup set'!$S207,'Xlookup set'!$A$1:$R$1239,2,FALSE),"")</f>
        <v/>
      </c>
      <c r="B207" t="str">
        <f>IF(I207&lt;&gt;"",ドッグキャリー!$I$2,"")</f>
        <v/>
      </c>
      <c r="C207" t="str">
        <f t="shared" si="8"/>
        <v/>
      </c>
      <c r="D207" t="str">
        <f t="shared" si="9"/>
        <v/>
      </c>
      <c r="H207" s="77" t="str">
        <f>IFERROR(IF(VLOOKUP('Xlookup set'!$S207,'Xlookup set'!$A$1:$R$1239,9,FALSE)=0,"",VLOOKUP('Xlookup set'!$S207,'Xlookup set'!$A$1:$R$1239,9,FALSE)),"")</f>
        <v/>
      </c>
      <c r="I207" t="str">
        <f>IFERROR(IF(VLOOKUP('Xlookup set'!$S207,'Xlookup set'!$A$1:$R$1239,10,FALSE)=0,"",VLOOKUP('Xlookup set'!$S207,'Xlookup set'!$A$1:$R$1239,10,FALSE)),"")</f>
        <v/>
      </c>
      <c r="J207" t="str">
        <f>IFERROR(IF(VLOOKUP('Xlookup set'!$S207,'Xlookup set'!$A$1:$R$1239,11,FALSE)=0,"",VLOOKUP('Xlookup set'!$S207,'Xlookup set'!$A$1:$R$1239,11,FALSE)),"")</f>
        <v/>
      </c>
      <c r="K207" t="str">
        <f>IFERROR(IF(VLOOKUP('Xlookup set'!$S207,'Xlookup set'!$A$1:$R$1239,12,FALSE)=0,"",VLOOKUP('Xlookup set'!$S207,'Xlookup set'!$A$1:$R$1239,12,FALSE)),"")</f>
        <v/>
      </c>
      <c r="L207" t="str">
        <f>IFERROR(IF(VLOOKUP('Xlookup set'!$S207,'Xlookup set'!$A$1:$R$1239,13,FALSE)=0,"",VLOOKUP('Xlookup set'!$S207,'Xlookup set'!$A$1:$R$1239,13,FALSE)),"")</f>
        <v/>
      </c>
      <c r="M207" t="str">
        <f>IFERROR(IF(VLOOKUP('Xlookup set'!$S207,'Xlookup set'!$A$1:$R$1239,14,FALSE)=0,"",VLOOKUP('Xlookup set'!$S207,'Xlookup set'!$A$1:$R$1239,14,FALSE)),"")</f>
        <v/>
      </c>
      <c r="N207" t="str">
        <f>IFERROR(IF(VLOOKUP('Xlookup set'!$S207,'Xlookup set'!$A$1:$R$1239,15,FALSE)=0,"",VLOOKUP('Xlookup set'!$S207,'Xlookup set'!$A$1:$R$1239,15,FALSE)),"")</f>
        <v/>
      </c>
      <c r="O207" t="str">
        <f>IFERROR(IF(VLOOKUP('Xlookup set'!$S207,'Xlookup set'!$A$1:$R$1239,16,FALSE)=0,"",VLOOKUP('Xlookup set'!$S207,'Xlookup set'!$A$1:$R$1239,16,FALSE)),"")</f>
        <v/>
      </c>
      <c r="P207" t="str">
        <f t="array" aca="1" ref="P207" ca="1">IFERROR(Y2IF(VLOOKUP('Xlookup set'!$S207,'Xlookup set'!$A$1:$R$1239,17,FALSE)=0,"",VLOOKUP('Xlookup set'!$S207,'Xlookup set'!$A$1:$R$1239,17,FALSE)),"")</f>
        <v/>
      </c>
      <c r="Q207" t="str">
        <f>IFERROR(IF(VLOOKUP('Xlookup set'!$S207,'Xlookup set'!$A$1:$R$1239,18,FALSE)=0,"",VLOOKUP('Xlookup set'!$S207,'Xlookup set'!$A$1:$R$1239,18,FALSE)),"")</f>
        <v/>
      </c>
    </row>
    <row r="208" spans="1:17">
      <c r="A208" t="str">
        <f>IFERROR(VLOOKUP('Xlookup set'!$S208,'Xlookup set'!$A$1:$R$1239,2,FALSE),"")</f>
        <v/>
      </c>
      <c r="B208" t="str">
        <f>IF(I208&lt;&gt;"",ドッグキャリー!$I$2,"")</f>
        <v/>
      </c>
      <c r="C208" t="str">
        <f t="shared" si="8"/>
        <v/>
      </c>
      <c r="D208" t="str">
        <f t="shared" si="9"/>
        <v/>
      </c>
      <c r="H208" s="77" t="str">
        <f>IFERROR(IF(VLOOKUP('Xlookup set'!$S208,'Xlookup set'!$A$1:$R$1239,9,FALSE)=0,"",VLOOKUP('Xlookup set'!$S208,'Xlookup set'!$A$1:$R$1239,9,FALSE)),"")</f>
        <v/>
      </c>
      <c r="I208" t="str">
        <f>IFERROR(IF(VLOOKUP('Xlookup set'!$S208,'Xlookup set'!$A$1:$R$1239,10,FALSE)=0,"",VLOOKUP('Xlookup set'!$S208,'Xlookup set'!$A$1:$R$1239,10,FALSE)),"")</f>
        <v/>
      </c>
      <c r="J208" t="str">
        <f>IFERROR(IF(VLOOKUP('Xlookup set'!$S208,'Xlookup set'!$A$1:$R$1239,11,FALSE)=0,"",VLOOKUP('Xlookup set'!$S208,'Xlookup set'!$A$1:$R$1239,11,FALSE)),"")</f>
        <v/>
      </c>
      <c r="K208" t="str">
        <f>IFERROR(IF(VLOOKUP('Xlookup set'!$S208,'Xlookup set'!$A$1:$R$1239,12,FALSE)=0,"",VLOOKUP('Xlookup set'!$S208,'Xlookup set'!$A$1:$R$1239,12,FALSE)),"")</f>
        <v/>
      </c>
      <c r="L208" t="str">
        <f>IFERROR(IF(VLOOKUP('Xlookup set'!$S208,'Xlookup set'!$A$1:$R$1239,13,FALSE)=0,"",VLOOKUP('Xlookup set'!$S208,'Xlookup set'!$A$1:$R$1239,13,FALSE)),"")</f>
        <v/>
      </c>
      <c r="M208" t="str">
        <f>IFERROR(IF(VLOOKUP('Xlookup set'!$S208,'Xlookup set'!$A$1:$R$1239,14,FALSE)=0,"",VLOOKUP('Xlookup set'!$S208,'Xlookup set'!$A$1:$R$1239,14,FALSE)),"")</f>
        <v/>
      </c>
      <c r="N208" t="str">
        <f>IFERROR(IF(VLOOKUP('Xlookup set'!$S208,'Xlookup set'!$A$1:$R$1239,15,FALSE)=0,"",VLOOKUP('Xlookup set'!$S208,'Xlookup set'!$A$1:$R$1239,15,FALSE)),"")</f>
        <v/>
      </c>
      <c r="O208" t="str">
        <f>IFERROR(IF(VLOOKUP('Xlookup set'!$S208,'Xlookup set'!$A$1:$R$1239,16,FALSE)=0,"",VLOOKUP('Xlookup set'!$S208,'Xlookup set'!$A$1:$R$1239,16,FALSE)),"")</f>
        <v/>
      </c>
      <c r="P208" t="str">
        <f t="array" aca="1" ref="P208" ca="1">IFERROR(Y2IF(VLOOKUP('Xlookup set'!$S208,'Xlookup set'!$A$1:$R$1239,17,FALSE)=0,"",VLOOKUP('Xlookup set'!$S208,'Xlookup set'!$A$1:$R$1239,17,FALSE)),"")</f>
        <v/>
      </c>
      <c r="Q208" t="str">
        <f>IFERROR(IF(VLOOKUP('Xlookup set'!$S208,'Xlookup set'!$A$1:$R$1239,18,FALSE)=0,"",VLOOKUP('Xlookup set'!$S208,'Xlookup set'!$A$1:$R$1239,18,FALSE)),"")</f>
        <v/>
      </c>
    </row>
    <row r="209" spans="1:17">
      <c r="A209" t="str">
        <f>IFERROR(VLOOKUP('Xlookup set'!$S209,'Xlookup set'!$A$1:$R$1239,2,FALSE),"")</f>
        <v/>
      </c>
      <c r="B209" t="str">
        <f>IF(I209&lt;&gt;"",ドッグキャリー!$I$2,"")</f>
        <v/>
      </c>
      <c r="C209" t="str">
        <f t="shared" si="8"/>
        <v/>
      </c>
      <c r="D209" t="str">
        <f t="shared" si="9"/>
        <v/>
      </c>
      <c r="H209" s="77" t="str">
        <f>IFERROR(IF(VLOOKUP('Xlookup set'!$S209,'Xlookup set'!$A$1:$R$1239,9,FALSE)=0,"",VLOOKUP('Xlookup set'!$S209,'Xlookup set'!$A$1:$R$1239,9,FALSE)),"")</f>
        <v/>
      </c>
      <c r="I209" t="str">
        <f>IFERROR(IF(VLOOKUP('Xlookup set'!$S209,'Xlookup set'!$A$1:$R$1239,10,FALSE)=0,"",VLOOKUP('Xlookup set'!$S209,'Xlookup set'!$A$1:$R$1239,10,FALSE)),"")</f>
        <v/>
      </c>
      <c r="J209" t="str">
        <f>IFERROR(IF(VLOOKUP('Xlookup set'!$S209,'Xlookup set'!$A$1:$R$1239,11,FALSE)=0,"",VLOOKUP('Xlookup set'!$S209,'Xlookup set'!$A$1:$R$1239,11,FALSE)),"")</f>
        <v/>
      </c>
      <c r="K209" t="str">
        <f>IFERROR(IF(VLOOKUP('Xlookup set'!$S209,'Xlookup set'!$A$1:$R$1239,12,FALSE)=0,"",VLOOKUP('Xlookup set'!$S209,'Xlookup set'!$A$1:$R$1239,12,FALSE)),"")</f>
        <v/>
      </c>
      <c r="L209" t="str">
        <f>IFERROR(IF(VLOOKUP('Xlookup set'!$S209,'Xlookup set'!$A$1:$R$1239,13,FALSE)=0,"",VLOOKUP('Xlookup set'!$S209,'Xlookup set'!$A$1:$R$1239,13,FALSE)),"")</f>
        <v/>
      </c>
      <c r="M209" t="str">
        <f>IFERROR(IF(VLOOKUP('Xlookup set'!$S209,'Xlookup set'!$A$1:$R$1239,14,FALSE)=0,"",VLOOKUP('Xlookup set'!$S209,'Xlookup set'!$A$1:$R$1239,14,FALSE)),"")</f>
        <v/>
      </c>
      <c r="N209" t="str">
        <f>IFERROR(IF(VLOOKUP('Xlookup set'!$S209,'Xlookup set'!$A$1:$R$1239,15,FALSE)=0,"",VLOOKUP('Xlookup set'!$S209,'Xlookup set'!$A$1:$R$1239,15,FALSE)),"")</f>
        <v/>
      </c>
      <c r="O209" t="str">
        <f>IFERROR(IF(VLOOKUP('Xlookup set'!$S209,'Xlookup set'!$A$1:$R$1239,16,FALSE)=0,"",VLOOKUP('Xlookup set'!$S209,'Xlookup set'!$A$1:$R$1239,16,FALSE)),"")</f>
        <v/>
      </c>
      <c r="P209" t="str">
        <f t="array" aca="1" ref="P209" ca="1">IFERROR(Y2IF(VLOOKUP('Xlookup set'!$S209,'Xlookup set'!$A$1:$R$1239,17,FALSE)=0,"",VLOOKUP('Xlookup set'!$S209,'Xlookup set'!$A$1:$R$1239,17,FALSE)),"")</f>
        <v/>
      </c>
      <c r="Q209" t="str">
        <f>IFERROR(IF(VLOOKUP('Xlookup set'!$S209,'Xlookup set'!$A$1:$R$1239,18,FALSE)=0,"",VLOOKUP('Xlookup set'!$S209,'Xlookup set'!$A$1:$R$1239,18,FALSE)),"")</f>
        <v/>
      </c>
    </row>
    <row r="210" spans="1:17">
      <c r="A210" t="str">
        <f>IFERROR(VLOOKUP('Xlookup set'!$S210,'Xlookup set'!$A$1:$R$1239,2,FALSE),"")</f>
        <v/>
      </c>
      <c r="B210" t="str">
        <f>IF(I210&lt;&gt;"",ドッグキャリー!$I$2,"")</f>
        <v/>
      </c>
      <c r="C210" t="str">
        <f t="shared" si="8"/>
        <v/>
      </c>
      <c r="D210" t="str">
        <f t="shared" si="9"/>
        <v/>
      </c>
      <c r="H210" s="77" t="str">
        <f>IFERROR(IF(VLOOKUP('Xlookup set'!$S210,'Xlookup set'!$A$1:$R$1239,9,FALSE)=0,"",VLOOKUP('Xlookup set'!$S210,'Xlookup set'!$A$1:$R$1239,9,FALSE)),"")</f>
        <v/>
      </c>
      <c r="I210" t="str">
        <f>IFERROR(IF(VLOOKUP('Xlookup set'!$S210,'Xlookup set'!$A$1:$R$1239,10,FALSE)=0,"",VLOOKUP('Xlookup set'!$S210,'Xlookup set'!$A$1:$R$1239,10,FALSE)),"")</f>
        <v/>
      </c>
      <c r="J210" t="str">
        <f>IFERROR(IF(VLOOKUP('Xlookup set'!$S210,'Xlookup set'!$A$1:$R$1239,11,FALSE)=0,"",VLOOKUP('Xlookup set'!$S210,'Xlookup set'!$A$1:$R$1239,11,FALSE)),"")</f>
        <v/>
      </c>
      <c r="K210" t="str">
        <f>IFERROR(IF(VLOOKUP('Xlookup set'!$S210,'Xlookup set'!$A$1:$R$1239,12,FALSE)=0,"",VLOOKUP('Xlookup set'!$S210,'Xlookup set'!$A$1:$R$1239,12,FALSE)),"")</f>
        <v/>
      </c>
      <c r="L210" t="str">
        <f>IFERROR(IF(VLOOKUP('Xlookup set'!$S210,'Xlookup set'!$A$1:$R$1239,13,FALSE)=0,"",VLOOKUP('Xlookup set'!$S210,'Xlookup set'!$A$1:$R$1239,13,FALSE)),"")</f>
        <v/>
      </c>
      <c r="M210" t="str">
        <f>IFERROR(IF(VLOOKUP('Xlookup set'!$S210,'Xlookup set'!$A$1:$R$1239,14,FALSE)=0,"",VLOOKUP('Xlookup set'!$S210,'Xlookup set'!$A$1:$R$1239,14,FALSE)),"")</f>
        <v/>
      </c>
      <c r="N210" t="str">
        <f>IFERROR(IF(VLOOKUP('Xlookup set'!$S210,'Xlookup set'!$A$1:$R$1239,15,FALSE)=0,"",VLOOKUP('Xlookup set'!$S210,'Xlookup set'!$A$1:$R$1239,15,FALSE)),"")</f>
        <v/>
      </c>
      <c r="O210" t="str">
        <f>IFERROR(IF(VLOOKUP('Xlookup set'!$S210,'Xlookup set'!$A$1:$R$1239,16,FALSE)=0,"",VLOOKUP('Xlookup set'!$S210,'Xlookup set'!$A$1:$R$1239,16,FALSE)),"")</f>
        <v/>
      </c>
      <c r="P210" t="str">
        <f t="array" aca="1" ref="P210" ca="1">IFERROR(Y2IF(VLOOKUP('Xlookup set'!$S210,'Xlookup set'!$A$1:$R$1239,17,FALSE)=0,"",VLOOKUP('Xlookup set'!$S210,'Xlookup set'!$A$1:$R$1239,17,FALSE)),"")</f>
        <v/>
      </c>
      <c r="Q210" t="str">
        <f>IFERROR(IF(VLOOKUP('Xlookup set'!$S210,'Xlookup set'!$A$1:$R$1239,18,FALSE)=0,"",VLOOKUP('Xlookup set'!$S210,'Xlookup set'!$A$1:$R$1239,18,FALSE)),"")</f>
        <v/>
      </c>
    </row>
    <row r="211" spans="1:17">
      <c r="A211" t="str">
        <f>IFERROR(VLOOKUP('Xlookup set'!$S211,'Xlookup set'!$A$1:$R$1239,2,FALSE),"")</f>
        <v/>
      </c>
      <c r="B211" t="str">
        <f>IF(I211&lt;&gt;"",ドッグキャリー!$I$2,"")</f>
        <v/>
      </c>
      <c r="C211" t="str">
        <f t="shared" si="8"/>
        <v/>
      </c>
      <c r="D211" t="str">
        <f t="shared" si="9"/>
        <v/>
      </c>
      <c r="H211" s="77" t="str">
        <f>IFERROR(IF(VLOOKUP('Xlookup set'!$S211,'Xlookup set'!$A$1:$R$1239,9,FALSE)=0,"",VLOOKUP('Xlookup set'!$S211,'Xlookup set'!$A$1:$R$1239,9,FALSE)),"")</f>
        <v/>
      </c>
      <c r="I211" t="str">
        <f>IFERROR(IF(VLOOKUP('Xlookup set'!$S211,'Xlookup set'!$A$1:$R$1239,10,FALSE)=0,"",VLOOKUP('Xlookup set'!$S211,'Xlookup set'!$A$1:$R$1239,10,FALSE)),"")</f>
        <v/>
      </c>
      <c r="J211" t="str">
        <f>IFERROR(IF(VLOOKUP('Xlookup set'!$S211,'Xlookup set'!$A$1:$R$1239,11,FALSE)=0,"",VLOOKUP('Xlookup set'!$S211,'Xlookup set'!$A$1:$R$1239,11,FALSE)),"")</f>
        <v/>
      </c>
      <c r="K211" t="str">
        <f>IFERROR(IF(VLOOKUP('Xlookup set'!$S211,'Xlookup set'!$A$1:$R$1239,12,FALSE)=0,"",VLOOKUP('Xlookup set'!$S211,'Xlookup set'!$A$1:$R$1239,12,FALSE)),"")</f>
        <v/>
      </c>
      <c r="L211" t="str">
        <f>IFERROR(IF(VLOOKUP('Xlookup set'!$S211,'Xlookup set'!$A$1:$R$1239,13,FALSE)=0,"",VLOOKUP('Xlookup set'!$S211,'Xlookup set'!$A$1:$R$1239,13,FALSE)),"")</f>
        <v/>
      </c>
      <c r="M211" t="str">
        <f>IFERROR(IF(VLOOKUP('Xlookup set'!$S211,'Xlookup set'!$A$1:$R$1239,14,FALSE)=0,"",VLOOKUP('Xlookup set'!$S211,'Xlookup set'!$A$1:$R$1239,14,FALSE)),"")</f>
        <v/>
      </c>
      <c r="N211" t="str">
        <f>IFERROR(IF(VLOOKUP('Xlookup set'!$S211,'Xlookup set'!$A$1:$R$1239,15,FALSE)=0,"",VLOOKUP('Xlookup set'!$S211,'Xlookup set'!$A$1:$R$1239,15,FALSE)),"")</f>
        <v/>
      </c>
      <c r="O211" t="str">
        <f>IFERROR(IF(VLOOKUP('Xlookup set'!$S211,'Xlookup set'!$A$1:$R$1239,16,FALSE)=0,"",VLOOKUP('Xlookup set'!$S211,'Xlookup set'!$A$1:$R$1239,16,FALSE)),"")</f>
        <v/>
      </c>
      <c r="P211" t="str">
        <f t="array" aca="1" ref="P211" ca="1">IFERROR(Y2IF(VLOOKUP('Xlookup set'!$S211,'Xlookup set'!$A$1:$R$1239,17,FALSE)=0,"",VLOOKUP('Xlookup set'!$S211,'Xlookup set'!$A$1:$R$1239,17,FALSE)),"")</f>
        <v/>
      </c>
      <c r="Q211" t="str">
        <f>IFERROR(IF(VLOOKUP('Xlookup set'!$S211,'Xlookup set'!$A$1:$R$1239,18,FALSE)=0,"",VLOOKUP('Xlookup set'!$S211,'Xlookup set'!$A$1:$R$1239,18,FALSE)),"")</f>
        <v/>
      </c>
    </row>
    <row r="212" spans="1:17">
      <c r="A212" t="str">
        <f>IFERROR(VLOOKUP('Xlookup set'!$S212,'Xlookup set'!$A$1:$R$1239,2,FALSE),"")</f>
        <v/>
      </c>
      <c r="B212" t="str">
        <f>IF(I212&lt;&gt;"",ドッグキャリー!$I$2,"")</f>
        <v/>
      </c>
      <c r="C212" t="str">
        <f t="shared" si="8"/>
        <v/>
      </c>
      <c r="D212" t="str">
        <f t="shared" si="9"/>
        <v/>
      </c>
      <c r="H212" s="77" t="str">
        <f>IFERROR(IF(VLOOKUP('Xlookup set'!$S212,'Xlookup set'!$A$1:$R$1239,9,FALSE)=0,"",VLOOKUP('Xlookup set'!$S212,'Xlookup set'!$A$1:$R$1239,9,FALSE)),"")</f>
        <v/>
      </c>
      <c r="I212" t="str">
        <f>IFERROR(IF(VLOOKUP('Xlookup set'!$S212,'Xlookup set'!$A$1:$R$1239,10,FALSE)=0,"",VLOOKUP('Xlookup set'!$S212,'Xlookup set'!$A$1:$R$1239,10,FALSE)),"")</f>
        <v/>
      </c>
      <c r="J212" t="str">
        <f>IFERROR(IF(VLOOKUP('Xlookup set'!$S212,'Xlookup set'!$A$1:$R$1239,11,FALSE)=0,"",VLOOKUP('Xlookup set'!$S212,'Xlookup set'!$A$1:$R$1239,11,FALSE)),"")</f>
        <v/>
      </c>
      <c r="K212" t="str">
        <f>IFERROR(IF(VLOOKUP('Xlookup set'!$S212,'Xlookup set'!$A$1:$R$1239,12,FALSE)=0,"",VLOOKUP('Xlookup set'!$S212,'Xlookup set'!$A$1:$R$1239,12,FALSE)),"")</f>
        <v/>
      </c>
      <c r="L212" t="str">
        <f>IFERROR(IF(VLOOKUP('Xlookup set'!$S212,'Xlookup set'!$A$1:$R$1239,13,FALSE)=0,"",VLOOKUP('Xlookup set'!$S212,'Xlookup set'!$A$1:$R$1239,13,FALSE)),"")</f>
        <v/>
      </c>
      <c r="M212" t="str">
        <f>IFERROR(IF(VLOOKUP('Xlookup set'!$S212,'Xlookup set'!$A$1:$R$1239,14,FALSE)=0,"",VLOOKUP('Xlookup set'!$S212,'Xlookup set'!$A$1:$R$1239,14,FALSE)),"")</f>
        <v/>
      </c>
      <c r="N212" t="str">
        <f>IFERROR(IF(VLOOKUP('Xlookup set'!$S212,'Xlookup set'!$A$1:$R$1239,15,FALSE)=0,"",VLOOKUP('Xlookup set'!$S212,'Xlookup set'!$A$1:$R$1239,15,FALSE)),"")</f>
        <v/>
      </c>
      <c r="O212" t="str">
        <f>IFERROR(IF(VLOOKUP('Xlookup set'!$S212,'Xlookup set'!$A$1:$R$1239,16,FALSE)=0,"",VLOOKUP('Xlookup set'!$S212,'Xlookup set'!$A$1:$R$1239,16,FALSE)),"")</f>
        <v/>
      </c>
      <c r="P212" t="str">
        <f t="array" aca="1" ref="P212" ca="1">IFERROR(Y2IF(VLOOKUP('Xlookup set'!$S212,'Xlookup set'!$A$1:$R$1239,17,FALSE)=0,"",VLOOKUP('Xlookup set'!$S212,'Xlookup set'!$A$1:$R$1239,17,FALSE)),"")</f>
        <v/>
      </c>
      <c r="Q212" t="str">
        <f>IFERROR(IF(VLOOKUP('Xlookup set'!$S212,'Xlookup set'!$A$1:$R$1239,18,FALSE)=0,"",VLOOKUP('Xlookup set'!$S212,'Xlookup set'!$A$1:$R$1239,18,FALSE)),"")</f>
        <v/>
      </c>
    </row>
    <row r="213" spans="1:17">
      <c r="A213" t="str">
        <f>IFERROR(VLOOKUP('Xlookup set'!$S213,'Xlookup set'!$A$1:$R$1239,2,FALSE),"")</f>
        <v/>
      </c>
      <c r="B213" t="str">
        <f>IF(I213&lt;&gt;"",ドッグキャリー!$I$2,"")</f>
        <v/>
      </c>
      <c r="C213" t="str">
        <f t="shared" si="8"/>
        <v/>
      </c>
      <c r="D213" t="str">
        <f t="shared" si="9"/>
        <v/>
      </c>
      <c r="H213" s="77" t="str">
        <f>IFERROR(IF(VLOOKUP('Xlookup set'!$S213,'Xlookup set'!$A$1:$R$1239,9,FALSE)=0,"",VLOOKUP('Xlookup set'!$S213,'Xlookup set'!$A$1:$R$1239,9,FALSE)),"")</f>
        <v/>
      </c>
      <c r="I213" t="str">
        <f>IFERROR(IF(VLOOKUP('Xlookup set'!$S213,'Xlookup set'!$A$1:$R$1239,10,FALSE)=0,"",VLOOKUP('Xlookup set'!$S213,'Xlookup set'!$A$1:$R$1239,10,FALSE)),"")</f>
        <v/>
      </c>
      <c r="J213" t="str">
        <f>IFERROR(IF(VLOOKUP('Xlookup set'!$S213,'Xlookup set'!$A$1:$R$1239,11,FALSE)=0,"",VLOOKUP('Xlookup set'!$S213,'Xlookup set'!$A$1:$R$1239,11,FALSE)),"")</f>
        <v/>
      </c>
      <c r="K213" t="str">
        <f>IFERROR(IF(VLOOKUP('Xlookup set'!$S213,'Xlookup set'!$A$1:$R$1239,12,FALSE)=0,"",VLOOKUP('Xlookup set'!$S213,'Xlookup set'!$A$1:$R$1239,12,FALSE)),"")</f>
        <v/>
      </c>
      <c r="L213" t="str">
        <f>IFERROR(IF(VLOOKUP('Xlookup set'!$S213,'Xlookup set'!$A$1:$R$1239,13,FALSE)=0,"",VLOOKUP('Xlookup set'!$S213,'Xlookup set'!$A$1:$R$1239,13,FALSE)),"")</f>
        <v/>
      </c>
      <c r="M213" t="str">
        <f>IFERROR(IF(VLOOKUP('Xlookup set'!$S213,'Xlookup set'!$A$1:$R$1239,14,FALSE)=0,"",VLOOKUP('Xlookup set'!$S213,'Xlookup set'!$A$1:$R$1239,14,FALSE)),"")</f>
        <v/>
      </c>
      <c r="N213" t="str">
        <f>IFERROR(IF(VLOOKUP('Xlookup set'!$S213,'Xlookup set'!$A$1:$R$1239,15,FALSE)=0,"",VLOOKUP('Xlookup set'!$S213,'Xlookup set'!$A$1:$R$1239,15,FALSE)),"")</f>
        <v/>
      </c>
      <c r="O213" t="str">
        <f>IFERROR(IF(VLOOKUP('Xlookup set'!$S213,'Xlookup set'!$A$1:$R$1239,16,FALSE)=0,"",VLOOKUP('Xlookup set'!$S213,'Xlookup set'!$A$1:$R$1239,16,FALSE)),"")</f>
        <v/>
      </c>
      <c r="P213" t="str">
        <f t="array" aca="1" ref="P213" ca="1">IFERROR(Y2IF(VLOOKUP('Xlookup set'!$S213,'Xlookup set'!$A$1:$R$1239,17,FALSE)=0,"",VLOOKUP('Xlookup set'!$S213,'Xlookup set'!$A$1:$R$1239,17,FALSE)),"")</f>
        <v/>
      </c>
      <c r="Q213" t="str">
        <f>IFERROR(IF(VLOOKUP('Xlookup set'!$S213,'Xlookup set'!$A$1:$R$1239,18,FALSE)=0,"",VLOOKUP('Xlookup set'!$S213,'Xlookup set'!$A$1:$R$1239,18,FALSE)),"")</f>
        <v/>
      </c>
    </row>
    <row r="214" spans="1:17">
      <c r="A214" t="str">
        <f>IFERROR(VLOOKUP('Xlookup set'!$S214,'Xlookup set'!$A$1:$R$1239,2,FALSE),"")</f>
        <v/>
      </c>
      <c r="B214" t="str">
        <f>IF(I214&lt;&gt;"",ドッグキャリー!$I$2,"")</f>
        <v/>
      </c>
      <c r="C214" t="str">
        <f t="shared" si="8"/>
        <v/>
      </c>
      <c r="D214" t="str">
        <f t="shared" si="9"/>
        <v/>
      </c>
      <c r="H214" s="77" t="str">
        <f>IFERROR(IF(VLOOKUP('Xlookup set'!$S214,'Xlookup set'!$A$1:$R$1239,9,FALSE)=0,"",VLOOKUP('Xlookup set'!$S214,'Xlookup set'!$A$1:$R$1239,9,FALSE)),"")</f>
        <v/>
      </c>
      <c r="I214" t="str">
        <f>IFERROR(IF(VLOOKUP('Xlookup set'!$S214,'Xlookup set'!$A$1:$R$1239,10,FALSE)=0,"",VLOOKUP('Xlookup set'!$S214,'Xlookup set'!$A$1:$R$1239,10,FALSE)),"")</f>
        <v/>
      </c>
      <c r="J214" t="str">
        <f>IFERROR(IF(VLOOKUP('Xlookup set'!$S214,'Xlookup set'!$A$1:$R$1239,11,FALSE)=0,"",VLOOKUP('Xlookup set'!$S214,'Xlookup set'!$A$1:$R$1239,11,FALSE)),"")</f>
        <v/>
      </c>
      <c r="K214" t="str">
        <f>IFERROR(IF(VLOOKUP('Xlookup set'!$S214,'Xlookup set'!$A$1:$R$1239,12,FALSE)=0,"",VLOOKUP('Xlookup set'!$S214,'Xlookup set'!$A$1:$R$1239,12,FALSE)),"")</f>
        <v/>
      </c>
      <c r="L214" t="str">
        <f>IFERROR(IF(VLOOKUP('Xlookup set'!$S214,'Xlookup set'!$A$1:$R$1239,13,FALSE)=0,"",VLOOKUP('Xlookup set'!$S214,'Xlookup set'!$A$1:$R$1239,13,FALSE)),"")</f>
        <v/>
      </c>
      <c r="M214" t="str">
        <f>IFERROR(IF(VLOOKUP('Xlookup set'!$S214,'Xlookup set'!$A$1:$R$1239,14,FALSE)=0,"",VLOOKUP('Xlookup set'!$S214,'Xlookup set'!$A$1:$R$1239,14,FALSE)),"")</f>
        <v/>
      </c>
      <c r="N214" t="str">
        <f>IFERROR(IF(VLOOKUP('Xlookup set'!$S214,'Xlookup set'!$A$1:$R$1239,15,FALSE)=0,"",VLOOKUP('Xlookup set'!$S214,'Xlookup set'!$A$1:$R$1239,15,FALSE)),"")</f>
        <v/>
      </c>
      <c r="O214" t="str">
        <f>IFERROR(IF(VLOOKUP('Xlookup set'!$S214,'Xlookup set'!$A$1:$R$1239,16,FALSE)=0,"",VLOOKUP('Xlookup set'!$S214,'Xlookup set'!$A$1:$R$1239,16,FALSE)),"")</f>
        <v/>
      </c>
      <c r="P214" t="str">
        <f t="array" aca="1" ref="P214" ca="1">IFERROR(Y2IF(VLOOKUP('Xlookup set'!$S214,'Xlookup set'!$A$1:$R$1239,17,FALSE)=0,"",VLOOKUP('Xlookup set'!$S214,'Xlookup set'!$A$1:$R$1239,17,FALSE)),"")</f>
        <v/>
      </c>
      <c r="Q214" t="str">
        <f>IFERROR(IF(VLOOKUP('Xlookup set'!$S214,'Xlookup set'!$A$1:$R$1239,18,FALSE)=0,"",VLOOKUP('Xlookup set'!$S214,'Xlookup set'!$A$1:$R$1239,18,FALSE)),"")</f>
        <v/>
      </c>
    </row>
    <row r="215" spans="1:17">
      <c r="A215" t="str">
        <f>IFERROR(VLOOKUP('Xlookup set'!$S215,'Xlookup set'!$A$1:$R$1239,2,FALSE),"")</f>
        <v/>
      </c>
      <c r="B215" t="str">
        <f>IF(I215&lt;&gt;"",ドッグキャリー!$I$2,"")</f>
        <v/>
      </c>
      <c r="C215" t="str">
        <f t="shared" si="8"/>
        <v/>
      </c>
      <c r="D215" t="str">
        <f t="shared" si="9"/>
        <v/>
      </c>
      <c r="H215" s="77" t="str">
        <f>IFERROR(IF(VLOOKUP('Xlookup set'!$S215,'Xlookup set'!$A$1:$R$1239,9,FALSE)=0,"",VLOOKUP('Xlookup set'!$S215,'Xlookup set'!$A$1:$R$1239,9,FALSE)),"")</f>
        <v/>
      </c>
      <c r="I215" t="str">
        <f>IFERROR(IF(VLOOKUP('Xlookup set'!$S215,'Xlookup set'!$A$1:$R$1239,10,FALSE)=0,"",VLOOKUP('Xlookup set'!$S215,'Xlookup set'!$A$1:$R$1239,10,FALSE)),"")</f>
        <v/>
      </c>
      <c r="J215" t="str">
        <f>IFERROR(IF(VLOOKUP('Xlookup set'!$S215,'Xlookup set'!$A$1:$R$1239,11,FALSE)=0,"",VLOOKUP('Xlookup set'!$S215,'Xlookup set'!$A$1:$R$1239,11,FALSE)),"")</f>
        <v/>
      </c>
      <c r="K215" t="str">
        <f>IFERROR(IF(VLOOKUP('Xlookup set'!$S215,'Xlookup set'!$A$1:$R$1239,12,FALSE)=0,"",VLOOKUP('Xlookup set'!$S215,'Xlookup set'!$A$1:$R$1239,12,FALSE)),"")</f>
        <v/>
      </c>
      <c r="L215" t="str">
        <f>IFERROR(IF(VLOOKUP('Xlookup set'!$S215,'Xlookup set'!$A$1:$R$1239,13,FALSE)=0,"",VLOOKUP('Xlookup set'!$S215,'Xlookup set'!$A$1:$R$1239,13,FALSE)),"")</f>
        <v/>
      </c>
      <c r="M215" t="str">
        <f>IFERROR(IF(VLOOKUP('Xlookup set'!$S215,'Xlookup set'!$A$1:$R$1239,14,FALSE)=0,"",VLOOKUP('Xlookup set'!$S215,'Xlookup set'!$A$1:$R$1239,14,FALSE)),"")</f>
        <v/>
      </c>
      <c r="N215" t="str">
        <f>IFERROR(IF(VLOOKUP('Xlookup set'!$S215,'Xlookup set'!$A$1:$R$1239,15,FALSE)=0,"",VLOOKUP('Xlookup set'!$S215,'Xlookup set'!$A$1:$R$1239,15,FALSE)),"")</f>
        <v/>
      </c>
      <c r="O215" t="str">
        <f>IFERROR(IF(VLOOKUP('Xlookup set'!$S215,'Xlookup set'!$A$1:$R$1239,16,FALSE)=0,"",VLOOKUP('Xlookup set'!$S215,'Xlookup set'!$A$1:$R$1239,16,FALSE)),"")</f>
        <v/>
      </c>
      <c r="P215" t="str">
        <f t="array" aca="1" ref="P215" ca="1">IFERROR(Y2IF(VLOOKUP('Xlookup set'!$S215,'Xlookup set'!$A$1:$R$1239,17,FALSE)=0,"",VLOOKUP('Xlookup set'!$S215,'Xlookup set'!$A$1:$R$1239,17,FALSE)),"")</f>
        <v/>
      </c>
      <c r="Q215" t="str">
        <f>IFERROR(IF(VLOOKUP('Xlookup set'!$S215,'Xlookup set'!$A$1:$R$1239,18,FALSE)=0,"",VLOOKUP('Xlookup set'!$S215,'Xlookup set'!$A$1:$R$1239,18,FALSE)),"")</f>
        <v/>
      </c>
    </row>
    <row r="216" spans="1:17">
      <c r="A216" t="str">
        <f>IFERROR(VLOOKUP('Xlookup set'!$S216,'Xlookup set'!$A$1:$R$1239,2,FALSE),"")</f>
        <v/>
      </c>
      <c r="B216" t="str">
        <f>IF(I216&lt;&gt;"",ドッグキャリー!$I$2,"")</f>
        <v/>
      </c>
      <c r="C216" t="str">
        <f t="shared" si="8"/>
        <v/>
      </c>
      <c r="D216" t="str">
        <f t="shared" si="9"/>
        <v/>
      </c>
      <c r="H216" s="77" t="str">
        <f>IFERROR(IF(VLOOKUP('Xlookup set'!$S216,'Xlookup set'!$A$1:$R$1239,9,FALSE)=0,"",VLOOKUP('Xlookup set'!$S216,'Xlookup set'!$A$1:$R$1239,9,FALSE)),"")</f>
        <v/>
      </c>
      <c r="I216" t="str">
        <f>IFERROR(IF(VLOOKUP('Xlookup set'!$S216,'Xlookup set'!$A$1:$R$1239,10,FALSE)=0,"",VLOOKUP('Xlookup set'!$S216,'Xlookup set'!$A$1:$R$1239,10,FALSE)),"")</f>
        <v/>
      </c>
      <c r="J216" t="str">
        <f>IFERROR(IF(VLOOKUP('Xlookup set'!$S216,'Xlookup set'!$A$1:$R$1239,11,FALSE)=0,"",VLOOKUP('Xlookup set'!$S216,'Xlookup set'!$A$1:$R$1239,11,FALSE)),"")</f>
        <v/>
      </c>
      <c r="K216" t="str">
        <f>IFERROR(IF(VLOOKUP('Xlookup set'!$S216,'Xlookup set'!$A$1:$R$1239,12,FALSE)=0,"",VLOOKUP('Xlookup set'!$S216,'Xlookup set'!$A$1:$R$1239,12,FALSE)),"")</f>
        <v/>
      </c>
      <c r="L216" t="str">
        <f>IFERROR(IF(VLOOKUP('Xlookup set'!$S216,'Xlookup set'!$A$1:$R$1239,13,FALSE)=0,"",VLOOKUP('Xlookup set'!$S216,'Xlookup set'!$A$1:$R$1239,13,FALSE)),"")</f>
        <v/>
      </c>
      <c r="M216" t="str">
        <f>IFERROR(IF(VLOOKUP('Xlookup set'!$S216,'Xlookup set'!$A$1:$R$1239,14,FALSE)=0,"",VLOOKUP('Xlookup set'!$S216,'Xlookup set'!$A$1:$R$1239,14,FALSE)),"")</f>
        <v/>
      </c>
      <c r="N216" t="str">
        <f>IFERROR(IF(VLOOKUP('Xlookup set'!$S216,'Xlookup set'!$A$1:$R$1239,15,FALSE)=0,"",VLOOKUP('Xlookup set'!$S216,'Xlookup set'!$A$1:$R$1239,15,FALSE)),"")</f>
        <v/>
      </c>
      <c r="O216" t="str">
        <f>IFERROR(IF(VLOOKUP('Xlookup set'!$S216,'Xlookup set'!$A$1:$R$1239,16,FALSE)=0,"",VLOOKUP('Xlookup set'!$S216,'Xlookup set'!$A$1:$R$1239,16,FALSE)),"")</f>
        <v/>
      </c>
      <c r="P216" t="str">
        <f t="array" aca="1" ref="P216" ca="1">IFERROR(Y2IF(VLOOKUP('Xlookup set'!$S216,'Xlookup set'!$A$1:$R$1239,17,FALSE)=0,"",VLOOKUP('Xlookup set'!$S216,'Xlookup set'!$A$1:$R$1239,17,FALSE)),"")</f>
        <v/>
      </c>
      <c r="Q216" t="str">
        <f>IFERROR(IF(VLOOKUP('Xlookup set'!$S216,'Xlookup set'!$A$1:$R$1239,18,FALSE)=0,"",VLOOKUP('Xlookup set'!$S216,'Xlookup set'!$A$1:$R$1239,18,FALSE)),"")</f>
        <v/>
      </c>
    </row>
    <row r="217" spans="1:17">
      <c r="A217" t="str">
        <f>IFERROR(VLOOKUP('Xlookup set'!$S217,'Xlookup set'!$A$1:$R$1239,2,FALSE),"")</f>
        <v/>
      </c>
      <c r="B217" t="str">
        <f>IF(I217&lt;&gt;"",ドッグキャリー!$I$2,"")</f>
        <v/>
      </c>
      <c r="C217" t="str">
        <f t="shared" si="8"/>
        <v/>
      </c>
      <c r="D217" t="str">
        <f t="shared" si="9"/>
        <v/>
      </c>
      <c r="H217" s="77" t="str">
        <f>IFERROR(IF(VLOOKUP('Xlookup set'!$S217,'Xlookup set'!$A$1:$R$1239,9,FALSE)=0,"",VLOOKUP('Xlookup set'!$S217,'Xlookup set'!$A$1:$R$1239,9,FALSE)),"")</f>
        <v/>
      </c>
      <c r="I217" t="str">
        <f>IFERROR(IF(VLOOKUP('Xlookup set'!$S217,'Xlookup set'!$A$1:$R$1239,10,FALSE)=0,"",VLOOKUP('Xlookup set'!$S217,'Xlookup set'!$A$1:$R$1239,10,FALSE)),"")</f>
        <v/>
      </c>
      <c r="J217" t="str">
        <f>IFERROR(IF(VLOOKUP('Xlookup set'!$S217,'Xlookup set'!$A$1:$R$1239,11,FALSE)=0,"",VLOOKUP('Xlookup set'!$S217,'Xlookup set'!$A$1:$R$1239,11,FALSE)),"")</f>
        <v/>
      </c>
      <c r="K217" t="str">
        <f>IFERROR(IF(VLOOKUP('Xlookup set'!$S217,'Xlookup set'!$A$1:$R$1239,12,FALSE)=0,"",VLOOKUP('Xlookup set'!$S217,'Xlookup set'!$A$1:$R$1239,12,FALSE)),"")</f>
        <v/>
      </c>
      <c r="L217" t="str">
        <f>IFERROR(IF(VLOOKUP('Xlookup set'!$S217,'Xlookup set'!$A$1:$R$1239,13,FALSE)=0,"",VLOOKUP('Xlookup set'!$S217,'Xlookup set'!$A$1:$R$1239,13,FALSE)),"")</f>
        <v/>
      </c>
      <c r="M217" t="str">
        <f>IFERROR(IF(VLOOKUP('Xlookup set'!$S217,'Xlookup set'!$A$1:$R$1239,14,FALSE)=0,"",VLOOKUP('Xlookup set'!$S217,'Xlookup set'!$A$1:$R$1239,14,FALSE)),"")</f>
        <v/>
      </c>
      <c r="N217" t="str">
        <f>IFERROR(IF(VLOOKUP('Xlookup set'!$S217,'Xlookup set'!$A$1:$R$1239,15,FALSE)=0,"",VLOOKUP('Xlookup set'!$S217,'Xlookup set'!$A$1:$R$1239,15,FALSE)),"")</f>
        <v/>
      </c>
      <c r="O217" t="str">
        <f>IFERROR(IF(VLOOKUP('Xlookup set'!$S217,'Xlookup set'!$A$1:$R$1239,16,FALSE)=0,"",VLOOKUP('Xlookup set'!$S217,'Xlookup set'!$A$1:$R$1239,16,FALSE)),"")</f>
        <v/>
      </c>
      <c r="P217" t="str">
        <f t="array" aca="1" ref="P217" ca="1">IFERROR(Y2IF(VLOOKUP('Xlookup set'!$S217,'Xlookup set'!$A$1:$R$1239,17,FALSE)=0,"",VLOOKUP('Xlookup set'!$S217,'Xlookup set'!$A$1:$R$1239,17,FALSE)),"")</f>
        <v/>
      </c>
      <c r="Q217" t="str">
        <f>IFERROR(IF(VLOOKUP('Xlookup set'!$S217,'Xlookup set'!$A$1:$R$1239,18,FALSE)=0,"",VLOOKUP('Xlookup set'!$S217,'Xlookup set'!$A$1:$R$1239,18,FALSE)),"")</f>
        <v/>
      </c>
    </row>
    <row r="218" spans="1:17">
      <c r="A218" t="str">
        <f>IFERROR(VLOOKUP('Xlookup set'!$S218,'Xlookup set'!$A$1:$R$1239,2,FALSE),"")</f>
        <v/>
      </c>
      <c r="B218" t="str">
        <f>IF(I218&lt;&gt;"",ドッグキャリー!$I$2,"")</f>
        <v/>
      </c>
      <c r="C218" t="str">
        <f t="shared" si="8"/>
        <v/>
      </c>
      <c r="D218" t="str">
        <f t="shared" si="9"/>
        <v/>
      </c>
      <c r="H218" s="77" t="str">
        <f>IFERROR(IF(VLOOKUP('Xlookup set'!$S218,'Xlookup set'!$A$1:$R$1239,9,FALSE)=0,"",VLOOKUP('Xlookup set'!$S218,'Xlookup set'!$A$1:$R$1239,9,FALSE)),"")</f>
        <v/>
      </c>
      <c r="I218" t="str">
        <f>IFERROR(IF(VLOOKUP('Xlookup set'!$S218,'Xlookup set'!$A$1:$R$1239,10,FALSE)=0,"",VLOOKUP('Xlookup set'!$S218,'Xlookup set'!$A$1:$R$1239,10,FALSE)),"")</f>
        <v/>
      </c>
      <c r="J218" t="str">
        <f>IFERROR(IF(VLOOKUP('Xlookup set'!$S218,'Xlookup set'!$A$1:$R$1239,11,FALSE)=0,"",VLOOKUP('Xlookup set'!$S218,'Xlookup set'!$A$1:$R$1239,11,FALSE)),"")</f>
        <v/>
      </c>
      <c r="K218" t="str">
        <f>IFERROR(IF(VLOOKUP('Xlookup set'!$S218,'Xlookup set'!$A$1:$R$1239,12,FALSE)=0,"",VLOOKUP('Xlookup set'!$S218,'Xlookup set'!$A$1:$R$1239,12,FALSE)),"")</f>
        <v/>
      </c>
      <c r="L218" t="str">
        <f>IFERROR(IF(VLOOKUP('Xlookup set'!$S218,'Xlookup set'!$A$1:$R$1239,13,FALSE)=0,"",VLOOKUP('Xlookup set'!$S218,'Xlookup set'!$A$1:$R$1239,13,FALSE)),"")</f>
        <v/>
      </c>
      <c r="M218" t="str">
        <f>IFERROR(IF(VLOOKUP('Xlookup set'!$S218,'Xlookup set'!$A$1:$R$1239,14,FALSE)=0,"",VLOOKUP('Xlookup set'!$S218,'Xlookup set'!$A$1:$R$1239,14,FALSE)),"")</f>
        <v/>
      </c>
      <c r="N218" t="str">
        <f>IFERROR(IF(VLOOKUP('Xlookup set'!$S218,'Xlookup set'!$A$1:$R$1239,15,FALSE)=0,"",VLOOKUP('Xlookup set'!$S218,'Xlookup set'!$A$1:$R$1239,15,FALSE)),"")</f>
        <v/>
      </c>
      <c r="O218" t="str">
        <f>IFERROR(IF(VLOOKUP('Xlookup set'!$S218,'Xlookup set'!$A$1:$R$1239,16,FALSE)=0,"",VLOOKUP('Xlookup set'!$S218,'Xlookup set'!$A$1:$R$1239,16,FALSE)),"")</f>
        <v/>
      </c>
      <c r="P218" t="str">
        <f t="array" aca="1" ref="P218" ca="1">IFERROR(Y2IF(VLOOKUP('Xlookup set'!$S218,'Xlookup set'!$A$1:$R$1239,17,FALSE)=0,"",VLOOKUP('Xlookup set'!$S218,'Xlookup set'!$A$1:$R$1239,17,FALSE)),"")</f>
        <v/>
      </c>
      <c r="Q218" t="str">
        <f>IFERROR(IF(VLOOKUP('Xlookup set'!$S218,'Xlookup set'!$A$1:$R$1239,18,FALSE)=0,"",VLOOKUP('Xlookup set'!$S218,'Xlookup set'!$A$1:$R$1239,18,FALSE)),"")</f>
        <v/>
      </c>
    </row>
    <row r="219" spans="1:17">
      <c r="A219" t="str">
        <f>IFERROR(VLOOKUP('Xlookup set'!$S219,'Xlookup set'!$A$1:$R$1239,2,FALSE),"")</f>
        <v/>
      </c>
      <c r="B219" t="str">
        <f>IF(I219&lt;&gt;"",ドッグキャリー!$I$2,"")</f>
        <v/>
      </c>
      <c r="C219" t="str">
        <f t="shared" si="8"/>
        <v/>
      </c>
      <c r="D219" t="str">
        <f t="shared" si="9"/>
        <v/>
      </c>
      <c r="H219" s="77" t="str">
        <f>IFERROR(IF(VLOOKUP('Xlookup set'!$S219,'Xlookup set'!$A$1:$R$1239,9,FALSE)=0,"",VLOOKUP('Xlookup set'!$S219,'Xlookup set'!$A$1:$R$1239,9,FALSE)),"")</f>
        <v/>
      </c>
      <c r="I219" t="str">
        <f>IFERROR(IF(VLOOKUP('Xlookup set'!$S219,'Xlookup set'!$A$1:$R$1239,10,FALSE)=0,"",VLOOKUP('Xlookup set'!$S219,'Xlookup set'!$A$1:$R$1239,10,FALSE)),"")</f>
        <v/>
      </c>
      <c r="J219" t="str">
        <f>IFERROR(IF(VLOOKUP('Xlookup set'!$S219,'Xlookup set'!$A$1:$R$1239,11,FALSE)=0,"",VLOOKUP('Xlookup set'!$S219,'Xlookup set'!$A$1:$R$1239,11,FALSE)),"")</f>
        <v/>
      </c>
      <c r="K219" t="str">
        <f>IFERROR(IF(VLOOKUP('Xlookup set'!$S219,'Xlookup set'!$A$1:$R$1239,12,FALSE)=0,"",VLOOKUP('Xlookup set'!$S219,'Xlookup set'!$A$1:$R$1239,12,FALSE)),"")</f>
        <v/>
      </c>
      <c r="L219" t="str">
        <f>IFERROR(IF(VLOOKUP('Xlookup set'!$S219,'Xlookup set'!$A$1:$R$1239,13,FALSE)=0,"",VLOOKUP('Xlookup set'!$S219,'Xlookup set'!$A$1:$R$1239,13,FALSE)),"")</f>
        <v/>
      </c>
      <c r="M219" t="str">
        <f>IFERROR(IF(VLOOKUP('Xlookup set'!$S219,'Xlookup set'!$A$1:$R$1239,14,FALSE)=0,"",VLOOKUP('Xlookup set'!$S219,'Xlookup set'!$A$1:$R$1239,14,FALSE)),"")</f>
        <v/>
      </c>
      <c r="N219" t="str">
        <f>IFERROR(IF(VLOOKUP('Xlookup set'!$S219,'Xlookup set'!$A$1:$R$1239,15,FALSE)=0,"",VLOOKUP('Xlookup set'!$S219,'Xlookup set'!$A$1:$R$1239,15,FALSE)),"")</f>
        <v/>
      </c>
      <c r="O219" t="str">
        <f>IFERROR(IF(VLOOKUP('Xlookup set'!$S219,'Xlookup set'!$A$1:$R$1239,16,FALSE)=0,"",VLOOKUP('Xlookup set'!$S219,'Xlookup set'!$A$1:$R$1239,16,FALSE)),"")</f>
        <v/>
      </c>
      <c r="P219" t="str">
        <f t="array" aca="1" ref="P219" ca="1">IFERROR(Y2IF(VLOOKUP('Xlookup set'!$S219,'Xlookup set'!$A$1:$R$1239,17,FALSE)=0,"",VLOOKUP('Xlookup set'!$S219,'Xlookup set'!$A$1:$R$1239,17,FALSE)),"")</f>
        <v/>
      </c>
      <c r="Q219" t="str">
        <f>IFERROR(IF(VLOOKUP('Xlookup set'!$S219,'Xlookup set'!$A$1:$R$1239,18,FALSE)=0,"",VLOOKUP('Xlookup set'!$S219,'Xlookup set'!$A$1:$R$1239,18,FALSE)),"")</f>
        <v/>
      </c>
    </row>
    <row r="220" spans="1:17">
      <c r="A220" t="str">
        <f>IFERROR(VLOOKUP('Xlookup set'!$S220,'Xlookup set'!$A$1:$R$1239,2,FALSE),"")</f>
        <v/>
      </c>
      <c r="B220" t="str">
        <f>IF(I220&lt;&gt;"",ドッグキャリー!$I$2,"")</f>
        <v/>
      </c>
      <c r="C220" t="str">
        <f t="shared" si="8"/>
        <v/>
      </c>
      <c r="D220" t="str">
        <f t="shared" si="9"/>
        <v/>
      </c>
      <c r="H220" s="77" t="str">
        <f>IFERROR(IF(VLOOKUP('Xlookup set'!$S220,'Xlookup set'!$A$1:$R$1239,9,FALSE)=0,"",VLOOKUP('Xlookup set'!$S220,'Xlookup set'!$A$1:$R$1239,9,FALSE)),"")</f>
        <v/>
      </c>
      <c r="I220" t="str">
        <f>IFERROR(IF(VLOOKUP('Xlookup set'!$S220,'Xlookup set'!$A$1:$R$1239,10,FALSE)=0,"",VLOOKUP('Xlookup set'!$S220,'Xlookup set'!$A$1:$R$1239,10,FALSE)),"")</f>
        <v/>
      </c>
      <c r="J220" t="str">
        <f>IFERROR(IF(VLOOKUP('Xlookup set'!$S220,'Xlookup set'!$A$1:$R$1239,11,FALSE)=0,"",VLOOKUP('Xlookup set'!$S220,'Xlookup set'!$A$1:$R$1239,11,FALSE)),"")</f>
        <v/>
      </c>
      <c r="K220" t="str">
        <f>IFERROR(IF(VLOOKUP('Xlookup set'!$S220,'Xlookup set'!$A$1:$R$1239,12,FALSE)=0,"",VLOOKUP('Xlookup set'!$S220,'Xlookup set'!$A$1:$R$1239,12,FALSE)),"")</f>
        <v/>
      </c>
      <c r="L220" t="str">
        <f>IFERROR(IF(VLOOKUP('Xlookup set'!$S220,'Xlookup set'!$A$1:$R$1239,13,FALSE)=0,"",VLOOKUP('Xlookup set'!$S220,'Xlookup set'!$A$1:$R$1239,13,FALSE)),"")</f>
        <v/>
      </c>
      <c r="M220" t="str">
        <f>IFERROR(IF(VLOOKUP('Xlookup set'!$S220,'Xlookup set'!$A$1:$R$1239,14,FALSE)=0,"",VLOOKUP('Xlookup set'!$S220,'Xlookup set'!$A$1:$R$1239,14,FALSE)),"")</f>
        <v/>
      </c>
      <c r="N220" t="str">
        <f>IFERROR(IF(VLOOKUP('Xlookup set'!$S220,'Xlookup set'!$A$1:$R$1239,15,FALSE)=0,"",VLOOKUP('Xlookup set'!$S220,'Xlookup set'!$A$1:$R$1239,15,FALSE)),"")</f>
        <v/>
      </c>
      <c r="O220" t="str">
        <f>IFERROR(IF(VLOOKUP('Xlookup set'!$S220,'Xlookup set'!$A$1:$R$1239,16,FALSE)=0,"",VLOOKUP('Xlookup set'!$S220,'Xlookup set'!$A$1:$R$1239,16,FALSE)),"")</f>
        <v/>
      </c>
      <c r="P220" t="str">
        <f t="array" aca="1" ref="P220" ca="1">IFERROR(Y2IF(VLOOKUP('Xlookup set'!$S220,'Xlookup set'!$A$1:$R$1239,17,FALSE)=0,"",VLOOKUP('Xlookup set'!$S220,'Xlookup set'!$A$1:$R$1239,17,FALSE)),"")</f>
        <v/>
      </c>
      <c r="Q220" t="str">
        <f>IFERROR(IF(VLOOKUP('Xlookup set'!$S220,'Xlookup set'!$A$1:$R$1239,18,FALSE)=0,"",VLOOKUP('Xlookup set'!$S220,'Xlookup set'!$A$1:$R$1239,18,FALSE)),"")</f>
        <v/>
      </c>
    </row>
    <row r="221" spans="1:17">
      <c r="A221" t="str">
        <f>IFERROR(VLOOKUP('Xlookup set'!$S221,'Xlookup set'!$A$1:$R$1239,2,FALSE),"")</f>
        <v/>
      </c>
      <c r="B221" t="str">
        <f>IF(I221&lt;&gt;"",ドッグキャリー!$I$2,"")</f>
        <v/>
      </c>
      <c r="C221" t="str">
        <f t="shared" si="8"/>
        <v/>
      </c>
      <c r="D221" t="str">
        <f t="shared" si="9"/>
        <v/>
      </c>
      <c r="H221" s="77" t="str">
        <f>IFERROR(IF(VLOOKUP('Xlookup set'!$S221,'Xlookup set'!$A$1:$R$1239,9,FALSE)=0,"",VLOOKUP('Xlookup set'!$S221,'Xlookup set'!$A$1:$R$1239,9,FALSE)),"")</f>
        <v/>
      </c>
      <c r="I221" t="str">
        <f>IFERROR(IF(VLOOKUP('Xlookup set'!$S221,'Xlookup set'!$A$1:$R$1239,10,FALSE)=0,"",VLOOKUP('Xlookup set'!$S221,'Xlookup set'!$A$1:$R$1239,10,FALSE)),"")</f>
        <v/>
      </c>
      <c r="J221" t="str">
        <f>IFERROR(IF(VLOOKUP('Xlookup set'!$S221,'Xlookup set'!$A$1:$R$1239,11,FALSE)=0,"",VLOOKUP('Xlookup set'!$S221,'Xlookup set'!$A$1:$R$1239,11,FALSE)),"")</f>
        <v/>
      </c>
      <c r="K221" t="str">
        <f>IFERROR(IF(VLOOKUP('Xlookup set'!$S221,'Xlookup set'!$A$1:$R$1239,12,FALSE)=0,"",VLOOKUP('Xlookup set'!$S221,'Xlookup set'!$A$1:$R$1239,12,FALSE)),"")</f>
        <v/>
      </c>
      <c r="L221" t="str">
        <f>IFERROR(IF(VLOOKUP('Xlookup set'!$S221,'Xlookup set'!$A$1:$R$1239,13,FALSE)=0,"",VLOOKUP('Xlookup set'!$S221,'Xlookup set'!$A$1:$R$1239,13,FALSE)),"")</f>
        <v/>
      </c>
      <c r="M221" t="str">
        <f>IFERROR(IF(VLOOKUP('Xlookup set'!$S221,'Xlookup set'!$A$1:$R$1239,14,FALSE)=0,"",VLOOKUP('Xlookup set'!$S221,'Xlookup set'!$A$1:$R$1239,14,FALSE)),"")</f>
        <v/>
      </c>
      <c r="N221" t="str">
        <f>IFERROR(IF(VLOOKUP('Xlookup set'!$S221,'Xlookup set'!$A$1:$R$1239,15,FALSE)=0,"",VLOOKUP('Xlookup set'!$S221,'Xlookup set'!$A$1:$R$1239,15,FALSE)),"")</f>
        <v/>
      </c>
      <c r="O221" t="str">
        <f>IFERROR(IF(VLOOKUP('Xlookup set'!$S221,'Xlookup set'!$A$1:$R$1239,16,FALSE)=0,"",VLOOKUP('Xlookup set'!$S221,'Xlookup set'!$A$1:$R$1239,16,FALSE)),"")</f>
        <v/>
      </c>
      <c r="P221" t="str">
        <f t="array" aca="1" ref="P221" ca="1">IFERROR(Y2IF(VLOOKUP('Xlookup set'!$S221,'Xlookup set'!$A$1:$R$1239,17,FALSE)=0,"",VLOOKUP('Xlookup set'!$S221,'Xlookup set'!$A$1:$R$1239,17,FALSE)),"")</f>
        <v/>
      </c>
      <c r="Q221" t="str">
        <f>IFERROR(IF(VLOOKUP('Xlookup set'!$S221,'Xlookup set'!$A$1:$R$1239,18,FALSE)=0,"",VLOOKUP('Xlookup set'!$S221,'Xlookup set'!$A$1:$R$1239,18,FALSE)),"")</f>
        <v/>
      </c>
    </row>
    <row r="222" spans="1:17">
      <c r="A222" t="str">
        <f>IFERROR(VLOOKUP('Xlookup set'!$S222,'Xlookup set'!$A$1:$R$1239,2,FALSE),"")</f>
        <v/>
      </c>
      <c r="B222" t="str">
        <f>IF(I222&lt;&gt;"",ドッグキャリー!$I$2,"")</f>
        <v/>
      </c>
      <c r="C222" t="str">
        <f t="shared" si="8"/>
        <v/>
      </c>
      <c r="D222" t="str">
        <f t="shared" si="9"/>
        <v/>
      </c>
      <c r="H222" s="77" t="str">
        <f>IFERROR(IF(VLOOKUP('Xlookup set'!$S222,'Xlookup set'!$A$1:$R$1239,9,FALSE)=0,"",VLOOKUP('Xlookup set'!$S222,'Xlookup set'!$A$1:$R$1239,9,FALSE)),"")</f>
        <v/>
      </c>
      <c r="I222" t="str">
        <f>IFERROR(IF(VLOOKUP('Xlookup set'!$S222,'Xlookup set'!$A$1:$R$1239,10,FALSE)=0,"",VLOOKUP('Xlookup set'!$S222,'Xlookup set'!$A$1:$R$1239,10,FALSE)),"")</f>
        <v/>
      </c>
      <c r="J222" t="str">
        <f>IFERROR(IF(VLOOKUP('Xlookup set'!$S222,'Xlookup set'!$A$1:$R$1239,11,FALSE)=0,"",VLOOKUP('Xlookup set'!$S222,'Xlookup set'!$A$1:$R$1239,11,FALSE)),"")</f>
        <v/>
      </c>
      <c r="K222" t="str">
        <f>IFERROR(IF(VLOOKUP('Xlookup set'!$S222,'Xlookup set'!$A$1:$R$1239,12,FALSE)=0,"",VLOOKUP('Xlookup set'!$S222,'Xlookup set'!$A$1:$R$1239,12,FALSE)),"")</f>
        <v/>
      </c>
      <c r="L222" t="str">
        <f>IFERROR(IF(VLOOKUP('Xlookup set'!$S222,'Xlookup set'!$A$1:$R$1239,13,FALSE)=0,"",VLOOKUP('Xlookup set'!$S222,'Xlookup set'!$A$1:$R$1239,13,FALSE)),"")</f>
        <v/>
      </c>
      <c r="M222" t="str">
        <f>IFERROR(IF(VLOOKUP('Xlookup set'!$S222,'Xlookup set'!$A$1:$R$1239,14,FALSE)=0,"",VLOOKUP('Xlookup set'!$S222,'Xlookup set'!$A$1:$R$1239,14,FALSE)),"")</f>
        <v/>
      </c>
      <c r="N222" t="str">
        <f>IFERROR(IF(VLOOKUP('Xlookup set'!$S222,'Xlookup set'!$A$1:$R$1239,15,FALSE)=0,"",VLOOKUP('Xlookup set'!$S222,'Xlookup set'!$A$1:$R$1239,15,FALSE)),"")</f>
        <v/>
      </c>
      <c r="O222" t="str">
        <f>IFERROR(IF(VLOOKUP('Xlookup set'!$S222,'Xlookup set'!$A$1:$R$1239,16,FALSE)=0,"",VLOOKUP('Xlookup set'!$S222,'Xlookup set'!$A$1:$R$1239,16,FALSE)),"")</f>
        <v/>
      </c>
      <c r="P222" t="str">
        <f t="array" aca="1" ref="P222" ca="1">IFERROR(Y2IF(VLOOKUP('Xlookup set'!$S222,'Xlookup set'!$A$1:$R$1239,17,FALSE)=0,"",VLOOKUP('Xlookup set'!$S222,'Xlookup set'!$A$1:$R$1239,17,FALSE)),"")</f>
        <v/>
      </c>
      <c r="Q222" t="str">
        <f>IFERROR(IF(VLOOKUP('Xlookup set'!$S222,'Xlookup set'!$A$1:$R$1239,18,FALSE)=0,"",VLOOKUP('Xlookup set'!$S222,'Xlookup set'!$A$1:$R$1239,18,FALSE)),"")</f>
        <v/>
      </c>
    </row>
    <row r="223" spans="1:17">
      <c r="A223" t="str">
        <f>IFERROR(VLOOKUP('Xlookup set'!$S223,'Xlookup set'!$A$1:$R$1239,2,FALSE),"")</f>
        <v/>
      </c>
      <c r="B223" t="str">
        <f>IF(I223&lt;&gt;"",ドッグキャリー!$I$2,"")</f>
        <v/>
      </c>
      <c r="C223" t="str">
        <f t="shared" si="8"/>
        <v/>
      </c>
      <c r="D223" t="str">
        <f t="shared" si="9"/>
        <v/>
      </c>
      <c r="H223" s="77" t="str">
        <f>IFERROR(IF(VLOOKUP('Xlookup set'!$S223,'Xlookup set'!$A$1:$R$1239,9,FALSE)=0,"",VLOOKUP('Xlookup set'!$S223,'Xlookup set'!$A$1:$R$1239,9,FALSE)),"")</f>
        <v/>
      </c>
      <c r="I223" t="str">
        <f>IFERROR(IF(VLOOKUP('Xlookup set'!$S223,'Xlookup set'!$A$1:$R$1239,10,FALSE)=0,"",VLOOKUP('Xlookup set'!$S223,'Xlookup set'!$A$1:$R$1239,10,FALSE)),"")</f>
        <v/>
      </c>
      <c r="J223" t="str">
        <f>IFERROR(IF(VLOOKUP('Xlookup set'!$S223,'Xlookup set'!$A$1:$R$1239,11,FALSE)=0,"",VLOOKUP('Xlookup set'!$S223,'Xlookup set'!$A$1:$R$1239,11,FALSE)),"")</f>
        <v/>
      </c>
      <c r="K223" t="str">
        <f>IFERROR(IF(VLOOKUP('Xlookup set'!$S223,'Xlookup set'!$A$1:$R$1239,12,FALSE)=0,"",VLOOKUP('Xlookup set'!$S223,'Xlookup set'!$A$1:$R$1239,12,FALSE)),"")</f>
        <v/>
      </c>
      <c r="L223" t="str">
        <f>IFERROR(IF(VLOOKUP('Xlookup set'!$S223,'Xlookup set'!$A$1:$R$1239,13,FALSE)=0,"",VLOOKUP('Xlookup set'!$S223,'Xlookup set'!$A$1:$R$1239,13,FALSE)),"")</f>
        <v/>
      </c>
      <c r="M223" t="str">
        <f>IFERROR(IF(VLOOKUP('Xlookup set'!$S223,'Xlookup set'!$A$1:$R$1239,14,FALSE)=0,"",VLOOKUP('Xlookup set'!$S223,'Xlookup set'!$A$1:$R$1239,14,FALSE)),"")</f>
        <v/>
      </c>
      <c r="N223" t="str">
        <f>IFERROR(IF(VLOOKUP('Xlookup set'!$S223,'Xlookup set'!$A$1:$R$1239,15,FALSE)=0,"",VLOOKUP('Xlookup set'!$S223,'Xlookup set'!$A$1:$R$1239,15,FALSE)),"")</f>
        <v/>
      </c>
      <c r="O223" t="str">
        <f>IFERROR(IF(VLOOKUP('Xlookup set'!$S223,'Xlookup set'!$A$1:$R$1239,16,FALSE)=0,"",VLOOKUP('Xlookup set'!$S223,'Xlookup set'!$A$1:$R$1239,16,FALSE)),"")</f>
        <v/>
      </c>
      <c r="P223" t="str">
        <f t="array" aca="1" ref="P223" ca="1">IFERROR(Y2IF(VLOOKUP('Xlookup set'!$S223,'Xlookup set'!$A$1:$R$1239,17,FALSE)=0,"",VLOOKUP('Xlookup set'!$S223,'Xlookup set'!$A$1:$R$1239,17,FALSE)),"")</f>
        <v/>
      </c>
      <c r="Q223" t="str">
        <f>IFERROR(IF(VLOOKUP('Xlookup set'!$S223,'Xlookup set'!$A$1:$R$1239,18,FALSE)=0,"",VLOOKUP('Xlookup set'!$S223,'Xlookup set'!$A$1:$R$1239,18,FALSE)),"")</f>
        <v/>
      </c>
    </row>
    <row r="224" spans="1:17">
      <c r="A224" t="str">
        <f>IFERROR(VLOOKUP('Xlookup set'!$S224,'Xlookup set'!$A$1:$R$1239,2,FALSE),"")</f>
        <v/>
      </c>
      <c r="B224" t="str">
        <f>IF(I224&lt;&gt;"",ドッグキャリー!$I$2,"")</f>
        <v/>
      </c>
      <c r="C224" t="str">
        <f t="shared" si="8"/>
        <v/>
      </c>
      <c r="D224" t="str">
        <f t="shared" si="9"/>
        <v/>
      </c>
      <c r="H224" s="77" t="str">
        <f>IFERROR(IF(VLOOKUP('Xlookup set'!$S224,'Xlookup set'!$A$1:$R$1239,9,FALSE)=0,"",VLOOKUP('Xlookup set'!$S224,'Xlookup set'!$A$1:$R$1239,9,FALSE)),"")</f>
        <v/>
      </c>
      <c r="I224" t="str">
        <f>IFERROR(IF(VLOOKUP('Xlookup set'!$S224,'Xlookup set'!$A$1:$R$1239,10,FALSE)=0,"",VLOOKUP('Xlookup set'!$S224,'Xlookup set'!$A$1:$R$1239,10,FALSE)),"")</f>
        <v/>
      </c>
      <c r="J224" t="str">
        <f>IFERROR(IF(VLOOKUP('Xlookup set'!$S224,'Xlookup set'!$A$1:$R$1239,11,FALSE)=0,"",VLOOKUP('Xlookup set'!$S224,'Xlookup set'!$A$1:$R$1239,11,FALSE)),"")</f>
        <v/>
      </c>
      <c r="K224" t="str">
        <f>IFERROR(IF(VLOOKUP('Xlookup set'!$S224,'Xlookup set'!$A$1:$R$1239,12,FALSE)=0,"",VLOOKUP('Xlookup set'!$S224,'Xlookup set'!$A$1:$R$1239,12,FALSE)),"")</f>
        <v/>
      </c>
      <c r="L224" t="str">
        <f>IFERROR(IF(VLOOKUP('Xlookup set'!$S224,'Xlookup set'!$A$1:$R$1239,13,FALSE)=0,"",VLOOKUP('Xlookup set'!$S224,'Xlookup set'!$A$1:$R$1239,13,FALSE)),"")</f>
        <v/>
      </c>
      <c r="M224" t="str">
        <f>IFERROR(IF(VLOOKUP('Xlookup set'!$S224,'Xlookup set'!$A$1:$R$1239,14,FALSE)=0,"",VLOOKUP('Xlookup set'!$S224,'Xlookup set'!$A$1:$R$1239,14,FALSE)),"")</f>
        <v/>
      </c>
      <c r="N224" t="str">
        <f>IFERROR(IF(VLOOKUP('Xlookup set'!$S224,'Xlookup set'!$A$1:$R$1239,15,FALSE)=0,"",VLOOKUP('Xlookup set'!$S224,'Xlookup set'!$A$1:$R$1239,15,FALSE)),"")</f>
        <v/>
      </c>
      <c r="O224" t="str">
        <f>IFERROR(IF(VLOOKUP('Xlookup set'!$S224,'Xlookup set'!$A$1:$R$1239,16,FALSE)=0,"",VLOOKUP('Xlookup set'!$S224,'Xlookup set'!$A$1:$R$1239,16,FALSE)),"")</f>
        <v/>
      </c>
      <c r="P224" t="str">
        <f t="array" aca="1" ref="P224" ca="1">IFERROR(Y2IF(VLOOKUP('Xlookup set'!$S224,'Xlookup set'!$A$1:$R$1239,17,FALSE)=0,"",VLOOKUP('Xlookup set'!$S224,'Xlookup set'!$A$1:$R$1239,17,FALSE)),"")</f>
        <v/>
      </c>
      <c r="Q224" t="str">
        <f>IFERROR(IF(VLOOKUP('Xlookup set'!$S224,'Xlookup set'!$A$1:$R$1239,18,FALSE)=0,"",VLOOKUP('Xlookup set'!$S224,'Xlookup set'!$A$1:$R$1239,18,FALSE)),"")</f>
        <v/>
      </c>
    </row>
    <row r="225" spans="1:17">
      <c r="A225" t="str">
        <f>IFERROR(VLOOKUP('Xlookup set'!$S225,'Xlookup set'!$A$1:$R$1239,2,FALSE),"")</f>
        <v/>
      </c>
      <c r="B225" t="str">
        <f>IF(I225&lt;&gt;"",ドッグキャリー!$I$2,"")</f>
        <v/>
      </c>
      <c r="C225" t="str">
        <f t="shared" si="8"/>
        <v/>
      </c>
      <c r="D225" t="str">
        <f t="shared" si="9"/>
        <v/>
      </c>
      <c r="H225" s="77" t="str">
        <f>IFERROR(IF(VLOOKUP('Xlookup set'!$S225,'Xlookup set'!$A$1:$R$1239,9,FALSE)=0,"",VLOOKUP('Xlookup set'!$S225,'Xlookup set'!$A$1:$R$1239,9,FALSE)),"")</f>
        <v/>
      </c>
      <c r="I225" t="str">
        <f>IFERROR(IF(VLOOKUP('Xlookup set'!$S225,'Xlookup set'!$A$1:$R$1239,10,FALSE)=0,"",VLOOKUP('Xlookup set'!$S225,'Xlookup set'!$A$1:$R$1239,10,FALSE)),"")</f>
        <v/>
      </c>
      <c r="J225" t="str">
        <f>IFERROR(IF(VLOOKUP('Xlookup set'!$S225,'Xlookup set'!$A$1:$R$1239,11,FALSE)=0,"",VLOOKUP('Xlookup set'!$S225,'Xlookup set'!$A$1:$R$1239,11,FALSE)),"")</f>
        <v/>
      </c>
      <c r="K225" t="str">
        <f>IFERROR(IF(VLOOKUP('Xlookup set'!$S225,'Xlookup set'!$A$1:$R$1239,12,FALSE)=0,"",VLOOKUP('Xlookup set'!$S225,'Xlookup set'!$A$1:$R$1239,12,FALSE)),"")</f>
        <v/>
      </c>
      <c r="L225" t="str">
        <f>IFERROR(IF(VLOOKUP('Xlookup set'!$S225,'Xlookup set'!$A$1:$R$1239,13,FALSE)=0,"",VLOOKUP('Xlookup set'!$S225,'Xlookup set'!$A$1:$R$1239,13,FALSE)),"")</f>
        <v/>
      </c>
      <c r="M225" t="str">
        <f>IFERROR(IF(VLOOKUP('Xlookup set'!$S225,'Xlookup set'!$A$1:$R$1239,14,FALSE)=0,"",VLOOKUP('Xlookup set'!$S225,'Xlookup set'!$A$1:$R$1239,14,FALSE)),"")</f>
        <v/>
      </c>
      <c r="N225" t="str">
        <f>IFERROR(IF(VLOOKUP('Xlookup set'!$S225,'Xlookup set'!$A$1:$R$1239,15,FALSE)=0,"",VLOOKUP('Xlookup set'!$S225,'Xlookup set'!$A$1:$R$1239,15,FALSE)),"")</f>
        <v/>
      </c>
      <c r="O225" t="str">
        <f>IFERROR(IF(VLOOKUP('Xlookup set'!$S225,'Xlookup set'!$A$1:$R$1239,16,FALSE)=0,"",VLOOKUP('Xlookup set'!$S225,'Xlookup set'!$A$1:$R$1239,16,FALSE)),"")</f>
        <v/>
      </c>
      <c r="P225" t="str">
        <f t="array" aca="1" ref="P225" ca="1">IFERROR(Y2IF(VLOOKUP('Xlookup set'!$S225,'Xlookup set'!$A$1:$R$1239,17,FALSE)=0,"",VLOOKUP('Xlookup set'!$S225,'Xlookup set'!$A$1:$R$1239,17,FALSE)),"")</f>
        <v/>
      </c>
      <c r="Q225" t="str">
        <f>IFERROR(IF(VLOOKUP('Xlookup set'!$S225,'Xlookup set'!$A$1:$R$1239,18,FALSE)=0,"",VLOOKUP('Xlookup set'!$S225,'Xlookup set'!$A$1:$R$1239,18,FALSE)),"")</f>
        <v/>
      </c>
    </row>
    <row r="226" spans="1:17">
      <c r="A226" t="str">
        <f>IFERROR(VLOOKUP('Xlookup set'!$S226,'Xlookup set'!$A$1:$R$1239,2,FALSE),"")</f>
        <v/>
      </c>
      <c r="B226" t="str">
        <f>IF(I226&lt;&gt;"",ドッグキャリー!$I$2,"")</f>
        <v/>
      </c>
      <c r="C226" t="str">
        <f t="shared" si="8"/>
        <v/>
      </c>
      <c r="D226" t="str">
        <f t="shared" si="9"/>
        <v/>
      </c>
      <c r="H226" s="77" t="str">
        <f>IFERROR(IF(VLOOKUP('Xlookup set'!$S226,'Xlookup set'!$A$1:$R$1239,9,FALSE)=0,"",VLOOKUP('Xlookup set'!$S226,'Xlookup set'!$A$1:$R$1239,9,FALSE)),"")</f>
        <v/>
      </c>
      <c r="I226" t="str">
        <f>IFERROR(IF(VLOOKUP('Xlookup set'!$S226,'Xlookup set'!$A$1:$R$1239,10,FALSE)=0,"",VLOOKUP('Xlookup set'!$S226,'Xlookup set'!$A$1:$R$1239,10,FALSE)),"")</f>
        <v/>
      </c>
      <c r="J226" t="str">
        <f>IFERROR(IF(VLOOKUP('Xlookup set'!$S226,'Xlookup set'!$A$1:$R$1239,11,FALSE)=0,"",VLOOKUP('Xlookup set'!$S226,'Xlookup set'!$A$1:$R$1239,11,FALSE)),"")</f>
        <v/>
      </c>
      <c r="K226" t="str">
        <f>IFERROR(IF(VLOOKUP('Xlookup set'!$S226,'Xlookup set'!$A$1:$R$1239,12,FALSE)=0,"",VLOOKUP('Xlookup set'!$S226,'Xlookup set'!$A$1:$R$1239,12,FALSE)),"")</f>
        <v/>
      </c>
      <c r="L226" t="str">
        <f>IFERROR(IF(VLOOKUP('Xlookup set'!$S226,'Xlookup set'!$A$1:$R$1239,13,FALSE)=0,"",VLOOKUP('Xlookup set'!$S226,'Xlookup set'!$A$1:$R$1239,13,FALSE)),"")</f>
        <v/>
      </c>
      <c r="M226" t="str">
        <f>IFERROR(IF(VLOOKUP('Xlookup set'!$S226,'Xlookup set'!$A$1:$R$1239,14,FALSE)=0,"",VLOOKUP('Xlookup set'!$S226,'Xlookup set'!$A$1:$R$1239,14,FALSE)),"")</f>
        <v/>
      </c>
      <c r="N226" t="str">
        <f>IFERROR(IF(VLOOKUP('Xlookup set'!$S226,'Xlookup set'!$A$1:$R$1239,15,FALSE)=0,"",VLOOKUP('Xlookup set'!$S226,'Xlookup set'!$A$1:$R$1239,15,FALSE)),"")</f>
        <v/>
      </c>
      <c r="O226" t="str">
        <f>IFERROR(IF(VLOOKUP('Xlookup set'!$S226,'Xlookup set'!$A$1:$R$1239,16,FALSE)=0,"",VLOOKUP('Xlookup set'!$S226,'Xlookup set'!$A$1:$R$1239,16,FALSE)),"")</f>
        <v/>
      </c>
      <c r="P226" t="str">
        <f t="array" aca="1" ref="P226" ca="1">IFERROR(Y2IF(VLOOKUP('Xlookup set'!$S226,'Xlookup set'!$A$1:$R$1239,17,FALSE)=0,"",VLOOKUP('Xlookup set'!$S226,'Xlookup set'!$A$1:$R$1239,17,FALSE)),"")</f>
        <v/>
      </c>
      <c r="Q226" t="str">
        <f>IFERROR(IF(VLOOKUP('Xlookup set'!$S226,'Xlookup set'!$A$1:$R$1239,18,FALSE)=0,"",VLOOKUP('Xlookup set'!$S226,'Xlookup set'!$A$1:$R$1239,18,FALSE)),"")</f>
        <v/>
      </c>
    </row>
    <row r="227" spans="1:17">
      <c r="A227" t="str">
        <f>IFERROR(VLOOKUP('Xlookup set'!$S227,'Xlookup set'!$A$1:$R$1239,2,FALSE),"")</f>
        <v/>
      </c>
      <c r="B227" t="str">
        <f>IF(I227&lt;&gt;"",ドッグキャリー!$I$2,"")</f>
        <v/>
      </c>
      <c r="C227" t="str">
        <f t="shared" si="8"/>
        <v/>
      </c>
      <c r="D227" t="str">
        <f t="shared" si="9"/>
        <v/>
      </c>
      <c r="H227" s="77" t="str">
        <f>IFERROR(IF(VLOOKUP('Xlookup set'!$S227,'Xlookup set'!$A$1:$R$1239,9,FALSE)=0,"",VLOOKUP('Xlookup set'!$S227,'Xlookup set'!$A$1:$R$1239,9,FALSE)),"")</f>
        <v/>
      </c>
      <c r="I227" t="str">
        <f>IFERROR(IF(VLOOKUP('Xlookup set'!$S227,'Xlookup set'!$A$1:$R$1239,10,FALSE)=0,"",VLOOKUP('Xlookup set'!$S227,'Xlookup set'!$A$1:$R$1239,10,FALSE)),"")</f>
        <v/>
      </c>
      <c r="J227" t="str">
        <f>IFERROR(IF(VLOOKUP('Xlookup set'!$S227,'Xlookup set'!$A$1:$R$1239,11,FALSE)=0,"",VLOOKUP('Xlookup set'!$S227,'Xlookup set'!$A$1:$R$1239,11,FALSE)),"")</f>
        <v/>
      </c>
      <c r="K227" t="str">
        <f>IFERROR(IF(VLOOKUP('Xlookup set'!$S227,'Xlookup set'!$A$1:$R$1239,12,FALSE)=0,"",VLOOKUP('Xlookup set'!$S227,'Xlookup set'!$A$1:$R$1239,12,FALSE)),"")</f>
        <v/>
      </c>
      <c r="L227" t="str">
        <f>IFERROR(IF(VLOOKUP('Xlookup set'!$S227,'Xlookup set'!$A$1:$R$1239,13,FALSE)=0,"",VLOOKUP('Xlookup set'!$S227,'Xlookup set'!$A$1:$R$1239,13,FALSE)),"")</f>
        <v/>
      </c>
      <c r="M227" t="str">
        <f>IFERROR(IF(VLOOKUP('Xlookup set'!$S227,'Xlookup set'!$A$1:$R$1239,14,FALSE)=0,"",VLOOKUP('Xlookup set'!$S227,'Xlookup set'!$A$1:$R$1239,14,FALSE)),"")</f>
        <v/>
      </c>
      <c r="N227" t="str">
        <f>IFERROR(IF(VLOOKUP('Xlookup set'!$S227,'Xlookup set'!$A$1:$R$1239,15,FALSE)=0,"",VLOOKUP('Xlookup set'!$S227,'Xlookup set'!$A$1:$R$1239,15,FALSE)),"")</f>
        <v/>
      </c>
      <c r="O227" t="str">
        <f>IFERROR(IF(VLOOKUP('Xlookup set'!$S227,'Xlookup set'!$A$1:$R$1239,16,FALSE)=0,"",VLOOKUP('Xlookup set'!$S227,'Xlookup set'!$A$1:$R$1239,16,FALSE)),"")</f>
        <v/>
      </c>
      <c r="P227" t="str">
        <f t="array" aca="1" ref="P227" ca="1">IFERROR(Y2IF(VLOOKUP('Xlookup set'!$S227,'Xlookup set'!$A$1:$R$1239,17,FALSE)=0,"",VLOOKUP('Xlookup set'!$S227,'Xlookup set'!$A$1:$R$1239,17,FALSE)),"")</f>
        <v/>
      </c>
      <c r="Q227" t="str">
        <f>IFERROR(IF(VLOOKUP('Xlookup set'!$S227,'Xlookup set'!$A$1:$R$1239,18,FALSE)=0,"",VLOOKUP('Xlookup set'!$S227,'Xlookup set'!$A$1:$R$1239,18,FALSE)),"")</f>
        <v/>
      </c>
    </row>
    <row r="228" spans="1:17">
      <c r="A228" t="str">
        <f>IFERROR(VLOOKUP('Xlookup set'!$S228,'Xlookup set'!$A$1:$R$1239,2,FALSE),"")</f>
        <v/>
      </c>
      <c r="B228" t="str">
        <f>IF(I228&lt;&gt;"",ドッグキャリー!$I$2,"")</f>
        <v/>
      </c>
      <c r="C228" t="str">
        <f t="shared" si="8"/>
        <v/>
      </c>
      <c r="D228" t="str">
        <f t="shared" si="9"/>
        <v/>
      </c>
      <c r="H228" s="77" t="str">
        <f>IFERROR(IF(VLOOKUP('Xlookup set'!$S228,'Xlookup set'!$A$1:$R$1239,9,FALSE)=0,"",VLOOKUP('Xlookup set'!$S228,'Xlookup set'!$A$1:$R$1239,9,FALSE)),"")</f>
        <v/>
      </c>
      <c r="I228" t="str">
        <f>IFERROR(IF(VLOOKUP('Xlookup set'!$S228,'Xlookup set'!$A$1:$R$1239,10,FALSE)=0,"",VLOOKUP('Xlookup set'!$S228,'Xlookup set'!$A$1:$R$1239,10,FALSE)),"")</f>
        <v/>
      </c>
      <c r="J228" t="str">
        <f>IFERROR(IF(VLOOKUP('Xlookup set'!$S228,'Xlookup set'!$A$1:$R$1239,11,FALSE)=0,"",VLOOKUP('Xlookup set'!$S228,'Xlookup set'!$A$1:$R$1239,11,FALSE)),"")</f>
        <v/>
      </c>
      <c r="K228" t="str">
        <f>IFERROR(IF(VLOOKUP('Xlookup set'!$S228,'Xlookup set'!$A$1:$R$1239,12,FALSE)=0,"",VLOOKUP('Xlookup set'!$S228,'Xlookup set'!$A$1:$R$1239,12,FALSE)),"")</f>
        <v/>
      </c>
      <c r="L228" t="str">
        <f>IFERROR(IF(VLOOKUP('Xlookup set'!$S228,'Xlookup set'!$A$1:$R$1239,13,FALSE)=0,"",VLOOKUP('Xlookup set'!$S228,'Xlookup set'!$A$1:$R$1239,13,FALSE)),"")</f>
        <v/>
      </c>
      <c r="M228" t="str">
        <f>IFERROR(IF(VLOOKUP('Xlookup set'!$S228,'Xlookup set'!$A$1:$R$1239,14,FALSE)=0,"",VLOOKUP('Xlookup set'!$S228,'Xlookup set'!$A$1:$R$1239,14,FALSE)),"")</f>
        <v/>
      </c>
      <c r="N228" t="str">
        <f>IFERROR(IF(VLOOKUP('Xlookup set'!$S228,'Xlookup set'!$A$1:$R$1239,15,FALSE)=0,"",VLOOKUP('Xlookup set'!$S228,'Xlookup set'!$A$1:$R$1239,15,FALSE)),"")</f>
        <v/>
      </c>
      <c r="O228" t="str">
        <f>IFERROR(IF(VLOOKUP('Xlookup set'!$S228,'Xlookup set'!$A$1:$R$1239,16,FALSE)=0,"",VLOOKUP('Xlookup set'!$S228,'Xlookup set'!$A$1:$R$1239,16,FALSE)),"")</f>
        <v/>
      </c>
      <c r="P228" t="str">
        <f t="array" aca="1" ref="P228" ca="1">IFERROR(Y2IF(VLOOKUP('Xlookup set'!$S228,'Xlookup set'!$A$1:$R$1239,17,FALSE)=0,"",VLOOKUP('Xlookup set'!$S228,'Xlookup set'!$A$1:$R$1239,17,FALSE)),"")</f>
        <v/>
      </c>
      <c r="Q228" t="str">
        <f>IFERROR(IF(VLOOKUP('Xlookup set'!$S228,'Xlookup set'!$A$1:$R$1239,18,FALSE)=0,"",VLOOKUP('Xlookup set'!$S228,'Xlookup set'!$A$1:$R$1239,18,FALSE)),"")</f>
        <v/>
      </c>
    </row>
    <row r="229" spans="1:17">
      <c r="A229" t="str">
        <f>IFERROR(VLOOKUP('Xlookup set'!$S229,'Xlookup set'!$A$1:$R$1239,2,FALSE),"")</f>
        <v/>
      </c>
      <c r="B229" t="str">
        <f>IF(I229&lt;&gt;"",ドッグキャリー!$I$2,"")</f>
        <v/>
      </c>
      <c r="C229" t="str">
        <f t="shared" si="8"/>
        <v/>
      </c>
      <c r="D229" t="str">
        <f t="shared" si="9"/>
        <v/>
      </c>
      <c r="H229" s="77" t="str">
        <f>IFERROR(IF(VLOOKUP('Xlookup set'!$S229,'Xlookup set'!$A$1:$R$1239,9,FALSE)=0,"",VLOOKUP('Xlookup set'!$S229,'Xlookup set'!$A$1:$R$1239,9,FALSE)),"")</f>
        <v/>
      </c>
      <c r="I229" t="str">
        <f>IFERROR(IF(VLOOKUP('Xlookup set'!$S229,'Xlookup set'!$A$1:$R$1239,10,FALSE)=0,"",VLOOKUP('Xlookup set'!$S229,'Xlookup set'!$A$1:$R$1239,10,FALSE)),"")</f>
        <v/>
      </c>
      <c r="J229" t="str">
        <f>IFERROR(IF(VLOOKUP('Xlookup set'!$S229,'Xlookup set'!$A$1:$R$1239,11,FALSE)=0,"",VLOOKUP('Xlookup set'!$S229,'Xlookup set'!$A$1:$R$1239,11,FALSE)),"")</f>
        <v/>
      </c>
      <c r="K229" t="str">
        <f>IFERROR(IF(VLOOKUP('Xlookup set'!$S229,'Xlookup set'!$A$1:$R$1239,12,FALSE)=0,"",VLOOKUP('Xlookup set'!$S229,'Xlookup set'!$A$1:$R$1239,12,FALSE)),"")</f>
        <v/>
      </c>
      <c r="L229" t="str">
        <f>IFERROR(IF(VLOOKUP('Xlookup set'!$S229,'Xlookup set'!$A$1:$R$1239,13,FALSE)=0,"",VLOOKUP('Xlookup set'!$S229,'Xlookup set'!$A$1:$R$1239,13,FALSE)),"")</f>
        <v/>
      </c>
      <c r="M229" t="str">
        <f>IFERROR(IF(VLOOKUP('Xlookup set'!$S229,'Xlookup set'!$A$1:$R$1239,14,FALSE)=0,"",VLOOKUP('Xlookup set'!$S229,'Xlookup set'!$A$1:$R$1239,14,FALSE)),"")</f>
        <v/>
      </c>
      <c r="N229" t="str">
        <f>IFERROR(IF(VLOOKUP('Xlookup set'!$S229,'Xlookup set'!$A$1:$R$1239,15,FALSE)=0,"",VLOOKUP('Xlookup set'!$S229,'Xlookup set'!$A$1:$R$1239,15,FALSE)),"")</f>
        <v/>
      </c>
      <c r="O229" t="str">
        <f>IFERROR(IF(VLOOKUP('Xlookup set'!$S229,'Xlookup set'!$A$1:$R$1239,16,FALSE)=0,"",VLOOKUP('Xlookup set'!$S229,'Xlookup set'!$A$1:$R$1239,16,FALSE)),"")</f>
        <v/>
      </c>
      <c r="P229" t="str">
        <f t="array" aca="1" ref="P229" ca="1">IFERROR(Y2IF(VLOOKUP('Xlookup set'!$S229,'Xlookup set'!$A$1:$R$1239,17,FALSE)=0,"",VLOOKUP('Xlookup set'!$S229,'Xlookup set'!$A$1:$R$1239,17,FALSE)),"")</f>
        <v/>
      </c>
      <c r="Q229" t="str">
        <f>IFERROR(IF(VLOOKUP('Xlookup set'!$S229,'Xlookup set'!$A$1:$R$1239,18,FALSE)=0,"",VLOOKUP('Xlookup set'!$S229,'Xlookup set'!$A$1:$R$1239,18,FALSE)),"")</f>
        <v/>
      </c>
    </row>
    <row r="230" spans="1:17">
      <c r="A230" t="str">
        <f>IFERROR(VLOOKUP('Xlookup set'!$S230,'Xlookup set'!$A$1:$R$1239,2,FALSE),"")</f>
        <v/>
      </c>
      <c r="B230" t="str">
        <f>IF(I230&lt;&gt;"",ドッグキャリー!$I$2,"")</f>
        <v/>
      </c>
      <c r="C230" t="str">
        <f t="shared" si="8"/>
        <v/>
      </c>
      <c r="D230" t="str">
        <f t="shared" si="9"/>
        <v/>
      </c>
      <c r="H230" s="77" t="str">
        <f>IFERROR(IF(VLOOKUP('Xlookup set'!$S230,'Xlookup set'!$A$1:$R$1239,9,FALSE)=0,"",VLOOKUP('Xlookup set'!$S230,'Xlookup set'!$A$1:$R$1239,9,FALSE)),"")</f>
        <v/>
      </c>
      <c r="I230" t="str">
        <f>IFERROR(IF(VLOOKUP('Xlookup set'!$S230,'Xlookup set'!$A$1:$R$1239,10,FALSE)=0,"",VLOOKUP('Xlookup set'!$S230,'Xlookup set'!$A$1:$R$1239,10,FALSE)),"")</f>
        <v/>
      </c>
      <c r="J230" t="str">
        <f>IFERROR(IF(VLOOKUP('Xlookup set'!$S230,'Xlookup set'!$A$1:$R$1239,11,FALSE)=0,"",VLOOKUP('Xlookup set'!$S230,'Xlookup set'!$A$1:$R$1239,11,FALSE)),"")</f>
        <v/>
      </c>
      <c r="K230" t="str">
        <f>IFERROR(IF(VLOOKUP('Xlookup set'!$S230,'Xlookup set'!$A$1:$R$1239,12,FALSE)=0,"",VLOOKUP('Xlookup set'!$S230,'Xlookup set'!$A$1:$R$1239,12,FALSE)),"")</f>
        <v/>
      </c>
      <c r="L230" t="str">
        <f>IFERROR(IF(VLOOKUP('Xlookup set'!$S230,'Xlookup set'!$A$1:$R$1239,13,FALSE)=0,"",VLOOKUP('Xlookup set'!$S230,'Xlookup set'!$A$1:$R$1239,13,FALSE)),"")</f>
        <v/>
      </c>
      <c r="M230" t="str">
        <f>IFERROR(IF(VLOOKUP('Xlookup set'!$S230,'Xlookup set'!$A$1:$R$1239,14,FALSE)=0,"",VLOOKUP('Xlookup set'!$S230,'Xlookup set'!$A$1:$R$1239,14,FALSE)),"")</f>
        <v/>
      </c>
      <c r="N230" t="str">
        <f>IFERROR(IF(VLOOKUP('Xlookup set'!$S230,'Xlookup set'!$A$1:$R$1239,15,FALSE)=0,"",VLOOKUP('Xlookup set'!$S230,'Xlookup set'!$A$1:$R$1239,15,FALSE)),"")</f>
        <v/>
      </c>
      <c r="O230" t="str">
        <f>IFERROR(IF(VLOOKUP('Xlookup set'!$S230,'Xlookup set'!$A$1:$R$1239,16,FALSE)=0,"",VLOOKUP('Xlookup set'!$S230,'Xlookup set'!$A$1:$R$1239,16,FALSE)),"")</f>
        <v/>
      </c>
      <c r="P230" t="str">
        <f t="array" aca="1" ref="P230" ca="1">IFERROR(Y2IF(VLOOKUP('Xlookup set'!$S230,'Xlookup set'!$A$1:$R$1239,17,FALSE)=0,"",VLOOKUP('Xlookup set'!$S230,'Xlookup set'!$A$1:$R$1239,17,FALSE)),"")</f>
        <v/>
      </c>
      <c r="Q230" t="str">
        <f>IFERROR(IF(VLOOKUP('Xlookup set'!$S230,'Xlookup set'!$A$1:$R$1239,18,FALSE)=0,"",VLOOKUP('Xlookup set'!$S230,'Xlookup set'!$A$1:$R$1239,18,FALSE)),"")</f>
        <v/>
      </c>
    </row>
    <row r="231" spans="1:17">
      <c r="A231" t="str">
        <f>IFERROR(VLOOKUP('Xlookup set'!$S231,'Xlookup set'!$A$1:$R$1239,2,FALSE),"")</f>
        <v/>
      </c>
      <c r="B231" t="str">
        <f>IF(I231&lt;&gt;"",ドッグキャリー!$I$2,"")</f>
        <v/>
      </c>
      <c r="C231" t="str">
        <f t="shared" si="8"/>
        <v/>
      </c>
      <c r="D231" t="str">
        <f t="shared" si="9"/>
        <v/>
      </c>
      <c r="H231" s="77" t="str">
        <f>IFERROR(IF(VLOOKUP('Xlookup set'!$S231,'Xlookup set'!$A$1:$R$1239,9,FALSE)=0,"",VLOOKUP('Xlookup set'!$S231,'Xlookup set'!$A$1:$R$1239,9,FALSE)),"")</f>
        <v/>
      </c>
      <c r="I231" t="str">
        <f>IFERROR(IF(VLOOKUP('Xlookup set'!$S231,'Xlookup set'!$A$1:$R$1239,10,FALSE)=0,"",VLOOKUP('Xlookup set'!$S231,'Xlookup set'!$A$1:$R$1239,10,FALSE)),"")</f>
        <v/>
      </c>
      <c r="J231" t="str">
        <f>IFERROR(IF(VLOOKUP('Xlookup set'!$S231,'Xlookup set'!$A$1:$R$1239,11,FALSE)=0,"",VLOOKUP('Xlookup set'!$S231,'Xlookup set'!$A$1:$R$1239,11,FALSE)),"")</f>
        <v/>
      </c>
      <c r="K231" t="str">
        <f>IFERROR(IF(VLOOKUP('Xlookup set'!$S231,'Xlookup set'!$A$1:$R$1239,12,FALSE)=0,"",VLOOKUP('Xlookup set'!$S231,'Xlookup set'!$A$1:$R$1239,12,FALSE)),"")</f>
        <v/>
      </c>
      <c r="L231" t="str">
        <f>IFERROR(IF(VLOOKUP('Xlookup set'!$S231,'Xlookup set'!$A$1:$R$1239,13,FALSE)=0,"",VLOOKUP('Xlookup set'!$S231,'Xlookup set'!$A$1:$R$1239,13,FALSE)),"")</f>
        <v/>
      </c>
      <c r="M231" t="str">
        <f>IFERROR(IF(VLOOKUP('Xlookup set'!$S231,'Xlookup set'!$A$1:$R$1239,14,FALSE)=0,"",VLOOKUP('Xlookup set'!$S231,'Xlookup set'!$A$1:$R$1239,14,FALSE)),"")</f>
        <v/>
      </c>
      <c r="N231" t="str">
        <f>IFERROR(IF(VLOOKUP('Xlookup set'!$S231,'Xlookup set'!$A$1:$R$1239,15,FALSE)=0,"",VLOOKUP('Xlookup set'!$S231,'Xlookup set'!$A$1:$R$1239,15,FALSE)),"")</f>
        <v/>
      </c>
      <c r="O231" t="str">
        <f>IFERROR(IF(VLOOKUP('Xlookup set'!$S231,'Xlookup set'!$A$1:$R$1239,16,FALSE)=0,"",VLOOKUP('Xlookup set'!$S231,'Xlookup set'!$A$1:$R$1239,16,FALSE)),"")</f>
        <v/>
      </c>
      <c r="P231" t="str">
        <f t="array" aca="1" ref="P231" ca="1">IFERROR(Y2IF(VLOOKUP('Xlookup set'!$S231,'Xlookup set'!$A$1:$R$1239,17,FALSE)=0,"",VLOOKUP('Xlookup set'!$S231,'Xlookup set'!$A$1:$R$1239,17,FALSE)),"")</f>
        <v/>
      </c>
      <c r="Q231" t="str">
        <f>IFERROR(IF(VLOOKUP('Xlookup set'!$S231,'Xlookup set'!$A$1:$R$1239,18,FALSE)=0,"",VLOOKUP('Xlookup set'!$S231,'Xlookup set'!$A$1:$R$1239,18,FALSE)),"")</f>
        <v/>
      </c>
    </row>
    <row r="232" spans="1:17">
      <c r="A232" t="str">
        <f>IFERROR(VLOOKUP('Xlookup set'!$S232,'Xlookup set'!$A$1:$R$1239,2,FALSE),"")</f>
        <v/>
      </c>
      <c r="B232" t="str">
        <f>IF(I232&lt;&gt;"",ドッグキャリー!$I$2,"")</f>
        <v/>
      </c>
      <c r="C232" t="str">
        <f t="shared" si="8"/>
        <v/>
      </c>
      <c r="D232" t="str">
        <f t="shared" si="9"/>
        <v/>
      </c>
      <c r="H232" s="77" t="str">
        <f>IFERROR(IF(VLOOKUP('Xlookup set'!$S232,'Xlookup set'!$A$1:$R$1239,9,FALSE)=0,"",VLOOKUP('Xlookup set'!$S232,'Xlookup set'!$A$1:$R$1239,9,FALSE)),"")</f>
        <v/>
      </c>
      <c r="I232" t="str">
        <f>IFERROR(IF(VLOOKUP('Xlookup set'!$S232,'Xlookup set'!$A$1:$R$1239,10,FALSE)=0,"",VLOOKUP('Xlookup set'!$S232,'Xlookup set'!$A$1:$R$1239,10,FALSE)),"")</f>
        <v/>
      </c>
      <c r="J232" t="str">
        <f>IFERROR(IF(VLOOKUP('Xlookup set'!$S232,'Xlookup set'!$A$1:$R$1239,11,FALSE)=0,"",VLOOKUP('Xlookup set'!$S232,'Xlookup set'!$A$1:$R$1239,11,FALSE)),"")</f>
        <v/>
      </c>
      <c r="K232" t="str">
        <f>IFERROR(IF(VLOOKUP('Xlookup set'!$S232,'Xlookup set'!$A$1:$R$1239,12,FALSE)=0,"",VLOOKUP('Xlookup set'!$S232,'Xlookup set'!$A$1:$R$1239,12,FALSE)),"")</f>
        <v/>
      </c>
      <c r="L232" t="str">
        <f>IFERROR(IF(VLOOKUP('Xlookup set'!$S232,'Xlookup set'!$A$1:$R$1239,13,FALSE)=0,"",VLOOKUP('Xlookup set'!$S232,'Xlookup set'!$A$1:$R$1239,13,FALSE)),"")</f>
        <v/>
      </c>
      <c r="M232" t="str">
        <f>IFERROR(IF(VLOOKUP('Xlookup set'!$S232,'Xlookup set'!$A$1:$R$1239,14,FALSE)=0,"",VLOOKUP('Xlookup set'!$S232,'Xlookup set'!$A$1:$R$1239,14,FALSE)),"")</f>
        <v/>
      </c>
      <c r="N232" t="str">
        <f>IFERROR(IF(VLOOKUP('Xlookup set'!$S232,'Xlookup set'!$A$1:$R$1239,15,FALSE)=0,"",VLOOKUP('Xlookup set'!$S232,'Xlookup set'!$A$1:$R$1239,15,FALSE)),"")</f>
        <v/>
      </c>
      <c r="O232" t="str">
        <f>IFERROR(IF(VLOOKUP('Xlookup set'!$S232,'Xlookup set'!$A$1:$R$1239,16,FALSE)=0,"",VLOOKUP('Xlookup set'!$S232,'Xlookup set'!$A$1:$R$1239,16,FALSE)),"")</f>
        <v/>
      </c>
      <c r="P232" t="str">
        <f t="array" aca="1" ref="P232" ca="1">IFERROR(Y2IF(VLOOKUP('Xlookup set'!$S232,'Xlookup set'!$A$1:$R$1239,17,FALSE)=0,"",VLOOKUP('Xlookup set'!$S232,'Xlookup set'!$A$1:$R$1239,17,FALSE)),"")</f>
        <v/>
      </c>
      <c r="Q232" t="str">
        <f>IFERROR(IF(VLOOKUP('Xlookup set'!$S232,'Xlookup set'!$A$1:$R$1239,18,FALSE)=0,"",VLOOKUP('Xlookup set'!$S232,'Xlookup set'!$A$1:$R$1239,18,FALSE)),"")</f>
        <v/>
      </c>
    </row>
    <row r="233" spans="1:17">
      <c r="A233" t="str">
        <f>IFERROR(VLOOKUP('Xlookup set'!$S233,'Xlookup set'!$A$1:$R$1239,2,FALSE),"")</f>
        <v/>
      </c>
      <c r="B233" t="str">
        <f>IF(I233&lt;&gt;"",ドッグキャリー!$I$2,"")</f>
        <v/>
      </c>
      <c r="C233" t="str">
        <f t="shared" si="8"/>
        <v/>
      </c>
      <c r="D233" t="str">
        <f t="shared" si="9"/>
        <v/>
      </c>
      <c r="H233" s="77" t="str">
        <f>IFERROR(IF(VLOOKUP('Xlookup set'!$S233,'Xlookup set'!$A$1:$R$1239,9,FALSE)=0,"",VLOOKUP('Xlookup set'!$S233,'Xlookup set'!$A$1:$R$1239,9,FALSE)),"")</f>
        <v/>
      </c>
      <c r="I233" t="str">
        <f>IFERROR(IF(VLOOKUP('Xlookup set'!$S233,'Xlookup set'!$A$1:$R$1239,10,FALSE)=0,"",VLOOKUP('Xlookup set'!$S233,'Xlookup set'!$A$1:$R$1239,10,FALSE)),"")</f>
        <v/>
      </c>
      <c r="J233" t="str">
        <f>IFERROR(IF(VLOOKUP('Xlookup set'!$S233,'Xlookup set'!$A$1:$R$1239,11,FALSE)=0,"",VLOOKUP('Xlookup set'!$S233,'Xlookup set'!$A$1:$R$1239,11,FALSE)),"")</f>
        <v/>
      </c>
      <c r="K233" t="str">
        <f>IFERROR(IF(VLOOKUP('Xlookup set'!$S233,'Xlookup set'!$A$1:$R$1239,12,FALSE)=0,"",VLOOKUP('Xlookup set'!$S233,'Xlookup set'!$A$1:$R$1239,12,FALSE)),"")</f>
        <v/>
      </c>
      <c r="L233" t="str">
        <f>IFERROR(IF(VLOOKUP('Xlookup set'!$S233,'Xlookup set'!$A$1:$R$1239,13,FALSE)=0,"",VLOOKUP('Xlookup set'!$S233,'Xlookup set'!$A$1:$R$1239,13,FALSE)),"")</f>
        <v/>
      </c>
      <c r="M233" t="str">
        <f>IFERROR(IF(VLOOKUP('Xlookup set'!$S233,'Xlookup set'!$A$1:$R$1239,14,FALSE)=0,"",VLOOKUP('Xlookup set'!$S233,'Xlookup set'!$A$1:$R$1239,14,FALSE)),"")</f>
        <v/>
      </c>
      <c r="N233" t="str">
        <f>IFERROR(IF(VLOOKUP('Xlookup set'!$S233,'Xlookup set'!$A$1:$R$1239,15,FALSE)=0,"",VLOOKUP('Xlookup set'!$S233,'Xlookup set'!$A$1:$R$1239,15,FALSE)),"")</f>
        <v/>
      </c>
      <c r="O233" t="str">
        <f>IFERROR(IF(VLOOKUP('Xlookup set'!$S233,'Xlookup set'!$A$1:$R$1239,16,FALSE)=0,"",VLOOKUP('Xlookup set'!$S233,'Xlookup set'!$A$1:$R$1239,16,FALSE)),"")</f>
        <v/>
      </c>
      <c r="P233" t="str">
        <f t="array" aca="1" ref="P233" ca="1">IFERROR(Y2IF(VLOOKUP('Xlookup set'!$S233,'Xlookup set'!$A$1:$R$1239,17,FALSE)=0,"",VLOOKUP('Xlookup set'!$S233,'Xlookup set'!$A$1:$R$1239,17,FALSE)),"")</f>
        <v/>
      </c>
      <c r="Q233" t="str">
        <f>IFERROR(IF(VLOOKUP('Xlookup set'!$S233,'Xlookup set'!$A$1:$R$1239,18,FALSE)=0,"",VLOOKUP('Xlookup set'!$S233,'Xlookup set'!$A$1:$R$1239,18,FALSE)),"")</f>
        <v/>
      </c>
    </row>
    <row r="234" spans="1:17">
      <c r="A234" t="str">
        <f>IFERROR(VLOOKUP('Xlookup set'!$S234,'Xlookup set'!$A$1:$R$1239,2,FALSE),"")</f>
        <v/>
      </c>
      <c r="B234" t="str">
        <f>IF(I234&lt;&gt;"",ドッグキャリー!$I$2,"")</f>
        <v/>
      </c>
      <c r="C234" t="str">
        <f t="shared" si="8"/>
        <v/>
      </c>
      <c r="D234" t="str">
        <f t="shared" si="9"/>
        <v/>
      </c>
      <c r="H234" s="77" t="str">
        <f>IFERROR(IF(VLOOKUP('Xlookup set'!$S234,'Xlookup set'!$A$1:$R$1239,9,FALSE)=0,"",VLOOKUP('Xlookup set'!$S234,'Xlookup set'!$A$1:$R$1239,9,FALSE)),"")</f>
        <v/>
      </c>
      <c r="I234" t="str">
        <f>IFERROR(IF(VLOOKUP('Xlookup set'!$S234,'Xlookup set'!$A$1:$R$1239,10,FALSE)=0,"",VLOOKUP('Xlookup set'!$S234,'Xlookup set'!$A$1:$R$1239,10,FALSE)),"")</f>
        <v/>
      </c>
      <c r="J234" t="str">
        <f>IFERROR(IF(VLOOKUP('Xlookup set'!$S234,'Xlookup set'!$A$1:$R$1239,11,FALSE)=0,"",VLOOKUP('Xlookup set'!$S234,'Xlookup set'!$A$1:$R$1239,11,FALSE)),"")</f>
        <v/>
      </c>
      <c r="K234" t="str">
        <f>IFERROR(IF(VLOOKUP('Xlookup set'!$S234,'Xlookup set'!$A$1:$R$1239,12,FALSE)=0,"",VLOOKUP('Xlookup set'!$S234,'Xlookup set'!$A$1:$R$1239,12,FALSE)),"")</f>
        <v/>
      </c>
      <c r="L234" t="str">
        <f>IFERROR(IF(VLOOKUP('Xlookup set'!$S234,'Xlookup set'!$A$1:$R$1239,13,FALSE)=0,"",VLOOKUP('Xlookup set'!$S234,'Xlookup set'!$A$1:$R$1239,13,FALSE)),"")</f>
        <v/>
      </c>
      <c r="M234" t="str">
        <f>IFERROR(IF(VLOOKUP('Xlookup set'!$S234,'Xlookup set'!$A$1:$R$1239,14,FALSE)=0,"",VLOOKUP('Xlookup set'!$S234,'Xlookup set'!$A$1:$R$1239,14,FALSE)),"")</f>
        <v/>
      </c>
      <c r="N234" t="str">
        <f>IFERROR(IF(VLOOKUP('Xlookup set'!$S234,'Xlookup set'!$A$1:$R$1239,15,FALSE)=0,"",VLOOKUP('Xlookup set'!$S234,'Xlookup set'!$A$1:$R$1239,15,FALSE)),"")</f>
        <v/>
      </c>
      <c r="O234" t="str">
        <f>IFERROR(IF(VLOOKUP('Xlookup set'!$S234,'Xlookup set'!$A$1:$R$1239,16,FALSE)=0,"",VLOOKUP('Xlookup set'!$S234,'Xlookup set'!$A$1:$R$1239,16,FALSE)),"")</f>
        <v/>
      </c>
      <c r="P234" t="str">
        <f t="array" aca="1" ref="P234" ca="1">IFERROR(Y2IF(VLOOKUP('Xlookup set'!$S234,'Xlookup set'!$A$1:$R$1239,17,FALSE)=0,"",VLOOKUP('Xlookup set'!$S234,'Xlookup set'!$A$1:$R$1239,17,FALSE)),"")</f>
        <v/>
      </c>
      <c r="Q234" t="str">
        <f>IFERROR(IF(VLOOKUP('Xlookup set'!$S234,'Xlookup set'!$A$1:$R$1239,18,FALSE)=0,"",VLOOKUP('Xlookup set'!$S234,'Xlookup set'!$A$1:$R$1239,18,FALSE)),"")</f>
        <v/>
      </c>
    </row>
    <row r="235" spans="1:17">
      <c r="A235" t="str">
        <f>IFERROR(VLOOKUP('Xlookup set'!$S235,'Xlookup set'!$A$1:$R$1239,2,FALSE),"")</f>
        <v/>
      </c>
      <c r="B235" t="str">
        <f>IF(I235&lt;&gt;"",ドッグキャリー!$I$2,"")</f>
        <v/>
      </c>
      <c r="C235" t="str">
        <f t="shared" si="8"/>
        <v/>
      </c>
      <c r="D235" t="str">
        <f t="shared" si="9"/>
        <v/>
      </c>
      <c r="H235" s="77" t="str">
        <f>IFERROR(IF(VLOOKUP('Xlookup set'!$S235,'Xlookup set'!$A$1:$R$1239,9,FALSE)=0,"",VLOOKUP('Xlookup set'!$S235,'Xlookup set'!$A$1:$R$1239,9,FALSE)),"")</f>
        <v/>
      </c>
      <c r="I235" t="str">
        <f>IFERROR(IF(VLOOKUP('Xlookup set'!$S235,'Xlookup set'!$A$1:$R$1239,10,FALSE)=0,"",VLOOKUP('Xlookup set'!$S235,'Xlookup set'!$A$1:$R$1239,10,FALSE)),"")</f>
        <v/>
      </c>
      <c r="J235" t="str">
        <f>IFERROR(IF(VLOOKUP('Xlookup set'!$S235,'Xlookup set'!$A$1:$R$1239,11,FALSE)=0,"",VLOOKUP('Xlookup set'!$S235,'Xlookup set'!$A$1:$R$1239,11,FALSE)),"")</f>
        <v/>
      </c>
      <c r="K235" t="str">
        <f>IFERROR(IF(VLOOKUP('Xlookup set'!$S235,'Xlookup set'!$A$1:$R$1239,12,FALSE)=0,"",VLOOKUP('Xlookup set'!$S235,'Xlookup set'!$A$1:$R$1239,12,FALSE)),"")</f>
        <v/>
      </c>
      <c r="L235" t="str">
        <f>IFERROR(IF(VLOOKUP('Xlookup set'!$S235,'Xlookup set'!$A$1:$R$1239,13,FALSE)=0,"",VLOOKUP('Xlookup set'!$S235,'Xlookup set'!$A$1:$R$1239,13,FALSE)),"")</f>
        <v/>
      </c>
      <c r="M235" t="str">
        <f>IFERROR(IF(VLOOKUP('Xlookup set'!$S235,'Xlookup set'!$A$1:$R$1239,14,FALSE)=0,"",VLOOKUP('Xlookup set'!$S235,'Xlookup set'!$A$1:$R$1239,14,FALSE)),"")</f>
        <v/>
      </c>
      <c r="N235" t="str">
        <f>IFERROR(IF(VLOOKUP('Xlookup set'!$S235,'Xlookup set'!$A$1:$R$1239,15,FALSE)=0,"",VLOOKUP('Xlookup set'!$S235,'Xlookup set'!$A$1:$R$1239,15,FALSE)),"")</f>
        <v/>
      </c>
      <c r="O235" t="str">
        <f>IFERROR(IF(VLOOKUP('Xlookup set'!$S235,'Xlookup set'!$A$1:$R$1239,16,FALSE)=0,"",VLOOKUP('Xlookup set'!$S235,'Xlookup set'!$A$1:$R$1239,16,FALSE)),"")</f>
        <v/>
      </c>
      <c r="P235" t="str">
        <f t="array" aca="1" ref="P235" ca="1">IFERROR(Y2IF(VLOOKUP('Xlookup set'!$S235,'Xlookup set'!$A$1:$R$1239,17,FALSE)=0,"",VLOOKUP('Xlookup set'!$S235,'Xlookup set'!$A$1:$R$1239,17,FALSE)),"")</f>
        <v/>
      </c>
      <c r="Q235" t="str">
        <f>IFERROR(IF(VLOOKUP('Xlookup set'!$S235,'Xlookup set'!$A$1:$R$1239,18,FALSE)=0,"",VLOOKUP('Xlookup set'!$S235,'Xlookup set'!$A$1:$R$1239,18,FALSE)),"")</f>
        <v/>
      </c>
    </row>
    <row r="236" spans="1:17">
      <c r="A236" t="str">
        <f>IFERROR(VLOOKUP('Xlookup set'!$S236,'Xlookup set'!$A$1:$R$1239,2,FALSE),"")</f>
        <v/>
      </c>
      <c r="B236" t="str">
        <f>IF(I236&lt;&gt;"",ドッグキャリー!$I$2,"")</f>
        <v/>
      </c>
      <c r="C236" t="str">
        <f t="shared" si="8"/>
        <v/>
      </c>
      <c r="D236" t="str">
        <f t="shared" si="9"/>
        <v/>
      </c>
      <c r="H236" s="77" t="str">
        <f>IFERROR(IF(VLOOKUP('Xlookup set'!$S236,'Xlookup set'!$A$1:$R$1239,9,FALSE)=0,"",VLOOKUP('Xlookup set'!$S236,'Xlookup set'!$A$1:$R$1239,9,FALSE)),"")</f>
        <v/>
      </c>
      <c r="I236" t="str">
        <f>IFERROR(IF(VLOOKUP('Xlookup set'!$S236,'Xlookup set'!$A$1:$R$1239,10,FALSE)=0,"",VLOOKUP('Xlookup set'!$S236,'Xlookup set'!$A$1:$R$1239,10,FALSE)),"")</f>
        <v/>
      </c>
      <c r="J236" t="str">
        <f>IFERROR(IF(VLOOKUP('Xlookup set'!$S236,'Xlookup set'!$A$1:$R$1239,11,FALSE)=0,"",VLOOKUP('Xlookup set'!$S236,'Xlookup set'!$A$1:$R$1239,11,FALSE)),"")</f>
        <v/>
      </c>
      <c r="K236" t="str">
        <f>IFERROR(IF(VLOOKUP('Xlookup set'!$S236,'Xlookup set'!$A$1:$R$1239,12,FALSE)=0,"",VLOOKUP('Xlookup set'!$S236,'Xlookup set'!$A$1:$R$1239,12,FALSE)),"")</f>
        <v/>
      </c>
      <c r="L236" t="str">
        <f>IFERROR(IF(VLOOKUP('Xlookup set'!$S236,'Xlookup set'!$A$1:$R$1239,13,FALSE)=0,"",VLOOKUP('Xlookup set'!$S236,'Xlookup set'!$A$1:$R$1239,13,FALSE)),"")</f>
        <v/>
      </c>
      <c r="M236" t="str">
        <f>IFERROR(IF(VLOOKUP('Xlookup set'!$S236,'Xlookup set'!$A$1:$R$1239,14,FALSE)=0,"",VLOOKUP('Xlookup set'!$S236,'Xlookup set'!$A$1:$R$1239,14,FALSE)),"")</f>
        <v/>
      </c>
      <c r="N236" t="str">
        <f>IFERROR(IF(VLOOKUP('Xlookup set'!$S236,'Xlookup set'!$A$1:$R$1239,15,FALSE)=0,"",VLOOKUP('Xlookup set'!$S236,'Xlookup set'!$A$1:$R$1239,15,FALSE)),"")</f>
        <v/>
      </c>
      <c r="O236" t="str">
        <f>IFERROR(IF(VLOOKUP('Xlookup set'!$S236,'Xlookup set'!$A$1:$R$1239,16,FALSE)=0,"",VLOOKUP('Xlookup set'!$S236,'Xlookup set'!$A$1:$R$1239,16,FALSE)),"")</f>
        <v/>
      </c>
      <c r="P236" t="str">
        <f t="array" aca="1" ref="P236" ca="1">IFERROR(Y2IF(VLOOKUP('Xlookup set'!$S236,'Xlookup set'!$A$1:$R$1239,17,FALSE)=0,"",VLOOKUP('Xlookup set'!$S236,'Xlookup set'!$A$1:$R$1239,17,FALSE)),"")</f>
        <v/>
      </c>
      <c r="Q236" t="str">
        <f>IFERROR(IF(VLOOKUP('Xlookup set'!$S236,'Xlookup set'!$A$1:$R$1239,18,FALSE)=0,"",VLOOKUP('Xlookup set'!$S236,'Xlookup set'!$A$1:$R$1239,18,FALSE)),"")</f>
        <v/>
      </c>
    </row>
    <row r="237" spans="1:17">
      <c r="A237" t="str">
        <f>IFERROR(VLOOKUP('Xlookup set'!$S237,'Xlookup set'!$A$1:$R$1239,2,FALSE),"")</f>
        <v/>
      </c>
      <c r="B237" t="str">
        <f>IF(I237&lt;&gt;"",ドッグキャリー!$I$2,"")</f>
        <v/>
      </c>
      <c r="C237" t="str">
        <f t="shared" si="8"/>
        <v/>
      </c>
      <c r="D237" t="str">
        <f t="shared" si="9"/>
        <v/>
      </c>
      <c r="H237" s="77" t="str">
        <f>IFERROR(IF(VLOOKUP('Xlookup set'!$S237,'Xlookup set'!$A$1:$R$1239,9,FALSE)=0,"",VLOOKUP('Xlookup set'!$S237,'Xlookup set'!$A$1:$R$1239,9,FALSE)),"")</f>
        <v/>
      </c>
      <c r="I237" t="str">
        <f>IFERROR(IF(VLOOKUP('Xlookup set'!$S237,'Xlookup set'!$A$1:$R$1239,10,FALSE)=0,"",VLOOKUP('Xlookup set'!$S237,'Xlookup set'!$A$1:$R$1239,10,FALSE)),"")</f>
        <v/>
      </c>
      <c r="J237" t="str">
        <f>IFERROR(IF(VLOOKUP('Xlookup set'!$S237,'Xlookup set'!$A$1:$R$1239,11,FALSE)=0,"",VLOOKUP('Xlookup set'!$S237,'Xlookup set'!$A$1:$R$1239,11,FALSE)),"")</f>
        <v/>
      </c>
      <c r="K237" t="str">
        <f>IFERROR(IF(VLOOKUP('Xlookup set'!$S237,'Xlookup set'!$A$1:$R$1239,12,FALSE)=0,"",VLOOKUP('Xlookup set'!$S237,'Xlookup set'!$A$1:$R$1239,12,FALSE)),"")</f>
        <v/>
      </c>
      <c r="L237" t="str">
        <f>IFERROR(IF(VLOOKUP('Xlookup set'!$S237,'Xlookup set'!$A$1:$R$1239,13,FALSE)=0,"",VLOOKUP('Xlookup set'!$S237,'Xlookup set'!$A$1:$R$1239,13,FALSE)),"")</f>
        <v/>
      </c>
      <c r="M237" t="str">
        <f>IFERROR(IF(VLOOKUP('Xlookup set'!$S237,'Xlookup set'!$A$1:$R$1239,14,FALSE)=0,"",VLOOKUP('Xlookup set'!$S237,'Xlookup set'!$A$1:$R$1239,14,FALSE)),"")</f>
        <v/>
      </c>
      <c r="N237" t="str">
        <f>IFERROR(IF(VLOOKUP('Xlookup set'!$S237,'Xlookup set'!$A$1:$R$1239,15,FALSE)=0,"",VLOOKUP('Xlookup set'!$S237,'Xlookup set'!$A$1:$R$1239,15,FALSE)),"")</f>
        <v/>
      </c>
      <c r="O237" t="str">
        <f>IFERROR(IF(VLOOKUP('Xlookup set'!$S237,'Xlookup set'!$A$1:$R$1239,16,FALSE)=0,"",VLOOKUP('Xlookup set'!$S237,'Xlookup set'!$A$1:$R$1239,16,FALSE)),"")</f>
        <v/>
      </c>
      <c r="P237" t="str">
        <f t="array" aca="1" ref="P237" ca="1">IFERROR(Y2IF(VLOOKUP('Xlookup set'!$S237,'Xlookup set'!$A$1:$R$1239,17,FALSE)=0,"",VLOOKUP('Xlookup set'!$S237,'Xlookup set'!$A$1:$R$1239,17,FALSE)),"")</f>
        <v/>
      </c>
      <c r="Q237" t="str">
        <f>IFERROR(IF(VLOOKUP('Xlookup set'!$S237,'Xlookup set'!$A$1:$R$1239,18,FALSE)=0,"",VLOOKUP('Xlookup set'!$S237,'Xlookup set'!$A$1:$R$1239,18,FALSE)),"")</f>
        <v/>
      </c>
    </row>
    <row r="238" spans="1:17">
      <c r="A238" t="str">
        <f>IFERROR(VLOOKUP('Xlookup set'!$S238,'Xlookup set'!$A$1:$R$1239,2,FALSE),"")</f>
        <v/>
      </c>
      <c r="B238" t="str">
        <f>IF(I238&lt;&gt;"",ドッグキャリー!$I$2,"")</f>
        <v/>
      </c>
      <c r="C238" t="str">
        <f t="shared" si="8"/>
        <v/>
      </c>
      <c r="D238" t="str">
        <f t="shared" si="9"/>
        <v/>
      </c>
      <c r="H238" s="77" t="str">
        <f>IFERROR(IF(VLOOKUP('Xlookup set'!$S238,'Xlookup set'!$A$1:$R$1239,9,FALSE)=0,"",VLOOKUP('Xlookup set'!$S238,'Xlookup set'!$A$1:$R$1239,9,FALSE)),"")</f>
        <v/>
      </c>
      <c r="I238" t="str">
        <f>IFERROR(IF(VLOOKUP('Xlookup set'!$S238,'Xlookup set'!$A$1:$R$1239,10,FALSE)=0,"",VLOOKUP('Xlookup set'!$S238,'Xlookup set'!$A$1:$R$1239,10,FALSE)),"")</f>
        <v/>
      </c>
      <c r="J238" t="str">
        <f>IFERROR(IF(VLOOKUP('Xlookup set'!$S238,'Xlookup set'!$A$1:$R$1239,11,FALSE)=0,"",VLOOKUP('Xlookup set'!$S238,'Xlookup set'!$A$1:$R$1239,11,FALSE)),"")</f>
        <v/>
      </c>
      <c r="K238" t="str">
        <f>IFERROR(IF(VLOOKUP('Xlookup set'!$S238,'Xlookup set'!$A$1:$R$1239,12,FALSE)=0,"",VLOOKUP('Xlookup set'!$S238,'Xlookup set'!$A$1:$R$1239,12,FALSE)),"")</f>
        <v/>
      </c>
      <c r="L238" t="str">
        <f>IFERROR(IF(VLOOKUP('Xlookup set'!$S238,'Xlookup set'!$A$1:$R$1239,13,FALSE)=0,"",VLOOKUP('Xlookup set'!$S238,'Xlookup set'!$A$1:$R$1239,13,FALSE)),"")</f>
        <v/>
      </c>
      <c r="M238" t="str">
        <f>IFERROR(IF(VLOOKUP('Xlookup set'!$S238,'Xlookup set'!$A$1:$R$1239,14,FALSE)=0,"",VLOOKUP('Xlookup set'!$S238,'Xlookup set'!$A$1:$R$1239,14,FALSE)),"")</f>
        <v/>
      </c>
      <c r="N238" t="str">
        <f>IFERROR(IF(VLOOKUP('Xlookup set'!$S238,'Xlookup set'!$A$1:$R$1239,15,FALSE)=0,"",VLOOKUP('Xlookup set'!$S238,'Xlookup set'!$A$1:$R$1239,15,FALSE)),"")</f>
        <v/>
      </c>
      <c r="O238" t="str">
        <f>IFERROR(IF(VLOOKUP('Xlookup set'!$S238,'Xlookup set'!$A$1:$R$1239,16,FALSE)=0,"",VLOOKUP('Xlookup set'!$S238,'Xlookup set'!$A$1:$R$1239,16,FALSE)),"")</f>
        <v/>
      </c>
      <c r="P238" t="str">
        <f t="array" aca="1" ref="P238" ca="1">IFERROR(Y2IF(VLOOKUP('Xlookup set'!$S238,'Xlookup set'!$A$1:$R$1239,17,FALSE)=0,"",VLOOKUP('Xlookup set'!$S238,'Xlookup set'!$A$1:$R$1239,17,FALSE)),"")</f>
        <v/>
      </c>
      <c r="Q238" t="str">
        <f>IFERROR(IF(VLOOKUP('Xlookup set'!$S238,'Xlookup set'!$A$1:$R$1239,18,FALSE)=0,"",VLOOKUP('Xlookup set'!$S238,'Xlookup set'!$A$1:$R$1239,18,FALSE)),"")</f>
        <v/>
      </c>
    </row>
    <row r="239" spans="1:17">
      <c r="A239" t="str">
        <f>IFERROR(VLOOKUP('Xlookup set'!$S239,'Xlookup set'!$A$1:$R$1239,2,FALSE),"")</f>
        <v/>
      </c>
      <c r="B239" t="str">
        <f>IF(I239&lt;&gt;"",ドッグキャリー!$I$2,"")</f>
        <v/>
      </c>
      <c r="C239" t="str">
        <f t="shared" si="8"/>
        <v/>
      </c>
      <c r="D239" t="str">
        <f t="shared" si="9"/>
        <v/>
      </c>
      <c r="H239" s="77" t="str">
        <f>IFERROR(IF(VLOOKUP('Xlookup set'!$S239,'Xlookup set'!$A$1:$R$1239,9,FALSE)=0,"",VLOOKUP('Xlookup set'!$S239,'Xlookup set'!$A$1:$R$1239,9,FALSE)),"")</f>
        <v/>
      </c>
      <c r="I239" t="str">
        <f>IFERROR(IF(VLOOKUP('Xlookup set'!$S239,'Xlookup set'!$A$1:$R$1239,10,FALSE)=0,"",VLOOKUP('Xlookup set'!$S239,'Xlookup set'!$A$1:$R$1239,10,FALSE)),"")</f>
        <v/>
      </c>
      <c r="J239" t="str">
        <f>IFERROR(IF(VLOOKUP('Xlookup set'!$S239,'Xlookup set'!$A$1:$R$1239,11,FALSE)=0,"",VLOOKUP('Xlookup set'!$S239,'Xlookup set'!$A$1:$R$1239,11,FALSE)),"")</f>
        <v/>
      </c>
      <c r="K239" t="str">
        <f>IFERROR(IF(VLOOKUP('Xlookup set'!$S239,'Xlookup set'!$A$1:$R$1239,12,FALSE)=0,"",VLOOKUP('Xlookup set'!$S239,'Xlookup set'!$A$1:$R$1239,12,FALSE)),"")</f>
        <v/>
      </c>
      <c r="L239" t="str">
        <f>IFERROR(IF(VLOOKUP('Xlookup set'!$S239,'Xlookup set'!$A$1:$R$1239,13,FALSE)=0,"",VLOOKUP('Xlookup set'!$S239,'Xlookup set'!$A$1:$R$1239,13,FALSE)),"")</f>
        <v/>
      </c>
      <c r="M239" t="str">
        <f>IFERROR(IF(VLOOKUP('Xlookup set'!$S239,'Xlookup set'!$A$1:$R$1239,14,FALSE)=0,"",VLOOKUP('Xlookup set'!$S239,'Xlookup set'!$A$1:$R$1239,14,FALSE)),"")</f>
        <v/>
      </c>
      <c r="N239" t="str">
        <f>IFERROR(IF(VLOOKUP('Xlookup set'!$S239,'Xlookup set'!$A$1:$R$1239,15,FALSE)=0,"",VLOOKUP('Xlookup set'!$S239,'Xlookup set'!$A$1:$R$1239,15,FALSE)),"")</f>
        <v/>
      </c>
      <c r="O239" t="str">
        <f>IFERROR(IF(VLOOKUP('Xlookup set'!$S239,'Xlookup set'!$A$1:$R$1239,16,FALSE)=0,"",VLOOKUP('Xlookup set'!$S239,'Xlookup set'!$A$1:$R$1239,16,FALSE)),"")</f>
        <v/>
      </c>
      <c r="P239" t="str">
        <f t="array" aca="1" ref="P239" ca="1">IFERROR(Y2IF(VLOOKUP('Xlookup set'!$S239,'Xlookup set'!$A$1:$R$1239,17,FALSE)=0,"",VLOOKUP('Xlookup set'!$S239,'Xlookup set'!$A$1:$R$1239,17,FALSE)),"")</f>
        <v/>
      </c>
      <c r="Q239" t="str">
        <f>IFERROR(IF(VLOOKUP('Xlookup set'!$S239,'Xlookup set'!$A$1:$R$1239,18,FALSE)=0,"",VLOOKUP('Xlookup set'!$S239,'Xlookup set'!$A$1:$R$1239,18,FALSE)),"")</f>
        <v/>
      </c>
    </row>
    <row r="240" spans="1:17">
      <c r="A240" t="str">
        <f>IFERROR(VLOOKUP('Xlookup set'!$S240,'Xlookup set'!$A$1:$R$1239,2,FALSE),"")</f>
        <v/>
      </c>
      <c r="B240" t="str">
        <f>IF(I240&lt;&gt;"",ドッグキャリー!$I$2,"")</f>
        <v/>
      </c>
      <c r="C240" t="str">
        <f t="shared" si="8"/>
        <v/>
      </c>
      <c r="D240" t="str">
        <f t="shared" si="9"/>
        <v/>
      </c>
      <c r="H240" s="77" t="str">
        <f>IFERROR(IF(VLOOKUP('Xlookup set'!$S240,'Xlookup set'!$A$1:$R$1239,9,FALSE)=0,"",VLOOKUP('Xlookup set'!$S240,'Xlookup set'!$A$1:$R$1239,9,FALSE)),"")</f>
        <v/>
      </c>
      <c r="I240" t="str">
        <f>IFERROR(IF(VLOOKUP('Xlookup set'!$S240,'Xlookup set'!$A$1:$R$1239,10,FALSE)=0,"",VLOOKUP('Xlookup set'!$S240,'Xlookup set'!$A$1:$R$1239,10,FALSE)),"")</f>
        <v/>
      </c>
      <c r="J240" t="str">
        <f>IFERROR(IF(VLOOKUP('Xlookup set'!$S240,'Xlookup set'!$A$1:$R$1239,11,FALSE)=0,"",VLOOKUP('Xlookup set'!$S240,'Xlookup set'!$A$1:$R$1239,11,FALSE)),"")</f>
        <v/>
      </c>
      <c r="K240" t="str">
        <f>IFERROR(IF(VLOOKUP('Xlookup set'!$S240,'Xlookup set'!$A$1:$R$1239,12,FALSE)=0,"",VLOOKUP('Xlookup set'!$S240,'Xlookup set'!$A$1:$R$1239,12,FALSE)),"")</f>
        <v/>
      </c>
      <c r="L240" t="str">
        <f>IFERROR(IF(VLOOKUP('Xlookup set'!$S240,'Xlookup set'!$A$1:$R$1239,13,FALSE)=0,"",VLOOKUP('Xlookup set'!$S240,'Xlookup set'!$A$1:$R$1239,13,FALSE)),"")</f>
        <v/>
      </c>
      <c r="M240" t="str">
        <f>IFERROR(IF(VLOOKUP('Xlookup set'!$S240,'Xlookup set'!$A$1:$R$1239,14,FALSE)=0,"",VLOOKUP('Xlookup set'!$S240,'Xlookup set'!$A$1:$R$1239,14,FALSE)),"")</f>
        <v/>
      </c>
      <c r="N240" t="str">
        <f>IFERROR(IF(VLOOKUP('Xlookup set'!$S240,'Xlookup set'!$A$1:$R$1239,15,FALSE)=0,"",VLOOKUP('Xlookup set'!$S240,'Xlookup set'!$A$1:$R$1239,15,FALSE)),"")</f>
        <v/>
      </c>
      <c r="O240" t="str">
        <f>IFERROR(IF(VLOOKUP('Xlookup set'!$S240,'Xlookup set'!$A$1:$R$1239,16,FALSE)=0,"",VLOOKUP('Xlookup set'!$S240,'Xlookup set'!$A$1:$R$1239,16,FALSE)),"")</f>
        <v/>
      </c>
      <c r="P240" t="str">
        <f t="array" aca="1" ref="P240" ca="1">IFERROR(Y2IF(VLOOKUP('Xlookup set'!$S240,'Xlookup set'!$A$1:$R$1239,17,FALSE)=0,"",VLOOKUP('Xlookup set'!$S240,'Xlookup set'!$A$1:$R$1239,17,FALSE)),"")</f>
        <v/>
      </c>
      <c r="Q240" t="str">
        <f>IFERROR(IF(VLOOKUP('Xlookup set'!$S240,'Xlookup set'!$A$1:$R$1239,18,FALSE)=0,"",VLOOKUP('Xlookup set'!$S240,'Xlookup set'!$A$1:$R$1239,18,FALSE)),"")</f>
        <v/>
      </c>
    </row>
    <row r="241" spans="1:17">
      <c r="A241" t="str">
        <f>IFERROR(VLOOKUP('Xlookup set'!$S241,'Xlookup set'!$A$1:$R$1239,2,FALSE),"")</f>
        <v/>
      </c>
      <c r="B241" t="str">
        <f>IF(I241&lt;&gt;"",ドッグキャリー!$I$2,"")</f>
        <v/>
      </c>
      <c r="C241" t="str">
        <f t="shared" si="8"/>
        <v/>
      </c>
      <c r="D241" t="str">
        <f t="shared" si="9"/>
        <v/>
      </c>
      <c r="H241" s="77" t="str">
        <f>IFERROR(IF(VLOOKUP('Xlookup set'!$S241,'Xlookup set'!$A$1:$R$1239,9,FALSE)=0,"",VLOOKUP('Xlookup set'!$S241,'Xlookup set'!$A$1:$R$1239,9,FALSE)),"")</f>
        <v/>
      </c>
      <c r="I241" t="str">
        <f>IFERROR(IF(VLOOKUP('Xlookup set'!$S241,'Xlookup set'!$A$1:$R$1239,10,FALSE)=0,"",VLOOKUP('Xlookup set'!$S241,'Xlookup set'!$A$1:$R$1239,10,FALSE)),"")</f>
        <v/>
      </c>
      <c r="J241" t="str">
        <f>IFERROR(IF(VLOOKUP('Xlookup set'!$S241,'Xlookup set'!$A$1:$R$1239,11,FALSE)=0,"",VLOOKUP('Xlookup set'!$S241,'Xlookup set'!$A$1:$R$1239,11,FALSE)),"")</f>
        <v/>
      </c>
      <c r="K241" t="str">
        <f>IFERROR(IF(VLOOKUP('Xlookup set'!$S241,'Xlookup set'!$A$1:$R$1239,12,FALSE)=0,"",VLOOKUP('Xlookup set'!$S241,'Xlookup set'!$A$1:$R$1239,12,FALSE)),"")</f>
        <v/>
      </c>
      <c r="L241" t="str">
        <f>IFERROR(IF(VLOOKUP('Xlookup set'!$S241,'Xlookup set'!$A$1:$R$1239,13,FALSE)=0,"",VLOOKUP('Xlookup set'!$S241,'Xlookup set'!$A$1:$R$1239,13,FALSE)),"")</f>
        <v/>
      </c>
      <c r="M241" t="str">
        <f>IFERROR(IF(VLOOKUP('Xlookup set'!$S241,'Xlookup set'!$A$1:$R$1239,14,FALSE)=0,"",VLOOKUP('Xlookup set'!$S241,'Xlookup set'!$A$1:$R$1239,14,FALSE)),"")</f>
        <v/>
      </c>
      <c r="N241" t="str">
        <f>IFERROR(IF(VLOOKUP('Xlookup set'!$S241,'Xlookup set'!$A$1:$R$1239,15,FALSE)=0,"",VLOOKUP('Xlookup set'!$S241,'Xlookup set'!$A$1:$R$1239,15,FALSE)),"")</f>
        <v/>
      </c>
      <c r="O241" t="str">
        <f>IFERROR(IF(VLOOKUP('Xlookup set'!$S241,'Xlookup set'!$A$1:$R$1239,16,FALSE)=0,"",VLOOKUP('Xlookup set'!$S241,'Xlookup set'!$A$1:$R$1239,16,FALSE)),"")</f>
        <v/>
      </c>
      <c r="P241" t="str">
        <f t="array" aca="1" ref="P241" ca="1">IFERROR(Y2IF(VLOOKUP('Xlookup set'!$S241,'Xlookup set'!$A$1:$R$1239,17,FALSE)=0,"",VLOOKUP('Xlookup set'!$S241,'Xlookup set'!$A$1:$R$1239,17,FALSE)),"")</f>
        <v/>
      </c>
      <c r="Q241" t="str">
        <f>IFERROR(IF(VLOOKUP('Xlookup set'!$S241,'Xlookup set'!$A$1:$R$1239,18,FALSE)=0,"",VLOOKUP('Xlookup set'!$S241,'Xlookup set'!$A$1:$R$1239,18,FALSE)),"")</f>
        <v/>
      </c>
    </row>
    <row r="242" spans="1:17">
      <c r="A242" t="str">
        <f>IFERROR(VLOOKUP('Xlookup set'!$S242,'Xlookup set'!$A$1:$R$1239,2,FALSE),"")</f>
        <v/>
      </c>
      <c r="B242" t="str">
        <f>IF(I242&lt;&gt;"",ドッグキャリー!$I$2,"")</f>
        <v/>
      </c>
      <c r="C242" t="str">
        <f t="shared" si="8"/>
        <v/>
      </c>
      <c r="D242" t="str">
        <f t="shared" si="9"/>
        <v/>
      </c>
      <c r="H242" s="77" t="str">
        <f>IFERROR(IF(VLOOKUP('Xlookup set'!$S242,'Xlookup set'!$A$1:$R$1239,9,FALSE)=0,"",VLOOKUP('Xlookup set'!$S242,'Xlookup set'!$A$1:$R$1239,9,FALSE)),"")</f>
        <v/>
      </c>
      <c r="I242" t="str">
        <f>IFERROR(IF(VLOOKUP('Xlookup set'!$S242,'Xlookup set'!$A$1:$R$1239,10,FALSE)=0,"",VLOOKUP('Xlookup set'!$S242,'Xlookup set'!$A$1:$R$1239,10,FALSE)),"")</f>
        <v/>
      </c>
      <c r="J242" t="str">
        <f>IFERROR(IF(VLOOKUP('Xlookup set'!$S242,'Xlookup set'!$A$1:$R$1239,11,FALSE)=0,"",VLOOKUP('Xlookup set'!$S242,'Xlookup set'!$A$1:$R$1239,11,FALSE)),"")</f>
        <v/>
      </c>
      <c r="K242" t="str">
        <f>IFERROR(IF(VLOOKUP('Xlookup set'!$S242,'Xlookup set'!$A$1:$R$1239,12,FALSE)=0,"",VLOOKUP('Xlookup set'!$S242,'Xlookup set'!$A$1:$R$1239,12,FALSE)),"")</f>
        <v/>
      </c>
      <c r="L242" t="str">
        <f>IFERROR(IF(VLOOKUP('Xlookup set'!$S242,'Xlookup set'!$A$1:$R$1239,13,FALSE)=0,"",VLOOKUP('Xlookup set'!$S242,'Xlookup set'!$A$1:$R$1239,13,FALSE)),"")</f>
        <v/>
      </c>
      <c r="M242" t="str">
        <f>IFERROR(IF(VLOOKUP('Xlookup set'!$S242,'Xlookup set'!$A$1:$R$1239,14,FALSE)=0,"",VLOOKUP('Xlookup set'!$S242,'Xlookup set'!$A$1:$R$1239,14,FALSE)),"")</f>
        <v/>
      </c>
      <c r="N242" t="str">
        <f>IFERROR(IF(VLOOKUP('Xlookup set'!$S242,'Xlookup set'!$A$1:$R$1239,15,FALSE)=0,"",VLOOKUP('Xlookup set'!$S242,'Xlookup set'!$A$1:$R$1239,15,FALSE)),"")</f>
        <v/>
      </c>
      <c r="O242" t="str">
        <f>IFERROR(IF(VLOOKUP('Xlookup set'!$S242,'Xlookup set'!$A$1:$R$1239,16,FALSE)=0,"",VLOOKUP('Xlookup set'!$S242,'Xlookup set'!$A$1:$R$1239,16,FALSE)),"")</f>
        <v/>
      </c>
      <c r="P242" t="str">
        <f t="array" aca="1" ref="P242" ca="1">IFERROR(Y2IF(VLOOKUP('Xlookup set'!$S242,'Xlookup set'!$A$1:$R$1239,17,FALSE)=0,"",VLOOKUP('Xlookup set'!$S242,'Xlookup set'!$A$1:$R$1239,17,FALSE)),"")</f>
        <v/>
      </c>
      <c r="Q242" t="str">
        <f>IFERROR(IF(VLOOKUP('Xlookup set'!$S242,'Xlookup set'!$A$1:$R$1239,18,FALSE)=0,"",VLOOKUP('Xlookup set'!$S242,'Xlookup set'!$A$1:$R$1239,18,FALSE)),"")</f>
        <v/>
      </c>
    </row>
    <row r="243" spans="1:17">
      <c r="A243" t="str">
        <f>IFERROR(VLOOKUP('Xlookup set'!$S243,'Xlookup set'!$A$1:$R$1239,2,FALSE),"")</f>
        <v/>
      </c>
      <c r="B243" t="str">
        <f>IF(I243&lt;&gt;"",ドッグキャリー!$I$2,"")</f>
        <v/>
      </c>
      <c r="C243" t="str">
        <f t="shared" si="8"/>
        <v/>
      </c>
      <c r="D243" t="str">
        <f t="shared" si="9"/>
        <v/>
      </c>
      <c r="H243" s="77" t="str">
        <f>IFERROR(IF(VLOOKUP('Xlookup set'!$S243,'Xlookup set'!$A$1:$R$1239,9,FALSE)=0,"",VLOOKUP('Xlookup set'!$S243,'Xlookup set'!$A$1:$R$1239,9,FALSE)),"")</f>
        <v/>
      </c>
      <c r="I243" t="str">
        <f>IFERROR(IF(VLOOKUP('Xlookup set'!$S243,'Xlookup set'!$A$1:$R$1239,10,FALSE)=0,"",VLOOKUP('Xlookup set'!$S243,'Xlookup set'!$A$1:$R$1239,10,FALSE)),"")</f>
        <v/>
      </c>
      <c r="J243" t="str">
        <f>IFERROR(IF(VLOOKUP('Xlookup set'!$S243,'Xlookup set'!$A$1:$R$1239,11,FALSE)=0,"",VLOOKUP('Xlookup set'!$S243,'Xlookup set'!$A$1:$R$1239,11,FALSE)),"")</f>
        <v/>
      </c>
      <c r="K243" t="str">
        <f>IFERROR(IF(VLOOKUP('Xlookup set'!$S243,'Xlookup set'!$A$1:$R$1239,12,FALSE)=0,"",VLOOKUP('Xlookup set'!$S243,'Xlookup set'!$A$1:$R$1239,12,FALSE)),"")</f>
        <v/>
      </c>
      <c r="L243" t="str">
        <f>IFERROR(IF(VLOOKUP('Xlookup set'!$S243,'Xlookup set'!$A$1:$R$1239,13,FALSE)=0,"",VLOOKUP('Xlookup set'!$S243,'Xlookup set'!$A$1:$R$1239,13,FALSE)),"")</f>
        <v/>
      </c>
      <c r="M243" t="str">
        <f>IFERROR(IF(VLOOKUP('Xlookup set'!$S243,'Xlookup set'!$A$1:$R$1239,14,FALSE)=0,"",VLOOKUP('Xlookup set'!$S243,'Xlookup set'!$A$1:$R$1239,14,FALSE)),"")</f>
        <v/>
      </c>
      <c r="N243" t="str">
        <f>IFERROR(IF(VLOOKUP('Xlookup set'!$S243,'Xlookup set'!$A$1:$R$1239,15,FALSE)=0,"",VLOOKUP('Xlookup set'!$S243,'Xlookup set'!$A$1:$R$1239,15,FALSE)),"")</f>
        <v/>
      </c>
      <c r="O243" t="str">
        <f>IFERROR(IF(VLOOKUP('Xlookup set'!$S243,'Xlookup set'!$A$1:$R$1239,16,FALSE)=0,"",VLOOKUP('Xlookup set'!$S243,'Xlookup set'!$A$1:$R$1239,16,FALSE)),"")</f>
        <v/>
      </c>
      <c r="P243" t="str">
        <f t="array" aca="1" ref="P243" ca="1">IFERROR(Y2IF(VLOOKUP('Xlookup set'!$S243,'Xlookup set'!$A$1:$R$1239,17,FALSE)=0,"",VLOOKUP('Xlookup set'!$S243,'Xlookup set'!$A$1:$R$1239,17,FALSE)),"")</f>
        <v/>
      </c>
      <c r="Q243" t="str">
        <f>IFERROR(IF(VLOOKUP('Xlookup set'!$S243,'Xlookup set'!$A$1:$R$1239,18,FALSE)=0,"",VLOOKUP('Xlookup set'!$S243,'Xlookup set'!$A$1:$R$1239,18,FALSE)),"")</f>
        <v/>
      </c>
    </row>
    <row r="244" spans="1:17">
      <c r="A244" t="str">
        <f>IFERROR(VLOOKUP('Xlookup set'!$S244,'Xlookup set'!$A$1:$R$1239,2,FALSE),"")</f>
        <v/>
      </c>
      <c r="B244" t="str">
        <f>IF(I244&lt;&gt;"",ドッグキャリー!$I$2,"")</f>
        <v/>
      </c>
      <c r="C244" t="str">
        <f t="shared" si="8"/>
        <v/>
      </c>
      <c r="D244" t="str">
        <f t="shared" si="9"/>
        <v/>
      </c>
      <c r="H244" s="77" t="str">
        <f>IFERROR(IF(VLOOKUP('Xlookup set'!$S244,'Xlookup set'!$A$1:$R$1239,9,FALSE)=0,"",VLOOKUP('Xlookup set'!$S244,'Xlookup set'!$A$1:$R$1239,9,FALSE)),"")</f>
        <v/>
      </c>
      <c r="I244" t="str">
        <f>IFERROR(IF(VLOOKUP('Xlookup set'!$S244,'Xlookup set'!$A$1:$R$1239,10,FALSE)=0,"",VLOOKUP('Xlookup set'!$S244,'Xlookup set'!$A$1:$R$1239,10,FALSE)),"")</f>
        <v/>
      </c>
      <c r="J244" t="str">
        <f>IFERROR(IF(VLOOKUP('Xlookup set'!$S244,'Xlookup set'!$A$1:$R$1239,11,FALSE)=0,"",VLOOKUP('Xlookup set'!$S244,'Xlookup set'!$A$1:$R$1239,11,FALSE)),"")</f>
        <v/>
      </c>
      <c r="K244" t="str">
        <f>IFERROR(IF(VLOOKUP('Xlookup set'!$S244,'Xlookup set'!$A$1:$R$1239,12,FALSE)=0,"",VLOOKUP('Xlookup set'!$S244,'Xlookup set'!$A$1:$R$1239,12,FALSE)),"")</f>
        <v/>
      </c>
      <c r="L244" t="str">
        <f>IFERROR(IF(VLOOKUP('Xlookup set'!$S244,'Xlookup set'!$A$1:$R$1239,13,FALSE)=0,"",VLOOKUP('Xlookup set'!$S244,'Xlookup set'!$A$1:$R$1239,13,FALSE)),"")</f>
        <v/>
      </c>
      <c r="M244" t="str">
        <f>IFERROR(IF(VLOOKUP('Xlookup set'!$S244,'Xlookup set'!$A$1:$R$1239,14,FALSE)=0,"",VLOOKUP('Xlookup set'!$S244,'Xlookup set'!$A$1:$R$1239,14,FALSE)),"")</f>
        <v/>
      </c>
      <c r="N244" t="str">
        <f>IFERROR(IF(VLOOKUP('Xlookup set'!$S244,'Xlookup set'!$A$1:$R$1239,15,FALSE)=0,"",VLOOKUP('Xlookup set'!$S244,'Xlookup set'!$A$1:$R$1239,15,FALSE)),"")</f>
        <v/>
      </c>
      <c r="O244" t="str">
        <f>IFERROR(IF(VLOOKUP('Xlookup set'!$S244,'Xlookup set'!$A$1:$R$1239,16,FALSE)=0,"",VLOOKUP('Xlookup set'!$S244,'Xlookup set'!$A$1:$R$1239,16,FALSE)),"")</f>
        <v/>
      </c>
      <c r="P244" t="str">
        <f t="array" aca="1" ref="P244" ca="1">IFERROR(Y2IF(VLOOKUP('Xlookup set'!$S244,'Xlookup set'!$A$1:$R$1239,17,FALSE)=0,"",VLOOKUP('Xlookup set'!$S244,'Xlookup set'!$A$1:$R$1239,17,FALSE)),"")</f>
        <v/>
      </c>
      <c r="Q244" t="str">
        <f>IFERROR(IF(VLOOKUP('Xlookup set'!$S244,'Xlookup set'!$A$1:$R$1239,18,FALSE)=0,"",VLOOKUP('Xlookup set'!$S244,'Xlookup set'!$A$1:$R$1239,18,FALSE)),"")</f>
        <v/>
      </c>
    </row>
    <row r="245" spans="1:17">
      <c r="A245" t="str">
        <f>IFERROR(VLOOKUP('Xlookup set'!$S245,'Xlookup set'!$A$1:$R$1239,2,FALSE),"")</f>
        <v/>
      </c>
      <c r="B245" t="str">
        <f>IF(I245&lt;&gt;"",ドッグキャリー!$I$2,"")</f>
        <v/>
      </c>
      <c r="C245" t="str">
        <f t="shared" si="8"/>
        <v/>
      </c>
      <c r="D245" t="str">
        <f t="shared" si="9"/>
        <v/>
      </c>
      <c r="H245" s="77" t="str">
        <f>IFERROR(IF(VLOOKUP('Xlookup set'!$S245,'Xlookup set'!$A$1:$R$1239,9,FALSE)=0,"",VLOOKUP('Xlookup set'!$S245,'Xlookup set'!$A$1:$R$1239,9,FALSE)),"")</f>
        <v/>
      </c>
      <c r="I245" t="str">
        <f>IFERROR(IF(VLOOKUP('Xlookup set'!$S245,'Xlookup set'!$A$1:$R$1239,10,FALSE)=0,"",VLOOKUP('Xlookup set'!$S245,'Xlookup set'!$A$1:$R$1239,10,FALSE)),"")</f>
        <v/>
      </c>
      <c r="J245" t="str">
        <f>IFERROR(IF(VLOOKUP('Xlookup set'!$S245,'Xlookup set'!$A$1:$R$1239,11,FALSE)=0,"",VLOOKUP('Xlookup set'!$S245,'Xlookup set'!$A$1:$R$1239,11,FALSE)),"")</f>
        <v/>
      </c>
      <c r="K245" t="str">
        <f>IFERROR(IF(VLOOKUP('Xlookup set'!$S245,'Xlookup set'!$A$1:$R$1239,12,FALSE)=0,"",VLOOKUP('Xlookup set'!$S245,'Xlookup set'!$A$1:$R$1239,12,FALSE)),"")</f>
        <v/>
      </c>
      <c r="L245" t="str">
        <f>IFERROR(IF(VLOOKUP('Xlookup set'!$S245,'Xlookup set'!$A$1:$R$1239,13,FALSE)=0,"",VLOOKUP('Xlookup set'!$S245,'Xlookup set'!$A$1:$R$1239,13,FALSE)),"")</f>
        <v/>
      </c>
      <c r="M245" t="str">
        <f>IFERROR(IF(VLOOKUP('Xlookup set'!$S245,'Xlookup set'!$A$1:$R$1239,14,FALSE)=0,"",VLOOKUP('Xlookup set'!$S245,'Xlookup set'!$A$1:$R$1239,14,FALSE)),"")</f>
        <v/>
      </c>
      <c r="N245" t="str">
        <f>IFERROR(IF(VLOOKUP('Xlookup set'!$S245,'Xlookup set'!$A$1:$R$1239,15,FALSE)=0,"",VLOOKUP('Xlookup set'!$S245,'Xlookup set'!$A$1:$R$1239,15,FALSE)),"")</f>
        <v/>
      </c>
      <c r="O245" t="str">
        <f>IFERROR(IF(VLOOKUP('Xlookup set'!$S245,'Xlookup set'!$A$1:$R$1239,16,FALSE)=0,"",VLOOKUP('Xlookup set'!$S245,'Xlookup set'!$A$1:$R$1239,16,FALSE)),"")</f>
        <v/>
      </c>
      <c r="P245" t="str">
        <f t="array" aca="1" ref="P245" ca="1">IFERROR(Y2IF(VLOOKUP('Xlookup set'!$S245,'Xlookup set'!$A$1:$R$1239,17,FALSE)=0,"",VLOOKUP('Xlookup set'!$S245,'Xlookup set'!$A$1:$R$1239,17,FALSE)),"")</f>
        <v/>
      </c>
      <c r="Q245" t="str">
        <f>IFERROR(IF(VLOOKUP('Xlookup set'!$S245,'Xlookup set'!$A$1:$R$1239,18,FALSE)=0,"",VLOOKUP('Xlookup set'!$S245,'Xlookup set'!$A$1:$R$1239,18,FALSE)),"")</f>
        <v/>
      </c>
    </row>
    <row r="246" spans="1:17">
      <c r="A246" t="str">
        <f>IFERROR(VLOOKUP('Xlookup set'!$S246,'Xlookup set'!$A$1:$R$1239,2,FALSE),"")</f>
        <v/>
      </c>
      <c r="B246" t="str">
        <f>IF(I246&lt;&gt;"",ドッグキャリー!$I$2,"")</f>
        <v/>
      </c>
      <c r="C246" t="str">
        <f t="shared" si="8"/>
        <v/>
      </c>
      <c r="D246" t="str">
        <f t="shared" si="9"/>
        <v/>
      </c>
      <c r="H246" s="77" t="str">
        <f>IFERROR(IF(VLOOKUP('Xlookup set'!$S246,'Xlookup set'!$A$1:$R$1239,9,FALSE)=0,"",VLOOKUP('Xlookup set'!$S246,'Xlookup set'!$A$1:$R$1239,9,FALSE)),"")</f>
        <v/>
      </c>
      <c r="I246" t="str">
        <f>IFERROR(IF(VLOOKUP('Xlookup set'!$S246,'Xlookup set'!$A$1:$R$1239,10,FALSE)=0,"",VLOOKUP('Xlookup set'!$S246,'Xlookup set'!$A$1:$R$1239,10,FALSE)),"")</f>
        <v/>
      </c>
      <c r="J246" t="str">
        <f>IFERROR(IF(VLOOKUP('Xlookup set'!$S246,'Xlookup set'!$A$1:$R$1239,11,FALSE)=0,"",VLOOKUP('Xlookup set'!$S246,'Xlookup set'!$A$1:$R$1239,11,FALSE)),"")</f>
        <v/>
      </c>
      <c r="K246" t="str">
        <f>IFERROR(IF(VLOOKUP('Xlookup set'!$S246,'Xlookup set'!$A$1:$R$1239,12,FALSE)=0,"",VLOOKUP('Xlookup set'!$S246,'Xlookup set'!$A$1:$R$1239,12,FALSE)),"")</f>
        <v/>
      </c>
      <c r="L246" t="str">
        <f>IFERROR(IF(VLOOKUP('Xlookup set'!$S246,'Xlookup set'!$A$1:$R$1239,13,FALSE)=0,"",VLOOKUP('Xlookup set'!$S246,'Xlookup set'!$A$1:$R$1239,13,FALSE)),"")</f>
        <v/>
      </c>
      <c r="M246" t="str">
        <f>IFERROR(IF(VLOOKUP('Xlookup set'!$S246,'Xlookup set'!$A$1:$R$1239,14,FALSE)=0,"",VLOOKUP('Xlookup set'!$S246,'Xlookup set'!$A$1:$R$1239,14,FALSE)),"")</f>
        <v/>
      </c>
      <c r="N246" t="str">
        <f>IFERROR(IF(VLOOKUP('Xlookup set'!$S246,'Xlookup set'!$A$1:$R$1239,15,FALSE)=0,"",VLOOKUP('Xlookup set'!$S246,'Xlookup set'!$A$1:$R$1239,15,FALSE)),"")</f>
        <v/>
      </c>
      <c r="O246" t="str">
        <f>IFERROR(IF(VLOOKUP('Xlookup set'!$S246,'Xlookup set'!$A$1:$R$1239,16,FALSE)=0,"",VLOOKUP('Xlookup set'!$S246,'Xlookup set'!$A$1:$R$1239,16,FALSE)),"")</f>
        <v/>
      </c>
      <c r="P246" t="str">
        <f t="array" aca="1" ref="P246" ca="1">IFERROR(Y2IF(VLOOKUP('Xlookup set'!$S246,'Xlookup set'!$A$1:$R$1239,17,FALSE)=0,"",VLOOKUP('Xlookup set'!$S246,'Xlookup set'!$A$1:$R$1239,17,FALSE)),"")</f>
        <v/>
      </c>
      <c r="Q246" t="str">
        <f>IFERROR(IF(VLOOKUP('Xlookup set'!$S246,'Xlookup set'!$A$1:$R$1239,18,FALSE)=0,"",VLOOKUP('Xlookup set'!$S246,'Xlookup set'!$A$1:$R$1239,18,FALSE)),"")</f>
        <v/>
      </c>
    </row>
    <row r="247" spans="1:17">
      <c r="A247" t="str">
        <f>IFERROR(VLOOKUP('Xlookup set'!$S247,'Xlookup set'!$A$1:$R$1239,2,FALSE),"")</f>
        <v/>
      </c>
      <c r="B247" t="str">
        <f>IF(I247&lt;&gt;"",ドッグキャリー!$I$2,"")</f>
        <v/>
      </c>
      <c r="C247" t="str">
        <f t="shared" si="8"/>
        <v/>
      </c>
      <c r="D247" t="str">
        <f t="shared" si="9"/>
        <v/>
      </c>
      <c r="H247" s="77" t="str">
        <f>IFERROR(IF(VLOOKUP('Xlookup set'!$S247,'Xlookup set'!$A$1:$R$1239,9,FALSE)=0,"",VLOOKUP('Xlookup set'!$S247,'Xlookup set'!$A$1:$R$1239,9,FALSE)),"")</f>
        <v/>
      </c>
      <c r="I247" t="str">
        <f>IFERROR(IF(VLOOKUP('Xlookup set'!$S247,'Xlookup set'!$A$1:$R$1239,10,FALSE)=0,"",VLOOKUP('Xlookup set'!$S247,'Xlookup set'!$A$1:$R$1239,10,FALSE)),"")</f>
        <v/>
      </c>
      <c r="J247" t="str">
        <f>IFERROR(IF(VLOOKUP('Xlookup set'!$S247,'Xlookup set'!$A$1:$R$1239,11,FALSE)=0,"",VLOOKUP('Xlookup set'!$S247,'Xlookup set'!$A$1:$R$1239,11,FALSE)),"")</f>
        <v/>
      </c>
      <c r="K247" t="str">
        <f>IFERROR(IF(VLOOKUP('Xlookup set'!$S247,'Xlookup set'!$A$1:$R$1239,12,FALSE)=0,"",VLOOKUP('Xlookup set'!$S247,'Xlookup set'!$A$1:$R$1239,12,FALSE)),"")</f>
        <v/>
      </c>
      <c r="L247" t="str">
        <f>IFERROR(IF(VLOOKUP('Xlookup set'!$S247,'Xlookup set'!$A$1:$R$1239,13,FALSE)=0,"",VLOOKUP('Xlookup set'!$S247,'Xlookup set'!$A$1:$R$1239,13,FALSE)),"")</f>
        <v/>
      </c>
      <c r="M247" t="str">
        <f>IFERROR(IF(VLOOKUP('Xlookup set'!$S247,'Xlookup set'!$A$1:$R$1239,14,FALSE)=0,"",VLOOKUP('Xlookup set'!$S247,'Xlookup set'!$A$1:$R$1239,14,FALSE)),"")</f>
        <v/>
      </c>
      <c r="N247" t="str">
        <f>IFERROR(IF(VLOOKUP('Xlookup set'!$S247,'Xlookup set'!$A$1:$R$1239,15,FALSE)=0,"",VLOOKUP('Xlookup set'!$S247,'Xlookup set'!$A$1:$R$1239,15,FALSE)),"")</f>
        <v/>
      </c>
      <c r="O247" t="str">
        <f>IFERROR(IF(VLOOKUP('Xlookup set'!$S247,'Xlookup set'!$A$1:$R$1239,16,FALSE)=0,"",VLOOKUP('Xlookup set'!$S247,'Xlookup set'!$A$1:$R$1239,16,FALSE)),"")</f>
        <v/>
      </c>
      <c r="P247" t="str">
        <f t="array" aca="1" ref="P247" ca="1">IFERROR(Y2IF(VLOOKUP('Xlookup set'!$S247,'Xlookup set'!$A$1:$R$1239,17,FALSE)=0,"",VLOOKUP('Xlookup set'!$S247,'Xlookup set'!$A$1:$R$1239,17,FALSE)),"")</f>
        <v/>
      </c>
      <c r="Q247" t="str">
        <f>IFERROR(IF(VLOOKUP('Xlookup set'!$S247,'Xlookup set'!$A$1:$R$1239,18,FALSE)=0,"",VLOOKUP('Xlookup set'!$S247,'Xlookup set'!$A$1:$R$1239,18,FALSE)),"")</f>
        <v/>
      </c>
    </row>
    <row r="248" spans="1:17">
      <c r="A248" t="str">
        <f>IFERROR(VLOOKUP('Xlookup set'!$S248,'Xlookup set'!$A$1:$R$1239,2,FALSE),"")</f>
        <v/>
      </c>
      <c r="B248" t="str">
        <f>IF(I248&lt;&gt;"",ドッグキャリー!$I$2,"")</f>
        <v/>
      </c>
      <c r="C248" t="str">
        <f t="shared" si="8"/>
        <v/>
      </c>
      <c r="D248" t="str">
        <f t="shared" si="9"/>
        <v/>
      </c>
      <c r="H248" s="77" t="str">
        <f>IFERROR(IF(VLOOKUP('Xlookup set'!$S248,'Xlookup set'!$A$1:$R$1239,9,FALSE)=0,"",VLOOKUP('Xlookup set'!$S248,'Xlookup set'!$A$1:$R$1239,9,FALSE)),"")</f>
        <v/>
      </c>
      <c r="I248" t="str">
        <f>IFERROR(IF(VLOOKUP('Xlookup set'!$S248,'Xlookup set'!$A$1:$R$1239,10,FALSE)=0,"",VLOOKUP('Xlookup set'!$S248,'Xlookup set'!$A$1:$R$1239,10,FALSE)),"")</f>
        <v/>
      </c>
      <c r="J248" t="str">
        <f>IFERROR(IF(VLOOKUP('Xlookup set'!$S248,'Xlookup set'!$A$1:$R$1239,11,FALSE)=0,"",VLOOKUP('Xlookup set'!$S248,'Xlookup set'!$A$1:$R$1239,11,FALSE)),"")</f>
        <v/>
      </c>
      <c r="K248" t="str">
        <f>IFERROR(IF(VLOOKUP('Xlookup set'!$S248,'Xlookup set'!$A$1:$R$1239,12,FALSE)=0,"",VLOOKUP('Xlookup set'!$S248,'Xlookup set'!$A$1:$R$1239,12,FALSE)),"")</f>
        <v/>
      </c>
      <c r="L248" t="str">
        <f>IFERROR(IF(VLOOKUP('Xlookup set'!$S248,'Xlookup set'!$A$1:$R$1239,13,FALSE)=0,"",VLOOKUP('Xlookup set'!$S248,'Xlookup set'!$A$1:$R$1239,13,FALSE)),"")</f>
        <v/>
      </c>
      <c r="M248" t="str">
        <f>IFERROR(IF(VLOOKUP('Xlookup set'!$S248,'Xlookup set'!$A$1:$R$1239,14,FALSE)=0,"",VLOOKUP('Xlookup set'!$S248,'Xlookup set'!$A$1:$R$1239,14,FALSE)),"")</f>
        <v/>
      </c>
      <c r="N248" t="str">
        <f>IFERROR(IF(VLOOKUP('Xlookup set'!$S248,'Xlookup set'!$A$1:$R$1239,15,FALSE)=0,"",VLOOKUP('Xlookup set'!$S248,'Xlookup set'!$A$1:$R$1239,15,FALSE)),"")</f>
        <v/>
      </c>
      <c r="O248" t="str">
        <f>IFERROR(IF(VLOOKUP('Xlookup set'!$S248,'Xlookup set'!$A$1:$R$1239,16,FALSE)=0,"",VLOOKUP('Xlookup set'!$S248,'Xlookup set'!$A$1:$R$1239,16,FALSE)),"")</f>
        <v/>
      </c>
      <c r="P248" t="str">
        <f t="array" aca="1" ref="P248" ca="1">IFERROR(Y2IF(VLOOKUP('Xlookup set'!$S248,'Xlookup set'!$A$1:$R$1239,17,FALSE)=0,"",VLOOKUP('Xlookup set'!$S248,'Xlookup set'!$A$1:$R$1239,17,FALSE)),"")</f>
        <v/>
      </c>
      <c r="Q248" t="str">
        <f>IFERROR(IF(VLOOKUP('Xlookup set'!$S248,'Xlookup set'!$A$1:$R$1239,18,FALSE)=0,"",VLOOKUP('Xlookup set'!$S248,'Xlookup set'!$A$1:$R$1239,18,FALSE)),"")</f>
        <v/>
      </c>
    </row>
    <row r="249" spans="1:17">
      <c r="A249" t="str">
        <f>IFERROR(VLOOKUP('Xlookup set'!$S249,'Xlookup set'!$A$1:$R$1239,2,FALSE),"")</f>
        <v/>
      </c>
      <c r="B249" t="str">
        <f>IF(I249&lt;&gt;"",ドッグキャリー!$I$2,"")</f>
        <v/>
      </c>
      <c r="C249" t="str">
        <f t="shared" si="8"/>
        <v/>
      </c>
      <c r="D249" t="str">
        <f t="shared" si="9"/>
        <v/>
      </c>
      <c r="H249" s="77" t="str">
        <f>IFERROR(IF(VLOOKUP('Xlookup set'!$S249,'Xlookup set'!$A$1:$R$1239,9,FALSE)=0,"",VLOOKUP('Xlookup set'!$S249,'Xlookup set'!$A$1:$R$1239,9,FALSE)),"")</f>
        <v/>
      </c>
      <c r="I249" t="str">
        <f>IFERROR(IF(VLOOKUP('Xlookup set'!$S249,'Xlookup set'!$A$1:$R$1239,10,FALSE)=0,"",VLOOKUP('Xlookup set'!$S249,'Xlookup set'!$A$1:$R$1239,10,FALSE)),"")</f>
        <v/>
      </c>
      <c r="J249" t="str">
        <f>IFERROR(IF(VLOOKUP('Xlookup set'!$S249,'Xlookup set'!$A$1:$R$1239,11,FALSE)=0,"",VLOOKUP('Xlookup set'!$S249,'Xlookup set'!$A$1:$R$1239,11,FALSE)),"")</f>
        <v/>
      </c>
      <c r="K249" t="str">
        <f>IFERROR(IF(VLOOKUP('Xlookup set'!$S249,'Xlookup set'!$A$1:$R$1239,12,FALSE)=0,"",VLOOKUP('Xlookup set'!$S249,'Xlookup set'!$A$1:$R$1239,12,FALSE)),"")</f>
        <v/>
      </c>
      <c r="L249" t="str">
        <f>IFERROR(IF(VLOOKUP('Xlookup set'!$S249,'Xlookup set'!$A$1:$R$1239,13,FALSE)=0,"",VLOOKUP('Xlookup set'!$S249,'Xlookup set'!$A$1:$R$1239,13,FALSE)),"")</f>
        <v/>
      </c>
      <c r="M249" t="str">
        <f>IFERROR(IF(VLOOKUP('Xlookup set'!$S249,'Xlookup set'!$A$1:$R$1239,14,FALSE)=0,"",VLOOKUP('Xlookup set'!$S249,'Xlookup set'!$A$1:$R$1239,14,FALSE)),"")</f>
        <v/>
      </c>
      <c r="N249" t="str">
        <f>IFERROR(IF(VLOOKUP('Xlookup set'!$S249,'Xlookup set'!$A$1:$R$1239,15,FALSE)=0,"",VLOOKUP('Xlookup set'!$S249,'Xlookup set'!$A$1:$R$1239,15,FALSE)),"")</f>
        <v/>
      </c>
      <c r="O249" t="str">
        <f>IFERROR(IF(VLOOKUP('Xlookup set'!$S249,'Xlookup set'!$A$1:$R$1239,16,FALSE)=0,"",VLOOKUP('Xlookup set'!$S249,'Xlookup set'!$A$1:$R$1239,16,FALSE)),"")</f>
        <v/>
      </c>
      <c r="P249" t="str">
        <f t="array" aca="1" ref="P249" ca="1">IFERROR(Y2IF(VLOOKUP('Xlookup set'!$S249,'Xlookup set'!$A$1:$R$1239,17,FALSE)=0,"",VLOOKUP('Xlookup set'!$S249,'Xlookup set'!$A$1:$R$1239,17,FALSE)),"")</f>
        <v/>
      </c>
      <c r="Q249" t="str">
        <f>IFERROR(IF(VLOOKUP('Xlookup set'!$S249,'Xlookup set'!$A$1:$R$1239,18,FALSE)=0,"",VLOOKUP('Xlookup set'!$S249,'Xlookup set'!$A$1:$R$1239,18,FALSE)),"")</f>
        <v/>
      </c>
    </row>
    <row r="250" spans="1:17">
      <c r="A250" t="str">
        <f>IFERROR(VLOOKUP('Xlookup set'!$S250,'Xlookup set'!$A$1:$R$1239,2,FALSE),"")</f>
        <v/>
      </c>
      <c r="B250" t="str">
        <f>IF(I250&lt;&gt;"",ドッグキャリー!$I$2,"")</f>
        <v/>
      </c>
      <c r="C250" t="str">
        <f t="shared" si="8"/>
        <v/>
      </c>
      <c r="D250" t="str">
        <f t="shared" si="9"/>
        <v/>
      </c>
      <c r="H250" s="77" t="str">
        <f>IFERROR(IF(VLOOKUP('Xlookup set'!$S250,'Xlookup set'!$A$1:$R$1239,9,FALSE)=0,"",VLOOKUP('Xlookup set'!$S250,'Xlookup set'!$A$1:$R$1239,9,FALSE)),"")</f>
        <v/>
      </c>
      <c r="I250" t="str">
        <f>IFERROR(IF(VLOOKUP('Xlookup set'!$S250,'Xlookup set'!$A$1:$R$1239,10,FALSE)=0,"",VLOOKUP('Xlookup set'!$S250,'Xlookup set'!$A$1:$R$1239,10,FALSE)),"")</f>
        <v/>
      </c>
      <c r="J250" t="str">
        <f>IFERROR(IF(VLOOKUP('Xlookup set'!$S250,'Xlookup set'!$A$1:$R$1239,11,FALSE)=0,"",VLOOKUP('Xlookup set'!$S250,'Xlookup set'!$A$1:$R$1239,11,FALSE)),"")</f>
        <v/>
      </c>
      <c r="K250" t="str">
        <f>IFERROR(IF(VLOOKUP('Xlookup set'!$S250,'Xlookup set'!$A$1:$R$1239,12,FALSE)=0,"",VLOOKUP('Xlookup set'!$S250,'Xlookup set'!$A$1:$R$1239,12,FALSE)),"")</f>
        <v/>
      </c>
      <c r="L250" t="str">
        <f>IFERROR(IF(VLOOKUP('Xlookup set'!$S250,'Xlookup set'!$A$1:$R$1239,13,FALSE)=0,"",VLOOKUP('Xlookup set'!$S250,'Xlookup set'!$A$1:$R$1239,13,FALSE)),"")</f>
        <v/>
      </c>
      <c r="M250" t="str">
        <f>IFERROR(IF(VLOOKUP('Xlookup set'!$S250,'Xlookup set'!$A$1:$R$1239,14,FALSE)=0,"",VLOOKUP('Xlookup set'!$S250,'Xlookup set'!$A$1:$R$1239,14,FALSE)),"")</f>
        <v/>
      </c>
      <c r="N250" t="str">
        <f>IFERROR(IF(VLOOKUP('Xlookup set'!$S250,'Xlookup set'!$A$1:$R$1239,15,FALSE)=0,"",VLOOKUP('Xlookup set'!$S250,'Xlookup set'!$A$1:$R$1239,15,FALSE)),"")</f>
        <v/>
      </c>
      <c r="O250" t="str">
        <f>IFERROR(IF(VLOOKUP('Xlookup set'!$S250,'Xlookup set'!$A$1:$R$1239,16,FALSE)=0,"",VLOOKUP('Xlookup set'!$S250,'Xlookup set'!$A$1:$R$1239,16,FALSE)),"")</f>
        <v/>
      </c>
      <c r="P250" t="str">
        <f t="array" aca="1" ref="P250" ca="1">IFERROR(Y2IF(VLOOKUP('Xlookup set'!$S250,'Xlookup set'!$A$1:$R$1239,17,FALSE)=0,"",VLOOKUP('Xlookup set'!$S250,'Xlookup set'!$A$1:$R$1239,17,FALSE)),"")</f>
        <v/>
      </c>
      <c r="Q250" t="str">
        <f>IFERROR(IF(VLOOKUP('Xlookup set'!$S250,'Xlookup set'!$A$1:$R$1239,18,FALSE)=0,"",VLOOKUP('Xlookup set'!$S250,'Xlookup set'!$A$1:$R$1239,18,FALSE)),"")</f>
        <v/>
      </c>
    </row>
    <row r="251" spans="1:17">
      <c r="A251" t="str">
        <f>IFERROR(VLOOKUP('Xlookup set'!$S251,'Xlookup set'!$A$1:$R$1239,2,FALSE),"")</f>
        <v/>
      </c>
      <c r="B251" t="str">
        <f>IF(I251&lt;&gt;"",ドッグキャリー!$I$2,"")</f>
        <v/>
      </c>
      <c r="C251" t="str">
        <f t="shared" si="8"/>
        <v/>
      </c>
      <c r="D251" t="str">
        <f t="shared" si="9"/>
        <v/>
      </c>
      <c r="H251" s="77" t="str">
        <f>IFERROR(IF(VLOOKUP('Xlookup set'!$S251,'Xlookup set'!$A$1:$R$1239,9,FALSE)=0,"",VLOOKUP('Xlookup set'!$S251,'Xlookup set'!$A$1:$R$1239,9,FALSE)),"")</f>
        <v/>
      </c>
      <c r="I251" t="str">
        <f>IFERROR(IF(VLOOKUP('Xlookup set'!$S251,'Xlookup set'!$A$1:$R$1239,10,FALSE)=0,"",VLOOKUP('Xlookup set'!$S251,'Xlookup set'!$A$1:$R$1239,10,FALSE)),"")</f>
        <v/>
      </c>
      <c r="J251" t="str">
        <f>IFERROR(IF(VLOOKUP('Xlookup set'!$S251,'Xlookup set'!$A$1:$R$1239,11,FALSE)=0,"",VLOOKUP('Xlookup set'!$S251,'Xlookup set'!$A$1:$R$1239,11,FALSE)),"")</f>
        <v/>
      </c>
      <c r="K251" t="str">
        <f>IFERROR(IF(VLOOKUP('Xlookup set'!$S251,'Xlookup set'!$A$1:$R$1239,12,FALSE)=0,"",VLOOKUP('Xlookup set'!$S251,'Xlookup set'!$A$1:$R$1239,12,FALSE)),"")</f>
        <v/>
      </c>
      <c r="L251" t="str">
        <f>IFERROR(IF(VLOOKUP('Xlookup set'!$S251,'Xlookup set'!$A$1:$R$1239,13,FALSE)=0,"",VLOOKUP('Xlookup set'!$S251,'Xlookup set'!$A$1:$R$1239,13,FALSE)),"")</f>
        <v/>
      </c>
      <c r="M251" t="str">
        <f>IFERROR(IF(VLOOKUP('Xlookup set'!$S251,'Xlookup set'!$A$1:$R$1239,14,FALSE)=0,"",VLOOKUP('Xlookup set'!$S251,'Xlookup set'!$A$1:$R$1239,14,FALSE)),"")</f>
        <v/>
      </c>
      <c r="N251" t="str">
        <f>IFERROR(IF(VLOOKUP('Xlookup set'!$S251,'Xlookup set'!$A$1:$R$1239,15,FALSE)=0,"",VLOOKUP('Xlookup set'!$S251,'Xlookup set'!$A$1:$R$1239,15,FALSE)),"")</f>
        <v/>
      </c>
      <c r="O251" t="str">
        <f>IFERROR(IF(VLOOKUP('Xlookup set'!$S251,'Xlookup set'!$A$1:$R$1239,16,FALSE)=0,"",VLOOKUP('Xlookup set'!$S251,'Xlookup set'!$A$1:$R$1239,16,FALSE)),"")</f>
        <v/>
      </c>
      <c r="P251" t="str">
        <f t="array" aca="1" ref="P251" ca="1">IFERROR(Y2IF(VLOOKUP('Xlookup set'!$S251,'Xlookup set'!$A$1:$R$1239,17,FALSE)=0,"",VLOOKUP('Xlookup set'!$S251,'Xlookup set'!$A$1:$R$1239,17,FALSE)),"")</f>
        <v/>
      </c>
      <c r="Q251" t="str">
        <f>IFERROR(IF(VLOOKUP('Xlookup set'!$S251,'Xlookup set'!$A$1:$R$1239,18,FALSE)=0,"",VLOOKUP('Xlookup set'!$S251,'Xlookup set'!$A$1:$R$1239,18,FALSE)),"")</f>
        <v/>
      </c>
    </row>
    <row r="252" spans="1:17">
      <c r="A252" t="str">
        <f>IFERROR(VLOOKUP('Xlookup set'!$S252,'Xlookup set'!$A$1:$R$1239,2,FALSE),"")</f>
        <v/>
      </c>
      <c r="B252" t="str">
        <f>IF(I252&lt;&gt;"",ドッグキャリー!$I$2,"")</f>
        <v/>
      </c>
      <c r="C252" t="str">
        <f t="shared" si="8"/>
        <v/>
      </c>
      <c r="D252" t="str">
        <f t="shared" si="9"/>
        <v/>
      </c>
      <c r="H252" s="77" t="str">
        <f>IFERROR(IF(VLOOKUP('Xlookup set'!$S252,'Xlookup set'!$A$1:$R$1239,9,FALSE)=0,"",VLOOKUP('Xlookup set'!$S252,'Xlookup set'!$A$1:$R$1239,9,FALSE)),"")</f>
        <v/>
      </c>
      <c r="I252" t="str">
        <f>IFERROR(IF(VLOOKUP('Xlookup set'!$S252,'Xlookup set'!$A$1:$R$1239,10,FALSE)=0,"",VLOOKUP('Xlookup set'!$S252,'Xlookup set'!$A$1:$R$1239,10,FALSE)),"")</f>
        <v/>
      </c>
      <c r="J252" t="str">
        <f>IFERROR(IF(VLOOKUP('Xlookup set'!$S252,'Xlookup set'!$A$1:$R$1239,11,FALSE)=0,"",VLOOKUP('Xlookup set'!$S252,'Xlookup set'!$A$1:$R$1239,11,FALSE)),"")</f>
        <v/>
      </c>
      <c r="K252" t="str">
        <f>IFERROR(IF(VLOOKUP('Xlookup set'!$S252,'Xlookup set'!$A$1:$R$1239,12,FALSE)=0,"",VLOOKUP('Xlookup set'!$S252,'Xlookup set'!$A$1:$R$1239,12,FALSE)),"")</f>
        <v/>
      </c>
      <c r="L252" t="str">
        <f>IFERROR(IF(VLOOKUP('Xlookup set'!$S252,'Xlookup set'!$A$1:$R$1239,13,FALSE)=0,"",VLOOKUP('Xlookup set'!$S252,'Xlookup set'!$A$1:$R$1239,13,FALSE)),"")</f>
        <v/>
      </c>
      <c r="M252" t="str">
        <f>IFERROR(IF(VLOOKUP('Xlookup set'!$S252,'Xlookup set'!$A$1:$R$1239,14,FALSE)=0,"",VLOOKUP('Xlookup set'!$S252,'Xlookup set'!$A$1:$R$1239,14,FALSE)),"")</f>
        <v/>
      </c>
      <c r="N252" t="str">
        <f>IFERROR(IF(VLOOKUP('Xlookup set'!$S252,'Xlookup set'!$A$1:$R$1239,15,FALSE)=0,"",VLOOKUP('Xlookup set'!$S252,'Xlookup set'!$A$1:$R$1239,15,FALSE)),"")</f>
        <v/>
      </c>
      <c r="O252" t="str">
        <f>IFERROR(IF(VLOOKUP('Xlookup set'!$S252,'Xlookup set'!$A$1:$R$1239,16,FALSE)=0,"",VLOOKUP('Xlookup set'!$S252,'Xlookup set'!$A$1:$R$1239,16,FALSE)),"")</f>
        <v/>
      </c>
      <c r="P252" t="str">
        <f t="array" aca="1" ref="P252" ca="1">IFERROR(Y2IF(VLOOKUP('Xlookup set'!$S252,'Xlookup set'!$A$1:$R$1239,17,FALSE)=0,"",VLOOKUP('Xlookup set'!$S252,'Xlookup set'!$A$1:$R$1239,17,FALSE)),"")</f>
        <v/>
      </c>
      <c r="Q252" t="str">
        <f>IFERROR(IF(VLOOKUP('Xlookup set'!$S252,'Xlookup set'!$A$1:$R$1239,18,FALSE)=0,"",VLOOKUP('Xlookup set'!$S252,'Xlookup set'!$A$1:$R$1239,18,FALSE)),"")</f>
        <v/>
      </c>
    </row>
    <row r="253" spans="1:17">
      <c r="A253" t="str">
        <f>IFERROR(VLOOKUP('Xlookup set'!$S253,'Xlookup set'!$A$1:$R$1239,2,FALSE),"")</f>
        <v/>
      </c>
      <c r="B253" t="str">
        <f>IF(I253&lt;&gt;"",ドッグキャリー!$I$2,"")</f>
        <v/>
      </c>
      <c r="C253" t="str">
        <f t="shared" si="8"/>
        <v/>
      </c>
      <c r="D253" t="str">
        <f t="shared" si="9"/>
        <v/>
      </c>
      <c r="H253" s="77" t="str">
        <f>IFERROR(IF(VLOOKUP('Xlookup set'!$S253,'Xlookup set'!$A$1:$R$1239,9,FALSE)=0,"",VLOOKUP('Xlookup set'!$S253,'Xlookup set'!$A$1:$R$1239,9,FALSE)),"")</f>
        <v/>
      </c>
      <c r="I253" t="str">
        <f>IFERROR(IF(VLOOKUP('Xlookup set'!$S253,'Xlookup set'!$A$1:$R$1239,10,FALSE)=0,"",VLOOKUP('Xlookup set'!$S253,'Xlookup set'!$A$1:$R$1239,10,FALSE)),"")</f>
        <v/>
      </c>
      <c r="J253" t="str">
        <f>IFERROR(IF(VLOOKUP('Xlookup set'!$S253,'Xlookup set'!$A$1:$R$1239,11,FALSE)=0,"",VLOOKUP('Xlookup set'!$S253,'Xlookup set'!$A$1:$R$1239,11,FALSE)),"")</f>
        <v/>
      </c>
      <c r="K253" t="str">
        <f>IFERROR(IF(VLOOKUP('Xlookup set'!$S253,'Xlookup set'!$A$1:$R$1239,12,FALSE)=0,"",VLOOKUP('Xlookup set'!$S253,'Xlookup set'!$A$1:$R$1239,12,FALSE)),"")</f>
        <v/>
      </c>
      <c r="L253" t="str">
        <f>IFERROR(IF(VLOOKUP('Xlookup set'!$S253,'Xlookup set'!$A$1:$R$1239,13,FALSE)=0,"",VLOOKUP('Xlookup set'!$S253,'Xlookup set'!$A$1:$R$1239,13,FALSE)),"")</f>
        <v/>
      </c>
      <c r="M253" t="str">
        <f>IFERROR(IF(VLOOKUP('Xlookup set'!$S253,'Xlookup set'!$A$1:$R$1239,14,FALSE)=0,"",VLOOKUP('Xlookup set'!$S253,'Xlookup set'!$A$1:$R$1239,14,FALSE)),"")</f>
        <v/>
      </c>
      <c r="N253" t="str">
        <f>IFERROR(IF(VLOOKUP('Xlookup set'!$S253,'Xlookup set'!$A$1:$R$1239,15,FALSE)=0,"",VLOOKUP('Xlookup set'!$S253,'Xlookup set'!$A$1:$R$1239,15,FALSE)),"")</f>
        <v/>
      </c>
      <c r="O253" t="str">
        <f>IFERROR(IF(VLOOKUP('Xlookup set'!$S253,'Xlookup set'!$A$1:$R$1239,16,FALSE)=0,"",VLOOKUP('Xlookup set'!$S253,'Xlookup set'!$A$1:$R$1239,16,FALSE)),"")</f>
        <v/>
      </c>
      <c r="P253" t="str">
        <f t="array" aca="1" ref="P253" ca="1">IFERROR(Y2IF(VLOOKUP('Xlookup set'!$S253,'Xlookup set'!$A$1:$R$1239,17,FALSE)=0,"",VLOOKUP('Xlookup set'!$S253,'Xlookup set'!$A$1:$R$1239,17,FALSE)),"")</f>
        <v/>
      </c>
      <c r="Q253" t="str">
        <f>IFERROR(IF(VLOOKUP('Xlookup set'!$S253,'Xlookup set'!$A$1:$R$1239,18,FALSE)=0,"",VLOOKUP('Xlookup set'!$S253,'Xlookup set'!$A$1:$R$1239,18,FALSE)),"")</f>
        <v/>
      </c>
    </row>
    <row r="254" spans="1:17">
      <c r="A254" t="str">
        <f>IFERROR(VLOOKUP('Xlookup set'!$S254,'Xlookup set'!$A$1:$R$1239,2,FALSE),"")</f>
        <v/>
      </c>
      <c r="B254" t="str">
        <f>IF(I254&lt;&gt;"",ドッグキャリー!$I$2,"")</f>
        <v/>
      </c>
      <c r="C254" t="str">
        <f t="shared" si="8"/>
        <v/>
      </c>
      <c r="D254" t="str">
        <f t="shared" si="9"/>
        <v/>
      </c>
      <c r="H254" s="77" t="str">
        <f>IFERROR(IF(VLOOKUP('Xlookup set'!$S254,'Xlookup set'!$A$1:$R$1239,9,FALSE)=0,"",VLOOKUP('Xlookup set'!$S254,'Xlookup set'!$A$1:$R$1239,9,FALSE)),"")</f>
        <v/>
      </c>
      <c r="I254" t="str">
        <f>IFERROR(IF(VLOOKUP('Xlookup set'!$S254,'Xlookup set'!$A$1:$R$1239,10,FALSE)=0,"",VLOOKUP('Xlookup set'!$S254,'Xlookup set'!$A$1:$R$1239,10,FALSE)),"")</f>
        <v/>
      </c>
      <c r="J254" t="str">
        <f>IFERROR(IF(VLOOKUP('Xlookup set'!$S254,'Xlookup set'!$A$1:$R$1239,11,FALSE)=0,"",VLOOKUP('Xlookup set'!$S254,'Xlookup set'!$A$1:$R$1239,11,FALSE)),"")</f>
        <v/>
      </c>
      <c r="K254" t="str">
        <f>IFERROR(IF(VLOOKUP('Xlookup set'!$S254,'Xlookup set'!$A$1:$R$1239,12,FALSE)=0,"",VLOOKUP('Xlookup set'!$S254,'Xlookup set'!$A$1:$R$1239,12,FALSE)),"")</f>
        <v/>
      </c>
      <c r="L254" t="str">
        <f>IFERROR(IF(VLOOKUP('Xlookup set'!$S254,'Xlookup set'!$A$1:$R$1239,13,FALSE)=0,"",VLOOKUP('Xlookup set'!$S254,'Xlookup set'!$A$1:$R$1239,13,FALSE)),"")</f>
        <v/>
      </c>
      <c r="M254" t="str">
        <f>IFERROR(IF(VLOOKUP('Xlookup set'!$S254,'Xlookup set'!$A$1:$R$1239,14,FALSE)=0,"",VLOOKUP('Xlookup set'!$S254,'Xlookup set'!$A$1:$R$1239,14,FALSE)),"")</f>
        <v/>
      </c>
      <c r="N254" t="str">
        <f>IFERROR(IF(VLOOKUP('Xlookup set'!$S254,'Xlookup set'!$A$1:$R$1239,15,FALSE)=0,"",VLOOKUP('Xlookup set'!$S254,'Xlookup set'!$A$1:$R$1239,15,FALSE)),"")</f>
        <v/>
      </c>
      <c r="O254" t="str">
        <f>IFERROR(IF(VLOOKUP('Xlookup set'!$S254,'Xlookup set'!$A$1:$R$1239,16,FALSE)=0,"",VLOOKUP('Xlookup set'!$S254,'Xlookup set'!$A$1:$R$1239,16,FALSE)),"")</f>
        <v/>
      </c>
      <c r="P254" t="str">
        <f t="array" aca="1" ref="P254" ca="1">IFERROR(Y2IF(VLOOKUP('Xlookup set'!$S254,'Xlookup set'!$A$1:$R$1239,17,FALSE)=0,"",VLOOKUP('Xlookup set'!$S254,'Xlookup set'!$A$1:$R$1239,17,FALSE)),"")</f>
        <v/>
      </c>
      <c r="Q254" t="str">
        <f>IFERROR(IF(VLOOKUP('Xlookup set'!$S254,'Xlookup set'!$A$1:$R$1239,18,FALSE)=0,"",VLOOKUP('Xlookup set'!$S254,'Xlookup set'!$A$1:$R$1239,18,FALSE)),"")</f>
        <v/>
      </c>
    </row>
    <row r="255" spans="1:17">
      <c r="A255" t="str">
        <f>IFERROR(VLOOKUP('Xlookup set'!$S255,'Xlookup set'!$A$1:$R$1239,2,FALSE),"")</f>
        <v/>
      </c>
      <c r="B255" t="str">
        <f>IF(I255&lt;&gt;"",ドッグキャリー!$I$2,"")</f>
        <v/>
      </c>
      <c r="C255" t="str">
        <f t="shared" si="8"/>
        <v/>
      </c>
      <c r="D255" t="str">
        <f t="shared" si="9"/>
        <v/>
      </c>
      <c r="H255" s="77" t="str">
        <f>IFERROR(IF(VLOOKUP('Xlookup set'!$S255,'Xlookup set'!$A$1:$R$1239,9,FALSE)=0,"",VLOOKUP('Xlookup set'!$S255,'Xlookup set'!$A$1:$R$1239,9,FALSE)),"")</f>
        <v/>
      </c>
      <c r="I255" t="str">
        <f>IFERROR(IF(VLOOKUP('Xlookup set'!$S255,'Xlookup set'!$A$1:$R$1239,10,FALSE)=0,"",VLOOKUP('Xlookup set'!$S255,'Xlookup set'!$A$1:$R$1239,10,FALSE)),"")</f>
        <v/>
      </c>
      <c r="J255" t="str">
        <f>IFERROR(IF(VLOOKUP('Xlookup set'!$S255,'Xlookup set'!$A$1:$R$1239,11,FALSE)=0,"",VLOOKUP('Xlookup set'!$S255,'Xlookup set'!$A$1:$R$1239,11,FALSE)),"")</f>
        <v/>
      </c>
      <c r="K255" t="str">
        <f>IFERROR(IF(VLOOKUP('Xlookup set'!$S255,'Xlookup set'!$A$1:$R$1239,12,FALSE)=0,"",VLOOKUP('Xlookup set'!$S255,'Xlookup set'!$A$1:$R$1239,12,FALSE)),"")</f>
        <v/>
      </c>
      <c r="L255" t="str">
        <f>IFERROR(IF(VLOOKUP('Xlookup set'!$S255,'Xlookup set'!$A$1:$R$1239,13,FALSE)=0,"",VLOOKUP('Xlookup set'!$S255,'Xlookup set'!$A$1:$R$1239,13,FALSE)),"")</f>
        <v/>
      </c>
      <c r="M255" t="str">
        <f>IFERROR(IF(VLOOKUP('Xlookup set'!$S255,'Xlookup set'!$A$1:$R$1239,14,FALSE)=0,"",VLOOKUP('Xlookup set'!$S255,'Xlookup set'!$A$1:$R$1239,14,FALSE)),"")</f>
        <v/>
      </c>
      <c r="N255" t="str">
        <f>IFERROR(IF(VLOOKUP('Xlookup set'!$S255,'Xlookup set'!$A$1:$R$1239,15,FALSE)=0,"",VLOOKUP('Xlookup set'!$S255,'Xlookup set'!$A$1:$R$1239,15,FALSE)),"")</f>
        <v/>
      </c>
      <c r="O255" t="str">
        <f>IFERROR(IF(VLOOKUP('Xlookup set'!$S255,'Xlookup set'!$A$1:$R$1239,16,FALSE)=0,"",VLOOKUP('Xlookup set'!$S255,'Xlookup set'!$A$1:$R$1239,16,FALSE)),"")</f>
        <v/>
      </c>
      <c r="P255" t="str">
        <f t="array" aca="1" ref="P255" ca="1">IFERROR(Y2IF(VLOOKUP('Xlookup set'!$S255,'Xlookup set'!$A$1:$R$1239,17,FALSE)=0,"",VLOOKUP('Xlookup set'!$S255,'Xlookup set'!$A$1:$R$1239,17,FALSE)),"")</f>
        <v/>
      </c>
      <c r="Q255" t="str">
        <f>IFERROR(IF(VLOOKUP('Xlookup set'!$S255,'Xlookup set'!$A$1:$R$1239,18,FALSE)=0,"",VLOOKUP('Xlookup set'!$S255,'Xlookup set'!$A$1:$R$1239,18,FALSE)),"")</f>
        <v/>
      </c>
    </row>
    <row r="256" spans="1:17">
      <c r="A256" t="str">
        <f>IFERROR(VLOOKUP('Xlookup set'!$S256,'Xlookup set'!$A$1:$R$1239,2,FALSE),"")</f>
        <v/>
      </c>
      <c r="B256" t="str">
        <f>IF(I256&lt;&gt;"",ドッグキャリー!$I$2,"")</f>
        <v/>
      </c>
      <c r="C256" t="str">
        <f t="shared" si="8"/>
        <v/>
      </c>
      <c r="D256" t="str">
        <f t="shared" si="9"/>
        <v/>
      </c>
      <c r="H256" s="77" t="str">
        <f>IFERROR(IF(VLOOKUP('Xlookup set'!$S256,'Xlookup set'!$A$1:$R$1239,9,FALSE)=0,"",VLOOKUP('Xlookup set'!$S256,'Xlookup set'!$A$1:$R$1239,9,FALSE)),"")</f>
        <v/>
      </c>
      <c r="I256" t="str">
        <f>IFERROR(IF(VLOOKUP('Xlookup set'!$S256,'Xlookup set'!$A$1:$R$1239,10,FALSE)=0,"",VLOOKUP('Xlookup set'!$S256,'Xlookup set'!$A$1:$R$1239,10,FALSE)),"")</f>
        <v/>
      </c>
      <c r="J256" t="str">
        <f>IFERROR(IF(VLOOKUP('Xlookup set'!$S256,'Xlookup set'!$A$1:$R$1239,11,FALSE)=0,"",VLOOKUP('Xlookup set'!$S256,'Xlookup set'!$A$1:$R$1239,11,FALSE)),"")</f>
        <v/>
      </c>
      <c r="K256" t="str">
        <f>IFERROR(IF(VLOOKUP('Xlookup set'!$S256,'Xlookup set'!$A$1:$R$1239,12,FALSE)=0,"",VLOOKUP('Xlookup set'!$S256,'Xlookup set'!$A$1:$R$1239,12,FALSE)),"")</f>
        <v/>
      </c>
      <c r="L256" t="str">
        <f>IFERROR(IF(VLOOKUP('Xlookup set'!$S256,'Xlookup set'!$A$1:$R$1239,13,FALSE)=0,"",VLOOKUP('Xlookup set'!$S256,'Xlookup set'!$A$1:$R$1239,13,FALSE)),"")</f>
        <v/>
      </c>
      <c r="M256" t="str">
        <f>IFERROR(IF(VLOOKUP('Xlookup set'!$S256,'Xlookup set'!$A$1:$R$1239,14,FALSE)=0,"",VLOOKUP('Xlookup set'!$S256,'Xlookup set'!$A$1:$R$1239,14,FALSE)),"")</f>
        <v/>
      </c>
      <c r="N256" t="str">
        <f>IFERROR(IF(VLOOKUP('Xlookup set'!$S256,'Xlookup set'!$A$1:$R$1239,15,FALSE)=0,"",VLOOKUP('Xlookup set'!$S256,'Xlookup set'!$A$1:$R$1239,15,FALSE)),"")</f>
        <v/>
      </c>
      <c r="O256" t="str">
        <f>IFERROR(IF(VLOOKUP('Xlookup set'!$S256,'Xlookup set'!$A$1:$R$1239,16,FALSE)=0,"",VLOOKUP('Xlookup set'!$S256,'Xlookup set'!$A$1:$R$1239,16,FALSE)),"")</f>
        <v/>
      </c>
      <c r="P256" t="str">
        <f t="array" aca="1" ref="P256" ca="1">IFERROR(Y2IF(VLOOKUP('Xlookup set'!$S256,'Xlookup set'!$A$1:$R$1239,17,FALSE)=0,"",VLOOKUP('Xlookup set'!$S256,'Xlookup set'!$A$1:$R$1239,17,FALSE)),"")</f>
        <v/>
      </c>
      <c r="Q256" t="str">
        <f>IFERROR(IF(VLOOKUP('Xlookup set'!$S256,'Xlookup set'!$A$1:$R$1239,18,FALSE)=0,"",VLOOKUP('Xlookup set'!$S256,'Xlookup set'!$A$1:$R$1239,18,FALSE)),"")</f>
        <v/>
      </c>
    </row>
    <row r="257" spans="1:17">
      <c r="A257" t="str">
        <f>IFERROR(VLOOKUP('Xlookup set'!$S257,'Xlookup set'!$A$1:$R$1239,2,FALSE),"")</f>
        <v/>
      </c>
      <c r="B257" t="str">
        <f>IF(I257&lt;&gt;"",ドッグキャリー!$I$2,"")</f>
        <v/>
      </c>
      <c r="C257" t="str">
        <f t="shared" si="8"/>
        <v/>
      </c>
      <c r="D257" t="str">
        <f t="shared" si="9"/>
        <v/>
      </c>
      <c r="H257" s="77" t="str">
        <f>IFERROR(IF(VLOOKUP('Xlookup set'!$S257,'Xlookup set'!$A$1:$R$1239,9,FALSE)=0,"",VLOOKUP('Xlookup set'!$S257,'Xlookup set'!$A$1:$R$1239,9,FALSE)),"")</f>
        <v/>
      </c>
      <c r="I257" t="str">
        <f>IFERROR(IF(VLOOKUP('Xlookup set'!$S257,'Xlookup set'!$A$1:$R$1239,10,FALSE)=0,"",VLOOKUP('Xlookup set'!$S257,'Xlookup set'!$A$1:$R$1239,10,FALSE)),"")</f>
        <v/>
      </c>
      <c r="J257" t="str">
        <f>IFERROR(IF(VLOOKUP('Xlookup set'!$S257,'Xlookup set'!$A$1:$R$1239,11,FALSE)=0,"",VLOOKUP('Xlookup set'!$S257,'Xlookup set'!$A$1:$R$1239,11,FALSE)),"")</f>
        <v/>
      </c>
      <c r="K257" t="str">
        <f>IFERROR(IF(VLOOKUP('Xlookup set'!$S257,'Xlookup set'!$A$1:$R$1239,12,FALSE)=0,"",VLOOKUP('Xlookup set'!$S257,'Xlookup set'!$A$1:$R$1239,12,FALSE)),"")</f>
        <v/>
      </c>
      <c r="L257" t="str">
        <f>IFERROR(IF(VLOOKUP('Xlookup set'!$S257,'Xlookup set'!$A$1:$R$1239,13,FALSE)=0,"",VLOOKUP('Xlookup set'!$S257,'Xlookup set'!$A$1:$R$1239,13,FALSE)),"")</f>
        <v/>
      </c>
      <c r="M257" t="str">
        <f>IFERROR(IF(VLOOKUP('Xlookup set'!$S257,'Xlookup set'!$A$1:$R$1239,14,FALSE)=0,"",VLOOKUP('Xlookup set'!$S257,'Xlookup set'!$A$1:$R$1239,14,FALSE)),"")</f>
        <v/>
      </c>
      <c r="N257" t="str">
        <f>IFERROR(IF(VLOOKUP('Xlookup set'!$S257,'Xlookup set'!$A$1:$R$1239,15,FALSE)=0,"",VLOOKUP('Xlookup set'!$S257,'Xlookup set'!$A$1:$R$1239,15,FALSE)),"")</f>
        <v/>
      </c>
      <c r="O257" t="str">
        <f>IFERROR(IF(VLOOKUP('Xlookup set'!$S257,'Xlookup set'!$A$1:$R$1239,16,FALSE)=0,"",VLOOKUP('Xlookup set'!$S257,'Xlookup set'!$A$1:$R$1239,16,FALSE)),"")</f>
        <v/>
      </c>
      <c r="P257" t="str">
        <f t="array" aca="1" ref="P257" ca="1">IFERROR(Y2IF(VLOOKUP('Xlookup set'!$S257,'Xlookup set'!$A$1:$R$1239,17,FALSE)=0,"",VLOOKUP('Xlookup set'!$S257,'Xlookup set'!$A$1:$R$1239,17,FALSE)),"")</f>
        <v/>
      </c>
      <c r="Q257" t="str">
        <f>IFERROR(IF(VLOOKUP('Xlookup set'!$S257,'Xlookup set'!$A$1:$R$1239,18,FALSE)=0,"",VLOOKUP('Xlookup set'!$S257,'Xlookup set'!$A$1:$R$1239,18,FALSE)),"")</f>
        <v/>
      </c>
    </row>
    <row r="258" spans="1:17">
      <c r="A258" t="str">
        <f>IFERROR(VLOOKUP('Xlookup set'!$S258,'Xlookup set'!$A$1:$R$1239,2,FALSE),"")</f>
        <v/>
      </c>
      <c r="B258" t="str">
        <f>IF(I258&lt;&gt;"",ドッグキャリー!$I$2,"")</f>
        <v/>
      </c>
      <c r="C258" t="str">
        <f t="shared" si="8"/>
        <v/>
      </c>
      <c r="D258" t="str">
        <f t="shared" si="9"/>
        <v/>
      </c>
      <c r="H258" s="77" t="str">
        <f>IFERROR(IF(VLOOKUP('Xlookup set'!$S258,'Xlookup set'!$A$1:$R$1239,9,FALSE)=0,"",VLOOKUP('Xlookup set'!$S258,'Xlookup set'!$A$1:$R$1239,9,FALSE)),"")</f>
        <v/>
      </c>
      <c r="I258" t="str">
        <f>IFERROR(IF(VLOOKUP('Xlookup set'!$S258,'Xlookup set'!$A$1:$R$1239,10,FALSE)=0,"",VLOOKUP('Xlookup set'!$S258,'Xlookup set'!$A$1:$R$1239,10,FALSE)),"")</f>
        <v/>
      </c>
      <c r="J258" t="str">
        <f>IFERROR(IF(VLOOKUP('Xlookup set'!$S258,'Xlookup set'!$A$1:$R$1239,11,FALSE)=0,"",VLOOKUP('Xlookup set'!$S258,'Xlookup set'!$A$1:$R$1239,11,FALSE)),"")</f>
        <v/>
      </c>
      <c r="K258" t="str">
        <f>IFERROR(IF(VLOOKUP('Xlookup set'!$S258,'Xlookup set'!$A$1:$R$1239,12,FALSE)=0,"",VLOOKUP('Xlookup set'!$S258,'Xlookup set'!$A$1:$R$1239,12,FALSE)),"")</f>
        <v/>
      </c>
      <c r="L258" t="str">
        <f>IFERROR(IF(VLOOKUP('Xlookup set'!$S258,'Xlookup set'!$A$1:$R$1239,13,FALSE)=0,"",VLOOKUP('Xlookup set'!$S258,'Xlookup set'!$A$1:$R$1239,13,FALSE)),"")</f>
        <v/>
      </c>
      <c r="M258" t="str">
        <f>IFERROR(IF(VLOOKUP('Xlookup set'!$S258,'Xlookup set'!$A$1:$R$1239,14,FALSE)=0,"",VLOOKUP('Xlookup set'!$S258,'Xlookup set'!$A$1:$R$1239,14,FALSE)),"")</f>
        <v/>
      </c>
      <c r="N258" t="str">
        <f>IFERROR(IF(VLOOKUP('Xlookup set'!$S258,'Xlookup set'!$A$1:$R$1239,15,FALSE)=0,"",VLOOKUP('Xlookup set'!$S258,'Xlookup set'!$A$1:$R$1239,15,FALSE)),"")</f>
        <v/>
      </c>
      <c r="O258" t="str">
        <f>IFERROR(IF(VLOOKUP('Xlookup set'!$S258,'Xlookup set'!$A$1:$R$1239,16,FALSE)=0,"",VLOOKUP('Xlookup set'!$S258,'Xlookup set'!$A$1:$R$1239,16,FALSE)),"")</f>
        <v/>
      </c>
      <c r="P258" t="str">
        <f t="array" aca="1" ref="P258" ca="1">IFERROR(Y2IF(VLOOKUP('Xlookup set'!$S258,'Xlookup set'!$A$1:$R$1239,17,FALSE)=0,"",VLOOKUP('Xlookup set'!$S258,'Xlookup set'!$A$1:$R$1239,17,FALSE)),"")</f>
        <v/>
      </c>
      <c r="Q258" t="str">
        <f>IFERROR(IF(VLOOKUP('Xlookup set'!$S258,'Xlookup set'!$A$1:$R$1239,18,FALSE)=0,"",VLOOKUP('Xlookup set'!$S258,'Xlookup set'!$A$1:$R$1239,18,FALSE)),"")</f>
        <v/>
      </c>
    </row>
    <row r="259" spans="1:17">
      <c r="A259" t="str">
        <f>IFERROR(VLOOKUP('Xlookup set'!$S259,'Xlookup set'!$A$1:$R$1239,2,FALSE),"")</f>
        <v/>
      </c>
      <c r="B259" t="str">
        <f>IF(I259&lt;&gt;"",ドッグキャリー!$I$2,"")</f>
        <v/>
      </c>
      <c r="C259" t="str">
        <f t="shared" ref="C259:C322" si="10">IF(I259&lt;&gt;"",1,"")</f>
        <v/>
      </c>
      <c r="D259" t="str">
        <f t="shared" ref="D259:D322" si="11">IF(I259&lt;&gt;"",1,"")</f>
        <v/>
      </c>
      <c r="H259" s="77" t="str">
        <f>IFERROR(IF(VLOOKUP('Xlookup set'!$S259,'Xlookup set'!$A$1:$R$1239,9,FALSE)=0,"",VLOOKUP('Xlookup set'!$S259,'Xlookup set'!$A$1:$R$1239,9,FALSE)),"")</f>
        <v/>
      </c>
      <c r="I259" t="str">
        <f>IFERROR(IF(VLOOKUP('Xlookup set'!$S259,'Xlookup set'!$A$1:$R$1239,10,FALSE)=0,"",VLOOKUP('Xlookup set'!$S259,'Xlookup set'!$A$1:$R$1239,10,FALSE)),"")</f>
        <v/>
      </c>
      <c r="J259" t="str">
        <f>IFERROR(IF(VLOOKUP('Xlookup set'!$S259,'Xlookup set'!$A$1:$R$1239,11,FALSE)=0,"",VLOOKUP('Xlookup set'!$S259,'Xlookup set'!$A$1:$R$1239,11,FALSE)),"")</f>
        <v/>
      </c>
      <c r="K259" t="str">
        <f>IFERROR(IF(VLOOKUP('Xlookup set'!$S259,'Xlookup set'!$A$1:$R$1239,12,FALSE)=0,"",VLOOKUP('Xlookup set'!$S259,'Xlookup set'!$A$1:$R$1239,12,FALSE)),"")</f>
        <v/>
      </c>
      <c r="L259" t="str">
        <f>IFERROR(IF(VLOOKUP('Xlookup set'!$S259,'Xlookup set'!$A$1:$R$1239,13,FALSE)=0,"",VLOOKUP('Xlookup set'!$S259,'Xlookup set'!$A$1:$R$1239,13,FALSE)),"")</f>
        <v/>
      </c>
      <c r="M259" t="str">
        <f>IFERROR(IF(VLOOKUP('Xlookup set'!$S259,'Xlookup set'!$A$1:$R$1239,14,FALSE)=0,"",VLOOKUP('Xlookup set'!$S259,'Xlookup set'!$A$1:$R$1239,14,FALSE)),"")</f>
        <v/>
      </c>
      <c r="N259" t="str">
        <f>IFERROR(IF(VLOOKUP('Xlookup set'!$S259,'Xlookup set'!$A$1:$R$1239,15,FALSE)=0,"",VLOOKUP('Xlookup set'!$S259,'Xlookup set'!$A$1:$R$1239,15,FALSE)),"")</f>
        <v/>
      </c>
      <c r="O259" t="str">
        <f>IFERROR(IF(VLOOKUP('Xlookup set'!$S259,'Xlookup set'!$A$1:$R$1239,16,FALSE)=0,"",VLOOKUP('Xlookup set'!$S259,'Xlookup set'!$A$1:$R$1239,16,FALSE)),"")</f>
        <v/>
      </c>
      <c r="P259" t="str">
        <f t="array" aca="1" ref="P259" ca="1">IFERROR(Y2IF(VLOOKUP('Xlookup set'!$S259,'Xlookup set'!$A$1:$R$1239,17,FALSE)=0,"",VLOOKUP('Xlookup set'!$S259,'Xlookup set'!$A$1:$R$1239,17,FALSE)),"")</f>
        <v/>
      </c>
      <c r="Q259" t="str">
        <f>IFERROR(IF(VLOOKUP('Xlookup set'!$S259,'Xlookup set'!$A$1:$R$1239,18,FALSE)=0,"",VLOOKUP('Xlookup set'!$S259,'Xlookup set'!$A$1:$R$1239,18,FALSE)),"")</f>
        <v/>
      </c>
    </row>
    <row r="260" spans="1:17">
      <c r="A260" t="str">
        <f>IFERROR(VLOOKUP('Xlookup set'!$S260,'Xlookup set'!$A$1:$R$1239,2,FALSE),"")</f>
        <v/>
      </c>
      <c r="B260" t="str">
        <f>IF(I260&lt;&gt;"",ドッグキャリー!$I$2,"")</f>
        <v/>
      </c>
      <c r="C260" t="str">
        <f t="shared" si="10"/>
        <v/>
      </c>
      <c r="D260" t="str">
        <f t="shared" si="11"/>
        <v/>
      </c>
      <c r="H260" s="77" t="str">
        <f>IFERROR(IF(VLOOKUP('Xlookup set'!$S260,'Xlookup set'!$A$1:$R$1239,9,FALSE)=0,"",VLOOKUP('Xlookup set'!$S260,'Xlookup set'!$A$1:$R$1239,9,FALSE)),"")</f>
        <v/>
      </c>
      <c r="I260" t="str">
        <f>IFERROR(IF(VLOOKUP('Xlookup set'!$S260,'Xlookup set'!$A$1:$R$1239,10,FALSE)=0,"",VLOOKUP('Xlookup set'!$S260,'Xlookup set'!$A$1:$R$1239,10,FALSE)),"")</f>
        <v/>
      </c>
      <c r="J260" t="str">
        <f>IFERROR(IF(VLOOKUP('Xlookup set'!$S260,'Xlookup set'!$A$1:$R$1239,11,FALSE)=0,"",VLOOKUP('Xlookup set'!$S260,'Xlookup set'!$A$1:$R$1239,11,FALSE)),"")</f>
        <v/>
      </c>
      <c r="K260" t="str">
        <f>IFERROR(IF(VLOOKUP('Xlookup set'!$S260,'Xlookup set'!$A$1:$R$1239,12,FALSE)=0,"",VLOOKUP('Xlookup set'!$S260,'Xlookup set'!$A$1:$R$1239,12,FALSE)),"")</f>
        <v/>
      </c>
      <c r="L260" t="str">
        <f>IFERROR(IF(VLOOKUP('Xlookup set'!$S260,'Xlookup set'!$A$1:$R$1239,13,FALSE)=0,"",VLOOKUP('Xlookup set'!$S260,'Xlookup set'!$A$1:$R$1239,13,FALSE)),"")</f>
        <v/>
      </c>
      <c r="M260" t="str">
        <f>IFERROR(IF(VLOOKUP('Xlookup set'!$S260,'Xlookup set'!$A$1:$R$1239,14,FALSE)=0,"",VLOOKUP('Xlookup set'!$S260,'Xlookup set'!$A$1:$R$1239,14,FALSE)),"")</f>
        <v/>
      </c>
      <c r="N260" t="str">
        <f>IFERROR(IF(VLOOKUP('Xlookup set'!$S260,'Xlookup set'!$A$1:$R$1239,15,FALSE)=0,"",VLOOKUP('Xlookup set'!$S260,'Xlookup set'!$A$1:$R$1239,15,FALSE)),"")</f>
        <v/>
      </c>
      <c r="O260" t="str">
        <f>IFERROR(IF(VLOOKUP('Xlookup set'!$S260,'Xlookup set'!$A$1:$R$1239,16,FALSE)=0,"",VLOOKUP('Xlookup set'!$S260,'Xlookup set'!$A$1:$R$1239,16,FALSE)),"")</f>
        <v/>
      </c>
      <c r="P260" t="str">
        <f t="array" aca="1" ref="P260" ca="1">IFERROR(Y2IF(VLOOKUP('Xlookup set'!$S260,'Xlookup set'!$A$1:$R$1239,17,FALSE)=0,"",VLOOKUP('Xlookup set'!$S260,'Xlookup set'!$A$1:$R$1239,17,FALSE)),"")</f>
        <v/>
      </c>
      <c r="Q260" t="str">
        <f>IFERROR(IF(VLOOKUP('Xlookup set'!$S260,'Xlookup set'!$A$1:$R$1239,18,FALSE)=0,"",VLOOKUP('Xlookup set'!$S260,'Xlookup set'!$A$1:$R$1239,18,FALSE)),"")</f>
        <v/>
      </c>
    </row>
    <row r="261" spans="1:17">
      <c r="A261" t="str">
        <f>IFERROR(VLOOKUP('Xlookup set'!$S261,'Xlookup set'!$A$1:$R$1239,2,FALSE),"")</f>
        <v/>
      </c>
      <c r="B261" t="str">
        <f>IF(I261&lt;&gt;"",ドッグキャリー!$I$2,"")</f>
        <v/>
      </c>
      <c r="C261" t="str">
        <f t="shared" si="10"/>
        <v/>
      </c>
      <c r="D261" t="str">
        <f t="shared" si="11"/>
        <v/>
      </c>
      <c r="H261" s="77" t="str">
        <f>IFERROR(IF(VLOOKUP('Xlookup set'!$S261,'Xlookup set'!$A$1:$R$1239,9,FALSE)=0,"",VLOOKUP('Xlookup set'!$S261,'Xlookup set'!$A$1:$R$1239,9,FALSE)),"")</f>
        <v/>
      </c>
      <c r="I261" t="str">
        <f>IFERROR(IF(VLOOKUP('Xlookup set'!$S261,'Xlookup set'!$A$1:$R$1239,10,FALSE)=0,"",VLOOKUP('Xlookup set'!$S261,'Xlookup set'!$A$1:$R$1239,10,FALSE)),"")</f>
        <v/>
      </c>
      <c r="J261" t="str">
        <f>IFERROR(IF(VLOOKUP('Xlookup set'!$S261,'Xlookup set'!$A$1:$R$1239,11,FALSE)=0,"",VLOOKUP('Xlookup set'!$S261,'Xlookup set'!$A$1:$R$1239,11,FALSE)),"")</f>
        <v/>
      </c>
      <c r="K261" t="str">
        <f>IFERROR(IF(VLOOKUP('Xlookup set'!$S261,'Xlookup set'!$A$1:$R$1239,12,FALSE)=0,"",VLOOKUP('Xlookup set'!$S261,'Xlookup set'!$A$1:$R$1239,12,FALSE)),"")</f>
        <v/>
      </c>
      <c r="L261" t="str">
        <f>IFERROR(IF(VLOOKUP('Xlookup set'!$S261,'Xlookup set'!$A$1:$R$1239,13,FALSE)=0,"",VLOOKUP('Xlookup set'!$S261,'Xlookup set'!$A$1:$R$1239,13,FALSE)),"")</f>
        <v/>
      </c>
      <c r="M261" t="str">
        <f>IFERROR(IF(VLOOKUP('Xlookup set'!$S261,'Xlookup set'!$A$1:$R$1239,14,FALSE)=0,"",VLOOKUP('Xlookup set'!$S261,'Xlookup set'!$A$1:$R$1239,14,FALSE)),"")</f>
        <v/>
      </c>
      <c r="N261" t="str">
        <f>IFERROR(IF(VLOOKUP('Xlookup set'!$S261,'Xlookup set'!$A$1:$R$1239,15,FALSE)=0,"",VLOOKUP('Xlookup set'!$S261,'Xlookup set'!$A$1:$R$1239,15,FALSE)),"")</f>
        <v/>
      </c>
      <c r="O261" t="str">
        <f>IFERROR(IF(VLOOKUP('Xlookup set'!$S261,'Xlookup set'!$A$1:$R$1239,16,FALSE)=0,"",VLOOKUP('Xlookup set'!$S261,'Xlookup set'!$A$1:$R$1239,16,FALSE)),"")</f>
        <v/>
      </c>
      <c r="P261" t="str">
        <f t="array" aca="1" ref="P261" ca="1">IFERROR(Y2IF(VLOOKUP('Xlookup set'!$S261,'Xlookup set'!$A$1:$R$1239,17,FALSE)=0,"",VLOOKUP('Xlookup set'!$S261,'Xlookup set'!$A$1:$R$1239,17,FALSE)),"")</f>
        <v/>
      </c>
      <c r="Q261" t="str">
        <f>IFERROR(IF(VLOOKUP('Xlookup set'!$S261,'Xlookup set'!$A$1:$R$1239,18,FALSE)=0,"",VLOOKUP('Xlookup set'!$S261,'Xlookup set'!$A$1:$R$1239,18,FALSE)),"")</f>
        <v/>
      </c>
    </row>
    <row r="262" spans="1:17">
      <c r="A262" t="str">
        <f>IFERROR(VLOOKUP('Xlookup set'!$S262,'Xlookup set'!$A$1:$R$1239,2,FALSE),"")</f>
        <v/>
      </c>
      <c r="B262" t="str">
        <f>IF(I262&lt;&gt;"",ドッグキャリー!$I$2,"")</f>
        <v/>
      </c>
      <c r="C262" t="str">
        <f t="shared" si="10"/>
        <v/>
      </c>
      <c r="D262" t="str">
        <f t="shared" si="11"/>
        <v/>
      </c>
      <c r="H262" s="77" t="str">
        <f>IFERROR(IF(VLOOKUP('Xlookup set'!$S262,'Xlookup set'!$A$1:$R$1239,9,FALSE)=0,"",VLOOKUP('Xlookup set'!$S262,'Xlookup set'!$A$1:$R$1239,9,FALSE)),"")</f>
        <v/>
      </c>
      <c r="I262" t="str">
        <f>IFERROR(IF(VLOOKUP('Xlookup set'!$S262,'Xlookup set'!$A$1:$R$1239,10,FALSE)=0,"",VLOOKUP('Xlookup set'!$S262,'Xlookup set'!$A$1:$R$1239,10,FALSE)),"")</f>
        <v/>
      </c>
      <c r="J262" t="str">
        <f>IFERROR(IF(VLOOKUP('Xlookup set'!$S262,'Xlookup set'!$A$1:$R$1239,11,FALSE)=0,"",VLOOKUP('Xlookup set'!$S262,'Xlookup set'!$A$1:$R$1239,11,FALSE)),"")</f>
        <v/>
      </c>
      <c r="K262" t="str">
        <f>IFERROR(IF(VLOOKUP('Xlookup set'!$S262,'Xlookup set'!$A$1:$R$1239,12,FALSE)=0,"",VLOOKUP('Xlookup set'!$S262,'Xlookup set'!$A$1:$R$1239,12,FALSE)),"")</f>
        <v/>
      </c>
      <c r="L262" t="str">
        <f>IFERROR(IF(VLOOKUP('Xlookup set'!$S262,'Xlookup set'!$A$1:$R$1239,13,FALSE)=0,"",VLOOKUP('Xlookup set'!$S262,'Xlookup set'!$A$1:$R$1239,13,FALSE)),"")</f>
        <v/>
      </c>
      <c r="M262" t="str">
        <f>IFERROR(IF(VLOOKUP('Xlookup set'!$S262,'Xlookup set'!$A$1:$R$1239,14,FALSE)=0,"",VLOOKUP('Xlookup set'!$S262,'Xlookup set'!$A$1:$R$1239,14,FALSE)),"")</f>
        <v/>
      </c>
      <c r="N262" t="str">
        <f>IFERROR(IF(VLOOKUP('Xlookup set'!$S262,'Xlookup set'!$A$1:$R$1239,15,FALSE)=0,"",VLOOKUP('Xlookup set'!$S262,'Xlookup set'!$A$1:$R$1239,15,FALSE)),"")</f>
        <v/>
      </c>
      <c r="O262" t="str">
        <f>IFERROR(IF(VLOOKUP('Xlookup set'!$S262,'Xlookup set'!$A$1:$R$1239,16,FALSE)=0,"",VLOOKUP('Xlookup set'!$S262,'Xlookup set'!$A$1:$R$1239,16,FALSE)),"")</f>
        <v/>
      </c>
      <c r="P262" t="str">
        <f t="array" aca="1" ref="P262" ca="1">IFERROR(Y2IF(VLOOKUP('Xlookup set'!$S262,'Xlookup set'!$A$1:$R$1239,17,FALSE)=0,"",VLOOKUP('Xlookup set'!$S262,'Xlookup set'!$A$1:$R$1239,17,FALSE)),"")</f>
        <v/>
      </c>
      <c r="Q262" t="str">
        <f>IFERROR(IF(VLOOKUP('Xlookup set'!$S262,'Xlookup set'!$A$1:$R$1239,18,FALSE)=0,"",VLOOKUP('Xlookup set'!$S262,'Xlookup set'!$A$1:$R$1239,18,FALSE)),"")</f>
        <v/>
      </c>
    </row>
    <row r="263" spans="1:17">
      <c r="A263" t="str">
        <f>IFERROR(VLOOKUP('Xlookup set'!$S263,'Xlookup set'!$A$1:$R$1239,2,FALSE),"")</f>
        <v/>
      </c>
      <c r="B263" t="str">
        <f>IF(I263&lt;&gt;"",ドッグキャリー!$I$2,"")</f>
        <v/>
      </c>
      <c r="C263" t="str">
        <f t="shared" si="10"/>
        <v/>
      </c>
      <c r="D263" t="str">
        <f t="shared" si="11"/>
        <v/>
      </c>
      <c r="H263" s="77" t="str">
        <f>IFERROR(IF(VLOOKUP('Xlookup set'!$S263,'Xlookup set'!$A$1:$R$1239,9,FALSE)=0,"",VLOOKUP('Xlookup set'!$S263,'Xlookup set'!$A$1:$R$1239,9,FALSE)),"")</f>
        <v/>
      </c>
      <c r="I263" t="str">
        <f>IFERROR(IF(VLOOKUP('Xlookup set'!$S263,'Xlookup set'!$A$1:$R$1239,10,FALSE)=0,"",VLOOKUP('Xlookup set'!$S263,'Xlookup set'!$A$1:$R$1239,10,FALSE)),"")</f>
        <v/>
      </c>
      <c r="J263" t="str">
        <f>IFERROR(IF(VLOOKUP('Xlookup set'!$S263,'Xlookup set'!$A$1:$R$1239,11,FALSE)=0,"",VLOOKUP('Xlookup set'!$S263,'Xlookup set'!$A$1:$R$1239,11,FALSE)),"")</f>
        <v/>
      </c>
      <c r="K263" t="str">
        <f>IFERROR(IF(VLOOKUP('Xlookup set'!$S263,'Xlookup set'!$A$1:$R$1239,12,FALSE)=0,"",VLOOKUP('Xlookup set'!$S263,'Xlookup set'!$A$1:$R$1239,12,FALSE)),"")</f>
        <v/>
      </c>
      <c r="L263" t="str">
        <f>IFERROR(IF(VLOOKUP('Xlookup set'!$S263,'Xlookup set'!$A$1:$R$1239,13,FALSE)=0,"",VLOOKUP('Xlookup set'!$S263,'Xlookup set'!$A$1:$R$1239,13,FALSE)),"")</f>
        <v/>
      </c>
      <c r="M263" t="str">
        <f>IFERROR(IF(VLOOKUP('Xlookup set'!$S263,'Xlookup set'!$A$1:$R$1239,14,FALSE)=0,"",VLOOKUP('Xlookup set'!$S263,'Xlookup set'!$A$1:$R$1239,14,FALSE)),"")</f>
        <v/>
      </c>
      <c r="N263" t="str">
        <f>IFERROR(IF(VLOOKUP('Xlookup set'!$S263,'Xlookup set'!$A$1:$R$1239,15,FALSE)=0,"",VLOOKUP('Xlookup set'!$S263,'Xlookup set'!$A$1:$R$1239,15,FALSE)),"")</f>
        <v/>
      </c>
      <c r="O263" t="str">
        <f>IFERROR(IF(VLOOKUP('Xlookup set'!$S263,'Xlookup set'!$A$1:$R$1239,16,FALSE)=0,"",VLOOKUP('Xlookup set'!$S263,'Xlookup set'!$A$1:$R$1239,16,FALSE)),"")</f>
        <v/>
      </c>
      <c r="P263" t="str">
        <f t="array" aca="1" ref="P263" ca="1">IFERROR(Y2IF(VLOOKUP('Xlookup set'!$S263,'Xlookup set'!$A$1:$R$1239,17,FALSE)=0,"",VLOOKUP('Xlookup set'!$S263,'Xlookup set'!$A$1:$R$1239,17,FALSE)),"")</f>
        <v/>
      </c>
      <c r="Q263" t="str">
        <f>IFERROR(IF(VLOOKUP('Xlookup set'!$S263,'Xlookup set'!$A$1:$R$1239,18,FALSE)=0,"",VLOOKUP('Xlookup set'!$S263,'Xlookup set'!$A$1:$R$1239,18,FALSE)),"")</f>
        <v/>
      </c>
    </row>
    <row r="264" spans="1:17">
      <c r="A264" t="str">
        <f>IFERROR(VLOOKUP('Xlookup set'!$S264,'Xlookup set'!$A$1:$R$1239,2,FALSE),"")</f>
        <v/>
      </c>
      <c r="B264" t="str">
        <f>IF(I264&lt;&gt;"",ドッグキャリー!$I$2,"")</f>
        <v/>
      </c>
      <c r="C264" t="str">
        <f t="shared" si="10"/>
        <v/>
      </c>
      <c r="D264" t="str">
        <f t="shared" si="11"/>
        <v/>
      </c>
      <c r="H264" s="77" t="str">
        <f>IFERROR(IF(VLOOKUP('Xlookup set'!$S264,'Xlookup set'!$A$1:$R$1239,9,FALSE)=0,"",VLOOKUP('Xlookup set'!$S264,'Xlookup set'!$A$1:$R$1239,9,FALSE)),"")</f>
        <v/>
      </c>
      <c r="I264" t="str">
        <f>IFERROR(IF(VLOOKUP('Xlookup set'!$S264,'Xlookup set'!$A$1:$R$1239,10,FALSE)=0,"",VLOOKUP('Xlookup set'!$S264,'Xlookup set'!$A$1:$R$1239,10,FALSE)),"")</f>
        <v/>
      </c>
      <c r="J264" t="str">
        <f>IFERROR(IF(VLOOKUP('Xlookup set'!$S264,'Xlookup set'!$A$1:$R$1239,11,FALSE)=0,"",VLOOKUP('Xlookup set'!$S264,'Xlookup set'!$A$1:$R$1239,11,FALSE)),"")</f>
        <v/>
      </c>
      <c r="K264" t="str">
        <f>IFERROR(IF(VLOOKUP('Xlookup set'!$S264,'Xlookup set'!$A$1:$R$1239,12,FALSE)=0,"",VLOOKUP('Xlookup set'!$S264,'Xlookup set'!$A$1:$R$1239,12,FALSE)),"")</f>
        <v/>
      </c>
      <c r="L264" t="str">
        <f>IFERROR(IF(VLOOKUP('Xlookup set'!$S264,'Xlookup set'!$A$1:$R$1239,13,FALSE)=0,"",VLOOKUP('Xlookup set'!$S264,'Xlookup set'!$A$1:$R$1239,13,FALSE)),"")</f>
        <v/>
      </c>
      <c r="M264" t="str">
        <f>IFERROR(IF(VLOOKUP('Xlookup set'!$S264,'Xlookup set'!$A$1:$R$1239,14,FALSE)=0,"",VLOOKUP('Xlookup set'!$S264,'Xlookup set'!$A$1:$R$1239,14,FALSE)),"")</f>
        <v/>
      </c>
      <c r="N264" t="str">
        <f>IFERROR(IF(VLOOKUP('Xlookup set'!$S264,'Xlookup set'!$A$1:$R$1239,15,FALSE)=0,"",VLOOKUP('Xlookup set'!$S264,'Xlookup set'!$A$1:$R$1239,15,FALSE)),"")</f>
        <v/>
      </c>
      <c r="O264" t="str">
        <f>IFERROR(IF(VLOOKUP('Xlookup set'!$S264,'Xlookup set'!$A$1:$R$1239,16,FALSE)=0,"",VLOOKUP('Xlookup set'!$S264,'Xlookup set'!$A$1:$R$1239,16,FALSE)),"")</f>
        <v/>
      </c>
      <c r="P264" t="str">
        <f t="array" aca="1" ref="P264" ca="1">IFERROR(Y2IF(VLOOKUP('Xlookup set'!$S264,'Xlookup set'!$A$1:$R$1239,17,FALSE)=0,"",VLOOKUP('Xlookup set'!$S264,'Xlookup set'!$A$1:$R$1239,17,FALSE)),"")</f>
        <v/>
      </c>
      <c r="Q264" t="str">
        <f>IFERROR(IF(VLOOKUP('Xlookup set'!$S264,'Xlookup set'!$A$1:$R$1239,18,FALSE)=0,"",VLOOKUP('Xlookup set'!$S264,'Xlookup set'!$A$1:$R$1239,18,FALSE)),"")</f>
        <v/>
      </c>
    </row>
    <row r="265" spans="1:17">
      <c r="A265" t="str">
        <f>IFERROR(VLOOKUP('Xlookup set'!$S265,'Xlookup set'!$A$1:$R$1239,2,FALSE),"")</f>
        <v/>
      </c>
      <c r="B265" t="str">
        <f>IF(I265&lt;&gt;"",ドッグキャリー!$I$2,"")</f>
        <v/>
      </c>
      <c r="C265" t="str">
        <f t="shared" si="10"/>
        <v/>
      </c>
      <c r="D265" t="str">
        <f t="shared" si="11"/>
        <v/>
      </c>
      <c r="H265" s="77" t="str">
        <f>IFERROR(IF(VLOOKUP('Xlookup set'!$S265,'Xlookup set'!$A$1:$R$1239,9,FALSE)=0,"",VLOOKUP('Xlookup set'!$S265,'Xlookup set'!$A$1:$R$1239,9,FALSE)),"")</f>
        <v/>
      </c>
      <c r="I265" t="str">
        <f>IFERROR(IF(VLOOKUP('Xlookup set'!$S265,'Xlookup set'!$A$1:$R$1239,10,FALSE)=0,"",VLOOKUP('Xlookup set'!$S265,'Xlookup set'!$A$1:$R$1239,10,FALSE)),"")</f>
        <v/>
      </c>
      <c r="J265" t="str">
        <f>IFERROR(IF(VLOOKUP('Xlookup set'!$S265,'Xlookup set'!$A$1:$R$1239,11,FALSE)=0,"",VLOOKUP('Xlookup set'!$S265,'Xlookup set'!$A$1:$R$1239,11,FALSE)),"")</f>
        <v/>
      </c>
      <c r="K265" t="str">
        <f>IFERROR(IF(VLOOKUP('Xlookup set'!$S265,'Xlookup set'!$A$1:$R$1239,12,FALSE)=0,"",VLOOKUP('Xlookup set'!$S265,'Xlookup set'!$A$1:$R$1239,12,FALSE)),"")</f>
        <v/>
      </c>
      <c r="L265" t="str">
        <f>IFERROR(IF(VLOOKUP('Xlookup set'!$S265,'Xlookup set'!$A$1:$R$1239,13,FALSE)=0,"",VLOOKUP('Xlookup set'!$S265,'Xlookup set'!$A$1:$R$1239,13,FALSE)),"")</f>
        <v/>
      </c>
      <c r="M265" t="str">
        <f>IFERROR(IF(VLOOKUP('Xlookup set'!$S265,'Xlookup set'!$A$1:$R$1239,14,FALSE)=0,"",VLOOKUP('Xlookup set'!$S265,'Xlookup set'!$A$1:$R$1239,14,FALSE)),"")</f>
        <v/>
      </c>
      <c r="N265" t="str">
        <f>IFERROR(IF(VLOOKUP('Xlookup set'!$S265,'Xlookup set'!$A$1:$R$1239,15,FALSE)=0,"",VLOOKUP('Xlookup set'!$S265,'Xlookup set'!$A$1:$R$1239,15,FALSE)),"")</f>
        <v/>
      </c>
      <c r="O265" t="str">
        <f>IFERROR(IF(VLOOKUP('Xlookup set'!$S265,'Xlookup set'!$A$1:$R$1239,16,FALSE)=0,"",VLOOKUP('Xlookup set'!$S265,'Xlookup set'!$A$1:$R$1239,16,FALSE)),"")</f>
        <v/>
      </c>
      <c r="P265" t="str">
        <f t="array" aca="1" ref="P265" ca="1">IFERROR(Y2IF(VLOOKUP('Xlookup set'!$S265,'Xlookup set'!$A$1:$R$1239,17,FALSE)=0,"",VLOOKUP('Xlookup set'!$S265,'Xlookup set'!$A$1:$R$1239,17,FALSE)),"")</f>
        <v/>
      </c>
      <c r="Q265" t="str">
        <f>IFERROR(IF(VLOOKUP('Xlookup set'!$S265,'Xlookup set'!$A$1:$R$1239,18,FALSE)=0,"",VLOOKUP('Xlookup set'!$S265,'Xlookup set'!$A$1:$R$1239,18,FALSE)),"")</f>
        <v/>
      </c>
    </row>
    <row r="266" spans="1:17">
      <c r="A266" t="str">
        <f>IFERROR(VLOOKUP('Xlookup set'!$S266,'Xlookup set'!$A$1:$R$1239,2,FALSE),"")</f>
        <v/>
      </c>
      <c r="B266" t="str">
        <f>IF(I266&lt;&gt;"",ドッグキャリー!$I$2,"")</f>
        <v/>
      </c>
      <c r="C266" t="str">
        <f t="shared" si="10"/>
        <v/>
      </c>
      <c r="D266" t="str">
        <f t="shared" si="11"/>
        <v/>
      </c>
      <c r="H266" s="77" t="str">
        <f>IFERROR(IF(VLOOKUP('Xlookup set'!$S266,'Xlookup set'!$A$1:$R$1239,9,FALSE)=0,"",VLOOKUP('Xlookup set'!$S266,'Xlookup set'!$A$1:$R$1239,9,FALSE)),"")</f>
        <v/>
      </c>
      <c r="I266" t="str">
        <f>IFERROR(IF(VLOOKUP('Xlookup set'!$S266,'Xlookup set'!$A$1:$R$1239,10,FALSE)=0,"",VLOOKUP('Xlookup set'!$S266,'Xlookup set'!$A$1:$R$1239,10,FALSE)),"")</f>
        <v/>
      </c>
      <c r="J266" t="str">
        <f>IFERROR(IF(VLOOKUP('Xlookup set'!$S266,'Xlookup set'!$A$1:$R$1239,11,FALSE)=0,"",VLOOKUP('Xlookup set'!$S266,'Xlookup set'!$A$1:$R$1239,11,FALSE)),"")</f>
        <v/>
      </c>
      <c r="K266" t="str">
        <f>IFERROR(IF(VLOOKUP('Xlookup set'!$S266,'Xlookup set'!$A$1:$R$1239,12,FALSE)=0,"",VLOOKUP('Xlookup set'!$S266,'Xlookup set'!$A$1:$R$1239,12,FALSE)),"")</f>
        <v/>
      </c>
      <c r="L266" t="str">
        <f>IFERROR(IF(VLOOKUP('Xlookup set'!$S266,'Xlookup set'!$A$1:$R$1239,13,FALSE)=0,"",VLOOKUP('Xlookup set'!$S266,'Xlookup set'!$A$1:$R$1239,13,FALSE)),"")</f>
        <v/>
      </c>
      <c r="M266" t="str">
        <f>IFERROR(IF(VLOOKUP('Xlookup set'!$S266,'Xlookup set'!$A$1:$R$1239,14,FALSE)=0,"",VLOOKUP('Xlookup set'!$S266,'Xlookup set'!$A$1:$R$1239,14,FALSE)),"")</f>
        <v/>
      </c>
      <c r="N266" t="str">
        <f>IFERROR(IF(VLOOKUP('Xlookup set'!$S266,'Xlookup set'!$A$1:$R$1239,15,FALSE)=0,"",VLOOKUP('Xlookup set'!$S266,'Xlookup set'!$A$1:$R$1239,15,FALSE)),"")</f>
        <v/>
      </c>
      <c r="O266" t="str">
        <f>IFERROR(IF(VLOOKUP('Xlookup set'!$S266,'Xlookup set'!$A$1:$R$1239,16,FALSE)=0,"",VLOOKUP('Xlookup set'!$S266,'Xlookup set'!$A$1:$R$1239,16,FALSE)),"")</f>
        <v/>
      </c>
      <c r="P266" t="str">
        <f t="array" aca="1" ref="P266" ca="1">IFERROR(Y2IF(VLOOKUP('Xlookup set'!$S266,'Xlookup set'!$A$1:$R$1239,17,FALSE)=0,"",VLOOKUP('Xlookup set'!$S266,'Xlookup set'!$A$1:$R$1239,17,FALSE)),"")</f>
        <v/>
      </c>
      <c r="Q266" t="str">
        <f>IFERROR(IF(VLOOKUP('Xlookup set'!$S266,'Xlookup set'!$A$1:$R$1239,18,FALSE)=0,"",VLOOKUP('Xlookup set'!$S266,'Xlookup set'!$A$1:$R$1239,18,FALSE)),"")</f>
        <v/>
      </c>
    </row>
    <row r="267" spans="1:17">
      <c r="A267" t="str">
        <f>IFERROR(VLOOKUP('Xlookup set'!$S267,'Xlookup set'!$A$1:$R$1239,2,FALSE),"")</f>
        <v/>
      </c>
      <c r="B267" t="str">
        <f>IF(I267&lt;&gt;"",ドッグキャリー!$I$2,"")</f>
        <v/>
      </c>
      <c r="C267" t="str">
        <f t="shared" si="10"/>
        <v/>
      </c>
      <c r="D267" t="str">
        <f t="shared" si="11"/>
        <v/>
      </c>
      <c r="H267" s="77" t="str">
        <f>IFERROR(IF(VLOOKUP('Xlookup set'!$S267,'Xlookup set'!$A$1:$R$1239,9,FALSE)=0,"",VLOOKUP('Xlookup set'!$S267,'Xlookup set'!$A$1:$R$1239,9,FALSE)),"")</f>
        <v/>
      </c>
      <c r="I267" t="str">
        <f>IFERROR(IF(VLOOKUP('Xlookup set'!$S267,'Xlookup set'!$A$1:$R$1239,10,FALSE)=0,"",VLOOKUP('Xlookup set'!$S267,'Xlookup set'!$A$1:$R$1239,10,FALSE)),"")</f>
        <v/>
      </c>
      <c r="J267" t="str">
        <f>IFERROR(IF(VLOOKUP('Xlookup set'!$S267,'Xlookup set'!$A$1:$R$1239,11,FALSE)=0,"",VLOOKUP('Xlookup set'!$S267,'Xlookup set'!$A$1:$R$1239,11,FALSE)),"")</f>
        <v/>
      </c>
      <c r="K267" t="str">
        <f>IFERROR(IF(VLOOKUP('Xlookup set'!$S267,'Xlookup set'!$A$1:$R$1239,12,FALSE)=0,"",VLOOKUP('Xlookup set'!$S267,'Xlookup set'!$A$1:$R$1239,12,FALSE)),"")</f>
        <v/>
      </c>
      <c r="L267" t="str">
        <f>IFERROR(IF(VLOOKUP('Xlookup set'!$S267,'Xlookup set'!$A$1:$R$1239,13,FALSE)=0,"",VLOOKUP('Xlookup set'!$S267,'Xlookup set'!$A$1:$R$1239,13,FALSE)),"")</f>
        <v/>
      </c>
      <c r="M267" t="str">
        <f>IFERROR(IF(VLOOKUP('Xlookup set'!$S267,'Xlookup set'!$A$1:$R$1239,14,FALSE)=0,"",VLOOKUP('Xlookup set'!$S267,'Xlookup set'!$A$1:$R$1239,14,FALSE)),"")</f>
        <v/>
      </c>
      <c r="N267" t="str">
        <f>IFERROR(IF(VLOOKUP('Xlookup set'!$S267,'Xlookup set'!$A$1:$R$1239,15,FALSE)=0,"",VLOOKUP('Xlookup set'!$S267,'Xlookup set'!$A$1:$R$1239,15,FALSE)),"")</f>
        <v/>
      </c>
      <c r="O267" t="str">
        <f>IFERROR(IF(VLOOKUP('Xlookup set'!$S267,'Xlookup set'!$A$1:$R$1239,16,FALSE)=0,"",VLOOKUP('Xlookup set'!$S267,'Xlookup set'!$A$1:$R$1239,16,FALSE)),"")</f>
        <v/>
      </c>
      <c r="P267" t="str">
        <f t="array" aca="1" ref="P267" ca="1">IFERROR(Y2IF(VLOOKUP('Xlookup set'!$S267,'Xlookup set'!$A$1:$R$1239,17,FALSE)=0,"",VLOOKUP('Xlookup set'!$S267,'Xlookup set'!$A$1:$R$1239,17,FALSE)),"")</f>
        <v/>
      </c>
      <c r="Q267" t="str">
        <f>IFERROR(IF(VLOOKUP('Xlookup set'!$S267,'Xlookup set'!$A$1:$R$1239,18,FALSE)=0,"",VLOOKUP('Xlookup set'!$S267,'Xlookup set'!$A$1:$R$1239,18,FALSE)),"")</f>
        <v/>
      </c>
    </row>
    <row r="268" spans="1:17">
      <c r="A268" t="str">
        <f>IFERROR(VLOOKUP('Xlookup set'!$S268,'Xlookup set'!$A$1:$R$1239,2,FALSE),"")</f>
        <v/>
      </c>
      <c r="B268" t="str">
        <f>IF(I268&lt;&gt;"",ドッグキャリー!$I$2,"")</f>
        <v/>
      </c>
      <c r="C268" t="str">
        <f t="shared" si="10"/>
        <v/>
      </c>
      <c r="D268" t="str">
        <f t="shared" si="11"/>
        <v/>
      </c>
      <c r="H268" s="77" t="str">
        <f>IFERROR(IF(VLOOKUP('Xlookup set'!$S268,'Xlookup set'!$A$1:$R$1239,9,FALSE)=0,"",VLOOKUP('Xlookup set'!$S268,'Xlookup set'!$A$1:$R$1239,9,FALSE)),"")</f>
        <v/>
      </c>
      <c r="I268" t="str">
        <f>IFERROR(IF(VLOOKUP('Xlookup set'!$S268,'Xlookup set'!$A$1:$R$1239,10,FALSE)=0,"",VLOOKUP('Xlookup set'!$S268,'Xlookup set'!$A$1:$R$1239,10,FALSE)),"")</f>
        <v/>
      </c>
      <c r="J268" t="str">
        <f>IFERROR(IF(VLOOKUP('Xlookup set'!$S268,'Xlookup set'!$A$1:$R$1239,11,FALSE)=0,"",VLOOKUP('Xlookup set'!$S268,'Xlookup set'!$A$1:$R$1239,11,FALSE)),"")</f>
        <v/>
      </c>
      <c r="K268" t="str">
        <f>IFERROR(IF(VLOOKUP('Xlookup set'!$S268,'Xlookup set'!$A$1:$R$1239,12,FALSE)=0,"",VLOOKUP('Xlookup set'!$S268,'Xlookup set'!$A$1:$R$1239,12,FALSE)),"")</f>
        <v/>
      </c>
      <c r="L268" t="str">
        <f>IFERROR(IF(VLOOKUP('Xlookup set'!$S268,'Xlookup set'!$A$1:$R$1239,13,FALSE)=0,"",VLOOKUP('Xlookup set'!$S268,'Xlookup set'!$A$1:$R$1239,13,FALSE)),"")</f>
        <v/>
      </c>
      <c r="M268" t="str">
        <f>IFERROR(IF(VLOOKUP('Xlookup set'!$S268,'Xlookup set'!$A$1:$R$1239,14,FALSE)=0,"",VLOOKUP('Xlookup set'!$S268,'Xlookup set'!$A$1:$R$1239,14,FALSE)),"")</f>
        <v/>
      </c>
      <c r="N268" t="str">
        <f>IFERROR(IF(VLOOKUP('Xlookup set'!$S268,'Xlookup set'!$A$1:$R$1239,15,FALSE)=0,"",VLOOKUP('Xlookup set'!$S268,'Xlookup set'!$A$1:$R$1239,15,FALSE)),"")</f>
        <v/>
      </c>
      <c r="O268" t="str">
        <f>IFERROR(IF(VLOOKUP('Xlookup set'!$S268,'Xlookup set'!$A$1:$R$1239,16,FALSE)=0,"",VLOOKUP('Xlookup set'!$S268,'Xlookup set'!$A$1:$R$1239,16,FALSE)),"")</f>
        <v/>
      </c>
      <c r="P268" t="str">
        <f t="array" aca="1" ref="P268" ca="1">IFERROR(Y2IF(VLOOKUP('Xlookup set'!$S268,'Xlookup set'!$A$1:$R$1239,17,FALSE)=0,"",VLOOKUP('Xlookup set'!$S268,'Xlookup set'!$A$1:$R$1239,17,FALSE)),"")</f>
        <v/>
      </c>
      <c r="Q268" t="str">
        <f>IFERROR(IF(VLOOKUP('Xlookup set'!$S268,'Xlookup set'!$A$1:$R$1239,18,FALSE)=0,"",VLOOKUP('Xlookup set'!$S268,'Xlookup set'!$A$1:$R$1239,18,FALSE)),"")</f>
        <v/>
      </c>
    </row>
    <row r="269" spans="1:17">
      <c r="A269" t="str">
        <f>IFERROR(VLOOKUP('Xlookup set'!$S269,'Xlookup set'!$A$1:$R$1239,2,FALSE),"")</f>
        <v/>
      </c>
      <c r="B269" t="str">
        <f>IF(I269&lt;&gt;"",ドッグキャリー!$I$2,"")</f>
        <v/>
      </c>
      <c r="C269" t="str">
        <f t="shared" si="10"/>
        <v/>
      </c>
      <c r="D269" t="str">
        <f t="shared" si="11"/>
        <v/>
      </c>
      <c r="H269" s="77" t="str">
        <f>IFERROR(IF(VLOOKUP('Xlookup set'!$S269,'Xlookup set'!$A$1:$R$1239,9,FALSE)=0,"",VLOOKUP('Xlookup set'!$S269,'Xlookup set'!$A$1:$R$1239,9,FALSE)),"")</f>
        <v/>
      </c>
      <c r="I269" t="str">
        <f>IFERROR(IF(VLOOKUP('Xlookup set'!$S269,'Xlookup set'!$A$1:$R$1239,10,FALSE)=0,"",VLOOKUP('Xlookup set'!$S269,'Xlookup set'!$A$1:$R$1239,10,FALSE)),"")</f>
        <v/>
      </c>
      <c r="J269" t="str">
        <f>IFERROR(IF(VLOOKUP('Xlookup set'!$S269,'Xlookup set'!$A$1:$R$1239,11,FALSE)=0,"",VLOOKUP('Xlookup set'!$S269,'Xlookup set'!$A$1:$R$1239,11,FALSE)),"")</f>
        <v/>
      </c>
      <c r="K269" t="str">
        <f>IFERROR(IF(VLOOKUP('Xlookup set'!$S269,'Xlookup set'!$A$1:$R$1239,12,FALSE)=0,"",VLOOKUP('Xlookup set'!$S269,'Xlookup set'!$A$1:$R$1239,12,FALSE)),"")</f>
        <v/>
      </c>
      <c r="L269" t="str">
        <f>IFERROR(IF(VLOOKUP('Xlookup set'!$S269,'Xlookup set'!$A$1:$R$1239,13,FALSE)=0,"",VLOOKUP('Xlookup set'!$S269,'Xlookup set'!$A$1:$R$1239,13,FALSE)),"")</f>
        <v/>
      </c>
      <c r="M269" t="str">
        <f>IFERROR(IF(VLOOKUP('Xlookup set'!$S269,'Xlookup set'!$A$1:$R$1239,14,FALSE)=0,"",VLOOKUP('Xlookup set'!$S269,'Xlookup set'!$A$1:$R$1239,14,FALSE)),"")</f>
        <v/>
      </c>
      <c r="N269" t="str">
        <f>IFERROR(IF(VLOOKUP('Xlookup set'!$S269,'Xlookup set'!$A$1:$R$1239,15,FALSE)=0,"",VLOOKUP('Xlookup set'!$S269,'Xlookup set'!$A$1:$R$1239,15,FALSE)),"")</f>
        <v/>
      </c>
      <c r="O269" t="str">
        <f>IFERROR(IF(VLOOKUP('Xlookup set'!$S269,'Xlookup set'!$A$1:$R$1239,16,FALSE)=0,"",VLOOKUP('Xlookup set'!$S269,'Xlookup set'!$A$1:$R$1239,16,FALSE)),"")</f>
        <v/>
      </c>
      <c r="P269" t="str">
        <f t="array" aca="1" ref="P269" ca="1">IFERROR(Y2IF(VLOOKUP('Xlookup set'!$S269,'Xlookup set'!$A$1:$R$1239,17,FALSE)=0,"",VLOOKUP('Xlookup set'!$S269,'Xlookup set'!$A$1:$R$1239,17,FALSE)),"")</f>
        <v/>
      </c>
      <c r="Q269" t="str">
        <f>IFERROR(IF(VLOOKUP('Xlookup set'!$S269,'Xlookup set'!$A$1:$R$1239,18,FALSE)=0,"",VLOOKUP('Xlookup set'!$S269,'Xlookup set'!$A$1:$R$1239,18,FALSE)),"")</f>
        <v/>
      </c>
    </row>
    <row r="270" spans="1:17">
      <c r="A270" t="str">
        <f>IFERROR(VLOOKUP('Xlookup set'!$S270,'Xlookup set'!$A$1:$R$1239,2,FALSE),"")</f>
        <v/>
      </c>
      <c r="B270" t="str">
        <f>IF(I270&lt;&gt;"",ドッグキャリー!$I$2,"")</f>
        <v/>
      </c>
      <c r="C270" t="str">
        <f t="shared" si="10"/>
        <v/>
      </c>
      <c r="D270" t="str">
        <f t="shared" si="11"/>
        <v/>
      </c>
      <c r="H270" s="77" t="str">
        <f>IFERROR(IF(VLOOKUP('Xlookup set'!$S270,'Xlookup set'!$A$1:$R$1239,9,FALSE)=0,"",VLOOKUP('Xlookup set'!$S270,'Xlookup set'!$A$1:$R$1239,9,FALSE)),"")</f>
        <v/>
      </c>
      <c r="I270" t="str">
        <f>IFERROR(IF(VLOOKUP('Xlookup set'!$S270,'Xlookup set'!$A$1:$R$1239,10,FALSE)=0,"",VLOOKUP('Xlookup set'!$S270,'Xlookup set'!$A$1:$R$1239,10,FALSE)),"")</f>
        <v/>
      </c>
      <c r="J270" t="str">
        <f>IFERROR(IF(VLOOKUP('Xlookup set'!$S270,'Xlookup set'!$A$1:$R$1239,11,FALSE)=0,"",VLOOKUP('Xlookup set'!$S270,'Xlookup set'!$A$1:$R$1239,11,FALSE)),"")</f>
        <v/>
      </c>
      <c r="K270" t="str">
        <f>IFERROR(IF(VLOOKUP('Xlookup set'!$S270,'Xlookup set'!$A$1:$R$1239,12,FALSE)=0,"",VLOOKUP('Xlookup set'!$S270,'Xlookup set'!$A$1:$R$1239,12,FALSE)),"")</f>
        <v/>
      </c>
      <c r="L270" t="str">
        <f>IFERROR(IF(VLOOKUP('Xlookup set'!$S270,'Xlookup set'!$A$1:$R$1239,13,FALSE)=0,"",VLOOKUP('Xlookup set'!$S270,'Xlookup set'!$A$1:$R$1239,13,FALSE)),"")</f>
        <v/>
      </c>
      <c r="M270" t="str">
        <f>IFERROR(IF(VLOOKUP('Xlookup set'!$S270,'Xlookup set'!$A$1:$R$1239,14,FALSE)=0,"",VLOOKUP('Xlookup set'!$S270,'Xlookup set'!$A$1:$R$1239,14,FALSE)),"")</f>
        <v/>
      </c>
      <c r="N270" t="str">
        <f>IFERROR(IF(VLOOKUP('Xlookup set'!$S270,'Xlookup set'!$A$1:$R$1239,15,FALSE)=0,"",VLOOKUP('Xlookup set'!$S270,'Xlookup set'!$A$1:$R$1239,15,FALSE)),"")</f>
        <v/>
      </c>
      <c r="O270" t="str">
        <f>IFERROR(IF(VLOOKUP('Xlookup set'!$S270,'Xlookup set'!$A$1:$R$1239,16,FALSE)=0,"",VLOOKUP('Xlookup set'!$S270,'Xlookup set'!$A$1:$R$1239,16,FALSE)),"")</f>
        <v/>
      </c>
      <c r="P270" t="str">
        <f t="array" aca="1" ref="P270" ca="1">IFERROR(Y2IF(VLOOKUP('Xlookup set'!$S270,'Xlookup set'!$A$1:$R$1239,17,FALSE)=0,"",VLOOKUP('Xlookup set'!$S270,'Xlookup set'!$A$1:$R$1239,17,FALSE)),"")</f>
        <v/>
      </c>
      <c r="Q270" t="str">
        <f>IFERROR(IF(VLOOKUP('Xlookup set'!$S270,'Xlookup set'!$A$1:$R$1239,18,FALSE)=0,"",VLOOKUP('Xlookup set'!$S270,'Xlookup set'!$A$1:$R$1239,18,FALSE)),"")</f>
        <v/>
      </c>
    </row>
    <row r="271" spans="1:17">
      <c r="A271" t="str">
        <f>IFERROR(VLOOKUP('Xlookup set'!$S271,'Xlookup set'!$A$1:$R$1239,2,FALSE),"")</f>
        <v/>
      </c>
      <c r="B271" t="str">
        <f>IF(I271&lt;&gt;"",ドッグキャリー!$I$2,"")</f>
        <v/>
      </c>
      <c r="C271" t="str">
        <f t="shared" si="10"/>
        <v/>
      </c>
      <c r="D271" t="str">
        <f t="shared" si="11"/>
        <v/>
      </c>
      <c r="H271" s="77" t="str">
        <f>IFERROR(IF(VLOOKUP('Xlookup set'!$S271,'Xlookup set'!$A$1:$R$1239,9,FALSE)=0,"",VLOOKUP('Xlookup set'!$S271,'Xlookup set'!$A$1:$R$1239,9,FALSE)),"")</f>
        <v/>
      </c>
      <c r="I271" t="str">
        <f>IFERROR(IF(VLOOKUP('Xlookup set'!$S271,'Xlookup set'!$A$1:$R$1239,10,FALSE)=0,"",VLOOKUP('Xlookup set'!$S271,'Xlookup set'!$A$1:$R$1239,10,FALSE)),"")</f>
        <v/>
      </c>
      <c r="J271" t="str">
        <f>IFERROR(IF(VLOOKUP('Xlookup set'!$S271,'Xlookup set'!$A$1:$R$1239,11,FALSE)=0,"",VLOOKUP('Xlookup set'!$S271,'Xlookup set'!$A$1:$R$1239,11,FALSE)),"")</f>
        <v/>
      </c>
      <c r="K271" t="str">
        <f>IFERROR(IF(VLOOKUP('Xlookup set'!$S271,'Xlookup set'!$A$1:$R$1239,12,FALSE)=0,"",VLOOKUP('Xlookup set'!$S271,'Xlookup set'!$A$1:$R$1239,12,FALSE)),"")</f>
        <v/>
      </c>
      <c r="L271" t="str">
        <f>IFERROR(IF(VLOOKUP('Xlookup set'!$S271,'Xlookup set'!$A$1:$R$1239,13,FALSE)=0,"",VLOOKUP('Xlookup set'!$S271,'Xlookup set'!$A$1:$R$1239,13,FALSE)),"")</f>
        <v/>
      </c>
      <c r="M271" t="str">
        <f>IFERROR(IF(VLOOKUP('Xlookup set'!$S271,'Xlookup set'!$A$1:$R$1239,14,FALSE)=0,"",VLOOKUP('Xlookup set'!$S271,'Xlookup set'!$A$1:$R$1239,14,FALSE)),"")</f>
        <v/>
      </c>
      <c r="N271" t="str">
        <f>IFERROR(IF(VLOOKUP('Xlookup set'!$S271,'Xlookup set'!$A$1:$R$1239,15,FALSE)=0,"",VLOOKUP('Xlookup set'!$S271,'Xlookup set'!$A$1:$R$1239,15,FALSE)),"")</f>
        <v/>
      </c>
      <c r="O271" t="str">
        <f>IFERROR(IF(VLOOKUP('Xlookup set'!$S271,'Xlookup set'!$A$1:$R$1239,16,FALSE)=0,"",VLOOKUP('Xlookup set'!$S271,'Xlookup set'!$A$1:$R$1239,16,FALSE)),"")</f>
        <v/>
      </c>
      <c r="P271" t="str">
        <f t="array" aca="1" ref="P271" ca="1">IFERROR(Y2IF(VLOOKUP('Xlookup set'!$S271,'Xlookup set'!$A$1:$R$1239,17,FALSE)=0,"",VLOOKUP('Xlookup set'!$S271,'Xlookup set'!$A$1:$R$1239,17,FALSE)),"")</f>
        <v/>
      </c>
      <c r="Q271" t="str">
        <f>IFERROR(IF(VLOOKUP('Xlookup set'!$S271,'Xlookup set'!$A$1:$R$1239,18,FALSE)=0,"",VLOOKUP('Xlookup set'!$S271,'Xlookup set'!$A$1:$R$1239,18,FALSE)),"")</f>
        <v/>
      </c>
    </row>
    <row r="272" spans="1:17">
      <c r="A272" t="str">
        <f>IFERROR(VLOOKUP('Xlookup set'!$S272,'Xlookup set'!$A$1:$R$1239,2,FALSE),"")</f>
        <v/>
      </c>
      <c r="B272" t="str">
        <f>IF(I272&lt;&gt;"",ドッグキャリー!$I$2,"")</f>
        <v/>
      </c>
      <c r="C272" t="str">
        <f t="shared" si="10"/>
        <v/>
      </c>
      <c r="D272" t="str">
        <f t="shared" si="11"/>
        <v/>
      </c>
      <c r="H272" s="77" t="str">
        <f>IFERROR(IF(VLOOKUP('Xlookup set'!$S272,'Xlookup set'!$A$1:$R$1239,9,FALSE)=0,"",VLOOKUP('Xlookup set'!$S272,'Xlookup set'!$A$1:$R$1239,9,FALSE)),"")</f>
        <v/>
      </c>
      <c r="I272" t="str">
        <f>IFERROR(IF(VLOOKUP('Xlookup set'!$S272,'Xlookup set'!$A$1:$R$1239,10,FALSE)=0,"",VLOOKUP('Xlookup set'!$S272,'Xlookup set'!$A$1:$R$1239,10,FALSE)),"")</f>
        <v/>
      </c>
      <c r="J272" t="str">
        <f>IFERROR(IF(VLOOKUP('Xlookup set'!$S272,'Xlookup set'!$A$1:$R$1239,11,FALSE)=0,"",VLOOKUP('Xlookup set'!$S272,'Xlookup set'!$A$1:$R$1239,11,FALSE)),"")</f>
        <v/>
      </c>
      <c r="K272" t="str">
        <f>IFERROR(IF(VLOOKUP('Xlookup set'!$S272,'Xlookup set'!$A$1:$R$1239,12,FALSE)=0,"",VLOOKUP('Xlookup set'!$S272,'Xlookup set'!$A$1:$R$1239,12,FALSE)),"")</f>
        <v/>
      </c>
      <c r="L272" t="str">
        <f>IFERROR(IF(VLOOKUP('Xlookup set'!$S272,'Xlookup set'!$A$1:$R$1239,13,FALSE)=0,"",VLOOKUP('Xlookup set'!$S272,'Xlookup set'!$A$1:$R$1239,13,FALSE)),"")</f>
        <v/>
      </c>
      <c r="M272" t="str">
        <f>IFERROR(IF(VLOOKUP('Xlookup set'!$S272,'Xlookup set'!$A$1:$R$1239,14,FALSE)=0,"",VLOOKUP('Xlookup set'!$S272,'Xlookup set'!$A$1:$R$1239,14,FALSE)),"")</f>
        <v/>
      </c>
      <c r="N272" t="str">
        <f>IFERROR(IF(VLOOKUP('Xlookup set'!$S272,'Xlookup set'!$A$1:$R$1239,15,FALSE)=0,"",VLOOKUP('Xlookup set'!$S272,'Xlookup set'!$A$1:$R$1239,15,FALSE)),"")</f>
        <v/>
      </c>
      <c r="O272" t="str">
        <f>IFERROR(IF(VLOOKUP('Xlookup set'!$S272,'Xlookup set'!$A$1:$R$1239,16,FALSE)=0,"",VLOOKUP('Xlookup set'!$S272,'Xlookup set'!$A$1:$R$1239,16,FALSE)),"")</f>
        <v/>
      </c>
      <c r="P272" t="str">
        <f t="array" aca="1" ref="P272" ca="1">IFERROR(Y2IF(VLOOKUP('Xlookup set'!$S272,'Xlookup set'!$A$1:$R$1239,17,FALSE)=0,"",VLOOKUP('Xlookup set'!$S272,'Xlookup set'!$A$1:$R$1239,17,FALSE)),"")</f>
        <v/>
      </c>
      <c r="Q272" t="str">
        <f>IFERROR(IF(VLOOKUP('Xlookup set'!$S272,'Xlookup set'!$A$1:$R$1239,18,FALSE)=0,"",VLOOKUP('Xlookup set'!$S272,'Xlookup set'!$A$1:$R$1239,18,FALSE)),"")</f>
        <v/>
      </c>
    </row>
    <row r="273" spans="1:17">
      <c r="A273" t="str">
        <f>IFERROR(VLOOKUP('Xlookup set'!$S273,'Xlookup set'!$A$1:$R$1239,2,FALSE),"")</f>
        <v/>
      </c>
      <c r="B273" t="str">
        <f>IF(I273&lt;&gt;"",ドッグキャリー!$I$2,"")</f>
        <v/>
      </c>
      <c r="C273" t="str">
        <f t="shared" si="10"/>
        <v/>
      </c>
      <c r="D273" t="str">
        <f t="shared" si="11"/>
        <v/>
      </c>
      <c r="H273" s="77" t="str">
        <f>IFERROR(IF(VLOOKUP('Xlookup set'!$S273,'Xlookup set'!$A$1:$R$1239,9,FALSE)=0,"",VLOOKUP('Xlookup set'!$S273,'Xlookup set'!$A$1:$R$1239,9,FALSE)),"")</f>
        <v/>
      </c>
      <c r="I273" t="str">
        <f>IFERROR(IF(VLOOKUP('Xlookup set'!$S273,'Xlookup set'!$A$1:$R$1239,10,FALSE)=0,"",VLOOKUP('Xlookup set'!$S273,'Xlookup set'!$A$1:$R$1239,10,FALSE)),"")</f>
        <v/>
      </c>
      <c r="J273" t="str">
        <f>IFERROR(IF(VLOOKUP('Xlookup set'!$S273,'Xlookup set'!$A$1:$R$1239,11,FALSE)=0,"",VLOOKUP('Xlookup set'!$S273,'Xlookup set'!$A$1:$R$1239,11,FALSE)),"")</f>
        <v/>
      </c>
      <c r="K273" t="str">
        <f>IFERROR(IF(VLOOKUP('Xlookup set'!$S273,'Xlookup set'!$A$1:$R$1239,12,FALSE)=0,"",VLOOKUP('Xlookup set'!$S273,'Xlookup set'!$A$1:$R$1239,12,FALSE)),"")</f>
        <v/>
      </c>
      <c r="L273" t="str">
        <f>IFERROR(IF(VLOOKUP('Xlookup set'!$S273,'Xlookup set'!$A$1:$R$1239,13,FALSE)=0,"",VLOOKUP('Xlookup set'!$S273,'Xlookup set'!$A$1:$R$1239,13,FALSE)),"")</f>
        <v/>
      </c>
      <c r="M273" t="str">
        <f>IFERROR(IF(VLOOKUP('Xlookup set'!$S273,'Xlookup set'!$A$1:$R$1239,14,FALSE)=0,"",VLOOKUP('Xlookup set'!$S273,'Xlookup set'!$A$1:$R$1239,14,FALSE)),"")</f>
        <v/>
      </c>
      <c r="N273" t="str">
        <f>IFERROR(IF(VLOOKUP('Xlookup set'!$S273,'Xlookup set'!$A$1:$R$1239,15,FALSE)=0,"",VLOOKUP('Xlookup set'!$S273,'Xlookup set'!$A$1:$R$1239,15,FALSE)),"")</f>
        <v/>
      </c>
      <c r="O273" t="str">
        <f>IFERROR(IF(VLOOKUP('Xlookup set'!$S273,'Xlookup set'!$A$1:$R$1239,16,FALSE)=0,"",VLOOKUP('Xlookup set'!$S273,'Xlookup set'!$A$1:$R$1239,16,FALSE)),"")</f>
        <v/>
      </c>
      <c r="P273" t="str">
        <f t="array" aca="1" ref="P273" ca="1">IFERROR(Y2IF(VLOOKUP('Xlookup set'!$S273,'Xlookup set'!$A$1:$R$1239,17,FALSE)=0,"",VLOOKUP('Xlookup set'!$S273,'Xlookup set'!$A$1:$R$1239,17,FALSE)),"")</f>
        <v/>
      </c>
      <c r="Q273" t="str">
        <f>IFERROR(IF(VLOOKUP('Xlookup set'!$S273,'Xlookup set'!$A$1:$R$1239,18,FALSE)=0,"",VLOOKUP('Xlookup set'!$S273,'Xlookup set'!$A$1:$R$1239,18,FALSE)),"")</f>
        <v/>
      </c>
    </row>
    <row r="274" spans="1:17">
      <c r="A274" t="str">
        <f>IFERROR(VLOOKUP('Xlookup set'!$S274,'Xlookup set'!$A$1:$R$1239,2,FALSE),"")</f>
        <v/>
      </c>
      <c r="B274" t="str">
        <f>IF(I274&lt;&gt;"",ドッグキャリー!$I$2,"")</f>
        <v/>
      </c>
      <c r="C274" t="str">
        <f t="shared" si="10"/>
        <v/>
      </c>
      <c r="D274" t="str">
        <f t="shared" si="11"/>
        <v/>
      </c>
      <c r="H274" s="77" t="str">
        <f>IFERROR(IF(VLOOKUP('Xlookup set'!$S274,'Xlookup set'!$A$1:$R$1239,9,FALSE)=0,"",VLOOKUP('Xlookup set'!$S274,'Xlookup set'!$A$1:$R$1239,9,FALSE)),"")</f>
        <v/>
      </c>
      <c r="I274" t="str">
        <f>IFERROR(IF(VLOOKUP('Xlookup set'!$S274,'Xlookup set'!$A$1:$R$1239,10,FALSE)=0,"",VLOOKUP('Xlookup set'!$S274,'Xlookup set'!$A$1:$R$1239,10,FALSE)),"")</f>
        <v/>
      </c>
      <c r="J274" t="str">
        <f>IFERROR(IF(VLOOKUP('Xlookup set'!$S274,'Xlookup set'!$A$1:$R$1239,11,FALSE)=0,"",VLOOKUP('Xlookup set'!$S274,'Xlookup set'!$A$1:$R$1239,11,FALSE)),"")</f>
        <v/>
      </c>
      <c r="K274" t="str">
        <f>IFERROR(IF(VLOOKUP('Xlookup set'!$S274,'Xlookup set'!$A$1:$R$1239,12,FALSE)=0,"",VLOOKUP('Xlookup set'!$S274,'Xlookup set'!$A$1:$R$1239,12,FALSE)),"")</f>
        <v/>
      </c>
      <c r="L274" t="str">
        <f>IFERROR(IF(VLOOKUP('Xlookup set'!$S274,'Xlookup set'!$A$1:$R$1239,13,FALSE)=0,"",VLOOKUP('Xlookup set'!$S274,'Xlookup set'!$A$1:$R$1239,13,FALSE)),"")</f>
        <v/>
      </c>
      <c r="M274" t="str">
        <f>IFERROR(IF(VLOOKUP('Xlookup set'!$S274,'Xlookup set'!$A$1:$R$1239,14,FALSE)=0,"",VLOOKUP('Xlookup set'!$S274,'Xlookup set'!$A$1:$R$1239,14,FALSE)),"")</f>
        <v/>
      </c>
      <c r="N274" t="str">
        <f>IFERROR(IF(VLOOKUP('Xlookup set'!$S274,'Xlookup set'!$A$1:$R$1239,15,FALSE)=0,"",VLOOKUP('Xlookup set'!$S274,'Xlookup set'!$A$1:$R$1239,15,FALSE)),"")</f>
        <v/>
      </c>
      <c r="O274" t="str">
        <f>IFERROR(IF(VLOOKUP('Xlookup set'!$S274,'Xlookup set'!$A$1:$R$1239,16,FALSE)=0,"",VLOOKUP('Xlookup set'!$S274,'Xlookup set'!$A$1:$R$1239,16,FALSE)),"")</f>
        <v/>
      </c>
      <c r="P274" t="str">
        <f t="array" aca="1" ref="P274" ca="1">IFERROR(Y2IF(VLOOKUP('Xlookup set'!$S274,'Xlookup set'!$A$1:$R$1239,17,FALSE)=0,"",VLOOKUP('Xlookup set'!$S274,'Xlookup set'!$A$1:$R$1239,17,FALSE)),"")</f>
        <v/>
      </c>
      <c r="Q274" t="str">
        <f>IFERROR(IF(VLOOKUP('Xlookup set'!$S274,'Xlookup set'!$A$1:$R$1239,18,FALSE)=0,"",VLOOKUP('Xlookup set'!$S274,'Xlookup set'!$A$1:$R$1239,18,FALSE)),"")</f>
        <v/>
      </c>
    </row>
    <row r="275" spans="1:17">
      <c r="A275" t="str">
        <f>IFERROR(VLOOKUP('Xlookup set'!$S275,'Xlookup set'!$A$1:$R$1239,2,FALSE),"")</f>
        <v/>
      </c>
      <c r="B275" t="str">
        <f>IF(I275&lt;&gt;"",ドッグキャリー!$I$2,"")</f>
        <v/>
      </c>
      <c r="C275" t="str">
        <f t="shared" si="10"/>
        <v/>
      </c>
      <c r="D275" t="str">
        <f t="shared" si="11"/>
        <v/>
      </c>
      <c r="H275" s="77" t="str">
        <f>IFERROR(IF(VLOOKUP('Xlookup set'!$S275,'Xlookup set'!$A$1:$R$1239,9,FALSE)=0,"",VLOOKUP('Xlookup set'!$S275,'Xlookup set'!$A$1:$R$1239,9,FALSE)),"")</f>
        <v/>
      </c>
      <c r="I275" t="str">
        <f>IFERROR(IF(VLOOKUP('Xlookup set'!$S275,'Xlookup set'!$A$1:$R$1239,10,FALSE)=0,"",VLOOKUP('Xlookup set'!$S275,'Xlookup set'!$A$1:$R$1239,10,FALSE)),"")</f>
        <v/>
      </c>
      <c r="J275" t="str">
        <f>IFERROR(IF(VLOOKUP('Xlookup set'!$S275,'Xlookup set'!$A$1:$R$1239,11,FALSE)=0,"",VLOOKUP('Xlookup set'!$S275,'Xlookup set'!$A$1:$R$1239,11,FALSE)),"")</f>
        <v/>
      </c>
      <c r="K275" t="str">
        <f>IFERROR(IF(VLOOKUP('Xlookup set'!$S275,'Xlookup set'!$A$1:$R$1239,12,FALSE)=0,"",VLOOKUP('Xlookup set'!$S275,'Xlookup set'!$A$1:$R$1239,12,FALSE)),"")</f>
        <v/>
      </c>
      <c r="L275" t="str">
        <f>IFERROR(IF(VLOOKUP('Xlookup set'!$S275,'Xlookup set'!$A$1:$R$1239,13,FALSE)=0,"",VLOOKUP('Xlookup set'!$S275,'Xlookup set'!$A$1:$R$1239,13,FALSE)),"")</f>
        <v/>
      </c>
      <c r="M275" t="str">
        <f>IFERROR(IF(VLOOKUP('Xlookup set'!$S275,'Xlookup set'!$A$1:$R$1239,14,FALSE)=0,"",VLOOKUP('Xlookup set'!$S275,'Xlookup set'!$A$1:$R$1239,14,FALSE)),"")</f>
        <v/>
      </c>
      <c r="N275" t="str">
        <f>IFERROR(IF(VLOOKUP('Xlookup set'!$S275,'Xlookup set'!$A$1:$R$1239,15,FALSE)=0,"",VLOOKUP('Xlookup set'!$S275,'Xlookup set'!$A$1:$R$1239,15,FALSE)),"")</f>
        <v/>
      </c>
      <c r="O275" t="str">
        <f>IFERROR(IF(VLOOKUP('Xlookup set'!$S275,'Xlookup set'!$A$1:$R$1239,16,FALSE)=0,"",VLOOKUP('Xlookup set'!$S275,'Xlookup set'!$A$1:$R$1239,16,FALSE)),"")</f>
        <v/>
      </c>
      <c r="P275" t="str">
        <f t="array" aca="1" ref="P275" ca="1">IFERROR(Y2IF(VLOOKUP('Xlookup set'!$S275,'Xlookup set'!$A$1:$R$1239,17,FALSE)=0,"",VLOOKUP('Xlookup set'!$S275,'Xlookup set'!$A$1:$R$1239,17,FALSE)),"")</f>
        <v/>
      </c>
      <c r="Q275" t="str">
        <f>IFERROR(IF(VLOOKUP('Xlookup set'!$S275,'Xlookup set'!$A$1:$R$1239,18,FALSE)=0,"",VLOOKUP('Xlookup set'!$S275,'Xlookup set'!$A$1:$R$1239,18,FALSE)),"")</f>
        <v/>
      </c>
    </row>
    <row r="276" spans="1:17">
      <c r="A276" t="str">
        <f>IFERROR(VLOOKUP('Xlookup set'!$S276,'Xlookup set'!$A$1:$R$1239,2,FALSE),"")</f>
        <v/>
      </c>
      <c r="B276" t="str">
        <f>IF(I276&lt;&gt;"",ドッグキャリー!$I$2,"")</f>
        <v/>
      </c>
      <c r="C276" t="str">
        <f t="shared" si="10"/>
        <v/>
      </c>
      <c r="D276" t="str">
        <f t="shared" si="11"/>
        <v/>
      </c>
      <c r="H276" s="77" t="str">
        <f>IFERROR(IF(VLOOKUP('Xlookup set'!$S276,'Xlookup set'!$A$1:$R$1239,9,FALSE)=0,"",VLOOKUP('Xlookup set'!$S276,'Xlookup set'!$A$1:$R$1239,9,FALSE)),"")</f>
        <v/>
      </c>
      <c r="I276" t="str">
        <f>IFERROR(IF(VLOOKUP('Xlookup set'!$S276,'Xlookup set'!$A$1:$R$1239,10,FALSE)=0,"",VLOOKUP('Xlookup set'!$S276,'Xlookup set'!$A$1:$R$1239,10,FALSE)),"")</f>
        <v/>
      </c>
      <c r="J276" t="str">
        <f>IFERROR(IF(VLOOKUP('Xlookup set'!$S276,'Xlookup set'!$A$1:$R$1239,11,FALSE)=0,"",VLOOKUP('Xlookup set'!$S276,'Xlookup set'!$A$1:$R$1239,11,FALSE)),"")</f>
        <v/>
      </c>
      <c r="K276" t="str">
        <f>IFERROR(IF(VLOOKUP('Xlookup set'!$S276,'Xlookup set'!$A$1:$R$1239,12,FALSE)=0,"",VLOOKUP('Xlookup set'!$S276,'Xlookup set'!$A$1:$R$1239,12,FALSE)),"")</f>
        <v/>
      </c>
      <c r="L276" t="str">
        <f>IFERROR(IF(VLOOKUP('Xlookup set'!$S276,'Xlookup set'!$A$1:$R$1239,13,FALSE)=0,"",VLOOKUP('Xlookup set'!$S276,'Xlookup set'!$A$1:$R$1239,13,FALSE)),"")</f>
        <v/>
      </c>
      <c r="M276" t="str">
        <f>IFERROR(IF(VLOOKUP('Xlookup set'!$S276,'Xlookup set'!$A$1:$R$1239,14,FALSE)=0,"",VLOOKUP('Xlookup set'!$S276,'Xlookup set'!$A$1:$R$1239,14,FALSE)),"")</f>
        <v/>
      </c>
      <c r="N276" t="str">
        <f>IFERROR(IF(VLOOKUP('Xlookup set'!$S276,'Xlookup set'!$A$1:$R$1239,15,FALSE)=0,"",VLOOKUP('Xlookup set'!$S276,'Xlookup set'!$A$1:$R$1239,15,FALSE)),"")</f>
        <v/>
      </c>
      <c r="O276" t="str">
        <f>IFERROR(IF(VLOOKUP('Xlookup set'!$S276,'Xlookup set'!$A$1:$R$1239,16,FALSE)=0,"",VLOOKUP('Xlookup set'!$S276,'Xlookup set'!$A$1:$R$1239,16,FALSE)),"")</f>
        <v/>
      </c>
      <c r="P276" t="str">
        <f t="array" aca="1" ref="P276" ca="1">IFERROR(Y2IF(VLOOKUP('Xlookup set'!$S276,'Xlookup set'!$A$1:$R$1239,17,FALSE)=0,"",VLOOKUP('Xlookup set'!$S276,'Xlookup set'!$A$1:$R$1239,17,FALSE)),"")</f>
        <v/>
      </c>
      <c r="Q276" t="str">
        <f>IFERROR(IF(VLOOKUP('Xlookup set'!$S276,'Xlookup set'!$A$1:$R$1239,18,FALSE)=0,"",VLOOKUP('Xlookup set'!$S276,'Xlookup set'!$A$1:$R$1239,18,FALSE)),"")</f>
        <v/>
      </c>
    </row>
    <row r="277" spans="1:17">
      <c r="A277" t="str">
        <f>IFERROR(VLOOKUP('Xlookup set'!$S277,'Xlookup set'!$A$1:$R$1239,2,FALSE),"")</f>
        <v/>
      </c>
      <c r="B277" t="str">
        <f>IF(I277&lt;&gt;"",ドッグキャリー!$I$2,"")</f>
        <v/>
      </c>
      <c r="C277" t="str">
        <f t="shared" si="10"/>
        <v/>
      </c>
      <c r="D277" t="str">
        <f t="shared" si="11"/>
        <v/>
      </c>
      <c r="H277" s="77" t="str">
        <f>IFERROR(IF(VLOOKUP('Xlookup set'!$S277,'Xlookup set'!$A$1:$R$1239,9,FALSE)=0,"",VLOOKUP('Xlookup set'!$S277,'Xlookup set'!$A$1:$R$1239,9,FALSE)),"")</f>
        <v/>
      </c>
      <c r="I277" t="str">
        <f>IFERROR(IF(VLOOKUP('Xlookup set'!$S277,'Xlookup set'!$A$1:$R$1239,10,FALSE)=0,"",VLOOKUP('Xlookup set'!$S277,'Xlookup set'!$A$1:$R$1239,10,FALSE)),"")</f>
        <v/>
      </c>
      <c r="J277" t="str">
        <f>IFERROR(IF(VLOOKUP('Xlookup set'!$S277,'Xlookup set'!$A$1:$R$1239,11,FALSE)=0,"",VLOOKUP('Xlookup set'!$S277,'Xlookup set'!$A$1:$R$1239,11,FALSE)),"")</f>
        <v/>
      </c>
      <c r="K277" t="str">
        <f>IFERROR(IF(VLOOKUP('Xlookup set'!$S277,'Xlookup set'!$A$1:$R$1239,12,FALSE)=0,"",VLOOKUP('Xlookup set'!$S277,'Xlookup set'!$A$1:$R$1239,12,FALSE)),"")</f>
        <v/>
      </c>
      <c r="L277" t="str">
        <f>IFERROR(IF(VLOOKUP('Xlookup set'!$S277,'Xlookup set'!$A$1:$R$1239,13,FALSE)=0,"",VLOOKUP('Xlookup set'!$S277,'Xlookup set'!$A$1:$R$1239,13,FALSE)),"")</f>
        <v/>
      </c>
      <c r="M277" t="str">
        <f>IFERROR(IF(VLOOKUP('Xlookup set'!$S277,'Xlookup set'!$A$1:$R$1239,14,FALSE)=0,"",VLOOKUP('Xlookup set'!$S277,'Xlookup set'!$A$1:$R$1239,14,FALSE)),"")</f>
        <v/>
      </c>
      <c r="N277" t="str">
        <f>IFERROR(IF(VLOOKUP('Xlookup set'!$S277,'Xlookup set'!$A$1:$R$1239,15,FALSE)=0,"",VLOOKUP('Xlookup set'!$S277,'Xlookup set'!$A$1:$R$1239,15,FALSE)),"")</f>
        <v/>
      </c>
      <c r="O277" t="str">
        <f>IFERROR(IF(VLOOKUP('Xlookup set'!$S277,'Xlookup set'!$A$1:$R$1239,16,FALSE)=0,"",VLOOKUP('Xlookup set'!$S277,'Xlookup set'!$A$1:$R$1239,16,FALSE)),"")</f>
        <v/>
      </c>
      <c r="P277" t="str">
        <f t="array" aca="1" ref="P277" ca="1">IFERROR(Y2IF(VLOOKUP('Xlookup set'!$S277,'Xlookup set'!$A$1:$R$1239,17,FALSE)=0,"",VLOOKUP('Xlookup set'!$S277,'Xlookup set'!$A$1:$R$1239,17,FALSE)),"")</f>
        <v/>
      </c>
      <c r="Q277" t="str">
        <f>IFERROR(IF(VLOOKUP('Xlookup set'!$S277,'Xlookup set'!$A$1:$R$1239,18,FALSE)=0,"",VLOOKUP('Xlookup set'!$S277,'Xlookup set'!$A$1:$R$1239,18,FALSE)),"")</f>
        <v/>
      </c>
    </row>
    <row r="278" spans="1:17">
      <c r="A278" t="str">
        <f>IFERROR(VLOOKUP('Xlookup set'!$S278,'Xlookup set'!$A$1:$R$1239,2,FALSE),"")</f>
        <v/>
      </c>
      <c r="B278" t="str">
        <f>IF(I278&lt;&gt;"",ドッグキャリー!$I$2,"")</f>
        <v/>
      </c>
      <c r="C278" t="str">
        <f t="shared" si="10"/>
        <v/>
      </c>
      <c r="D278" t="str">
        <f t="shared" si="11"/>
        <v/>
      </c>
      <c r="H278" s="77" t="str">
        <f>IFERROR(IF(VLOOKUP('Xlookup set'!$S278,'Xlookup set'!$A$1:$R$1239,9,FALSE)=0,"",VLOOKUP('Xlookup set'!$S278,'Xlookup set'!$A$1:$R$1239,9,FALSE)),"")</f>
        <v/>
      </c>
      <c r="I278" t="str">
        <f>IFERROR(IF(VLOOKUP('Xlookup set'!$S278,'Xlookup set'!$A$1:$R$1239,10,FALSE)=0,"",VLOOKUP('Xlookup set'!$S278,'Xlookup set'!$A$1:$R$1239,10,FALSE)),"")</f>
        <v/>
      </c>
      <c r="J278" t="str">
        <f>IFERROR(IF(VLOOKUP('Xlookup set'!$S278,'Xlookup set'!$A$1:$R$1239,11,FALSE)=0,"",VLOOKUP('Xlookup set'!$S278,'Xlookup set'!$A$1:$R$1239,11,FALSE)),"")</f>
        <v/>
      </c>
      <c r="K278" t="str">
        <f>IFERROR(IF(VLOOKUP('Xlookup set'!$S278,'Xlookup set'!$A$1:$R$1239,12,FALSE)=0,"",VLOOKUP('Xlookup set'!$S278,'Xlookup set'!$A$1:$R$1239,12,FALSE)),"")</f>
        <v/>
      </c>
      <c r="L278" t="str">
        <f>IFERROR(IF(VLOOKUP('Xlookup set'!$S278,'Xlookup set'!$A$1:$R$1239,13,FALSE)=0,"",VLOOKUP('Xlookup set'!$S278,'Xlookup set'!$A$1:$R$1239,13,FALSE)),"")</f>
        <v/>
      </c>
      <c r="M278" t="str">
        <f>IFERROR(IF(VLOOKUP('Xlookup set'!$S278,'Xlookup set'!$A$1:$R$1239,14,FALSE)=0,"",VLOOKUP('Xlookup set'!$S278,'Xlookup set'!$A$1:$R$1239,14,FALSE)),"")</f>
        <v/>
      </c>
      <c r="N278" t="str">
        <f>IFERROR(IF(VLOOKUP('Xlookup set'!$S278,'Xlookup set'!$A$1:$R$1239,15,FALSE)=0,"",VLOOKUP('Xlookup set'!$S278,'Xlookup set'!$A$1:$R$1239,15,FALSE)),"")</f>
        <v/>
      </c>
      <c r="O278" t="str">
        <f>IFERROR(IF(VLOOKUP('Xlookup set'!$S278,'Xlookup set'!$A$1:$R$1239,16,FALSE)=0,"",VLOOKUP('Xlookup set'!$S278,'Xlookup set'!$A$1:$R$1239,16,FALSE)),"")</f>
        <v/>
      </c>
      <c r="P278" t="str">
        <f t="array" aca="1" ref="P278" ca="1">IFERROR(Y2IF(VLOOKUP('Xlookup set'!$S278,'Xlookup set'!$A$1:$R$1239,17,FALSE)=0,"",VLOOKUP('Xlookup set'!$S278,'Xlookup set'!$A$1:$R$1239,17,FALSE)),"")</f>
        <v/>
      </c>
      <c r="Q278" t="str">
        <f>IFERROR(IF(VLOOKUP('Xlookup set'!$S278,'Xlookup set'!$A$1:$R$1239,18,FALSE)=0,"",VLOOKUP('Xlookup set'!$S278,'Xlookup set'!$A$1:$R$1239,18,FALSE)),"")</f>
        <v/>
      </c>
    </row>
    <row r="279" spans="1:17">
      <c r="A279" t="str">
        <f>IFERROR(VLOOKUP('Xlookup set'!$S279,'Xlookup set'!$A$1:$R$1239,2,FALSE),"")</f>
        <v/>
      </c>
      <c r="B279" t="str">
        <f>IF(I279&lt;&gt;"",ドッグキャリー!$I$2,"")</f>
        <v/>
      </c>
      <c r="C279" t="str">
        <f t="shared" si="10"/>
        <v/>
      </c>
      <c r="D279" t="str">
        <f t="shared" si="11"/>
        <v/>
      </c>
      <c r="H279" s="77" t="str">
        <f>IFERROR(IF(VLOOKUP('Xlookup set'!$S279,'Xlookup set'!$A$1:$R$1239,9,FALSE)=0,"",VLOOKUP('Xlookup set'!$S279,'Xlookup set'!$A$1:$R$1239,9,FALSE)),"")</f>
        <v/>
      </c>
      <c r="I279" t="str">
        <f>IFERROR(IF(VLOOKUP('Xlookup set'!$S279,'Xlookup set'!$A$1:$R$1239,10,FALSE)=0,"",VLOOKUP('Xlookup set'!$S279,'Xlookup set'!$A$1:$R$1239,10,FALSE)),"")</f>
        <v/>
      </c>
      <c r="J279" t="str">
        <f>IFERROR(IF(VLOOKUP('Xlookup set'!$S279,'Xlookup set'!$A$1:$R$1239,11,FALSE)=0,"",VLOOKUP('Xlookup set'!$S279,'Xlookup set'!$A$1:$R$1239,11,FALSE)),"")</f>
        <v/>
      </c>
      <c r="K279" t="str">
        <f>IFERROR(IF(VLOOKUP('Xlookup set'!$S279,'Xlookup set'!$A$1:$R$1239,12,FALSE)=0,"",VLOOKUP('Xlookup set'!$S279,'Xlookup set'!$A$1:$R$1239,12,FALSE)),"")</f>
        <v/>
      </c>
      <c r="L279" t="str">
        <f>IFERROR(IF(VLOOKUP('Xlookup set'!$S279,'Xlookup set'!$A$1:$R$1239,13,FALSE)=0,"",VLOOKUP('Xlookup set'!$S279,'Xlookup set'!$A$1:$R$1239,13,FALSE)),"")</f>
        <v/>
      </c>
      <c r="M279" t="str">
        <f>IFERROR(IF(VLOOKUP('Xlookup set'!$S279,'Xlookup set'!$A$1:$R$1239,14,FALSE)=0,"",VLOOKUP('Xlookup set'!$S279,'Xlookup set'!$A$1:$R$1239,14,FALSE)),"")</f>
        <v/>
      </c>
      <c r="N279" t="str">
        <f>IFERROR(IF(VLOOKUP('Xlookup set'!$S279,'Xlookup set'!$A$1:$R$1239,15,FALSE)=0,"",VLOOKUP('Xlookup set'!$S279,'Xlookup set'!$A$1:$R$1239,15,FALSE)),"")</f>
        <v/>
      </c>
      <c r="O279" t="str">
        <f>IFERROR(IF(VLOOKUP('Xlookup set'!$S279,'Xlookup set'!$A$1:$R$1239,16,FALSE)=0,"",VLOOKUP('Xlookup set'!$S279,'Xlookup set'!$A$1:$R$1239,16,FALSE)),"")</f>
        <v/>
      </c>
      <c r="P279" t="str">
        <f t="array" aca="1" ref="P279" ca="1">IFERROR(Y2IF(VLOOKUP('Xlookup set'!$S279,'Xlookup set'!$A$1:$R$1239,17,FALSE)=0,"",VLOOKUP('Xlookup set'!$S279,'Xlookup set'!$A$1:$R$1239,17,FALSE)),"")</f>
        <v/>
      </c>
      <c r="Q279" t="str">
        <f>IFERROR(IF(VLOOKUP('Xlookup set'!$S279,'Xlookup set'!$A$1:$R$1239,18,FALSE)=0,"",VLOOKUP('Xlookup set'!$S279,'Xlookup set'!$A$1:$R$1239,18,FALSE)),"")</f>
        <v/>
      </c>
    </row>
    <row r="280" spans="1:17">
      <c r="A280" t="str">
        <f>IFERROR(VLOOKUP('Xlookup set'!$S280,'Xlookup set'!$A$1:$R$1239,2,FALSE),"")</f>
        <v/>
      </c>
      <c r="B280" t="str">
        <f>IF(I280&lt;&gt;"",ドッグキャリー!$I$2,"")</f>
        <v/>
      </c>
      <c r="C280" t="str">
        <f t="shared" si="10"/>
        <v/>
      </c>
      <c r="D280" t="str">
        <f t="shared" si="11"/>
        <v/>
      </c>
      <c r="H280" s="77" t="str">
        <f>IFERROR(IF(VLOOKUP('Xlookup set'!$S280,'Xlookup set'!$A$1:$R$1239,9,FALSE)=0,"",VLOOKUP('Xlookup set'!$S280,'Xlookup set'!$A$1:$R$1239,9,FALSE)),"")</f>
        <v/>
      </c>
      <c r="I280" t="str">
        <f>IFERROR(IF(VLOOKUP('Xlookup set'!$S280,'Xlookup set'!$A$1:$R$1239,10,FALSE)=0,"",VLOOKUP('Xlookup set'!$S280,'Xlookup set'!$A$1:$R$1239,10,FALSE)),"")</f>
        <v/>
      </c>
      <c r="J280" t="str">
        <f>IFERROR(IF(VLOOKUP('Xlookup set'!$S280,'Xlookup set'!$A$1:$R$1239,11,FALSE)=0,"",VLOOKUP('Xlookup set'!$S280,'Xlookup set'!$A$1:$R$1239,11,FALSE)),"")</f>
        <v/>
      </c>
      <c r="K280" t="str">
        <f>IFERROR(IF(VLOOKUP('Xlookup set'!$S280,'Xlookup set'!$A$1:$R$1239,12,FALSE)=0,"",VLOOKUP('Xlookup set'!$S280,'Xlookup set'!$A$1:$R$1239,12,FALSE)),"")</f>
        <v/>
      </c>
      <c r="L280" t="str">
        <f>IFERROR(IF(VLOOKUP('Xlookup set'!$S280,'Xlookup set'!$A$1:$R$1239,13,FALSE)=0,"",VLOOKUP('Xlookup set'!$S280,'Xlookup set'!$A$1:$R$1239,13,FALSE)),"")</f>
        <v/>
      </c>
      <c r="M280" t="str">
        <f>IFERROR(IF(VLOOKUP('Xlookup set'!$S280,'Xlookup set'!$A$1:$R$1239,14,FALSE)=0,"",VLOOKUP('Xlookup set'!$S280,'Xlookup set'!$A$1:$R$1239,14,FALSE)),"")</f>
        <v/>
      </c>
      <c r="N280" t="str">
        <f>IFERROR(IF(VLOOKUP('Xlookup set'!$S280,'Xlookup set'!$A$1:$R$1239,15,FALSE)=0,"",VLOOKUP('Xlookup set'!$S280,'Xlookup set'!$A$1:$R$1239,15,FALSE)),"")</f>
        <v/>
      </c>
      <c r="O280" t="str">
        <f>IFERROR(IF(VLOOKUP('Xlookup set'!$S280,'Xlookup set'!$A$1:$R$1239,16,FALSE)=0,"",VLOOKUP('Xlookup set'!$S280,'Xlookup set'!$A$1:$R$1239,16,FALSE)),"")</f>
        <v/>
      </c>
      <c r="P280" t="str">
        <f t="array" aca="1" ref="P280" ca="1">IFERROR(Y2IF(VLOOKUP('Xlookup set'!$S280,'Xlookup set'!$A$1:$R$1239,17,FALSE)=0,"",VLOOKUP('Xlookup set'!$S280,'Xlookup set'!$A$1:$R$1239,17,FALSE)),"")</f>
        <v/>
      </c>
      <c r="Q280" t="str">
        <f>IFERROR(IF(VLOOKUP('Xlookup set'!$S280,'Xlookup set'!$A$1:$R$1239,18,FALSE)=0,"",VLOOKUP('Xlookup set'!$S280,'Xlookup set'!$A$1:$R$1239,18,FALSE)),"")</f>
        <v/>
      </c>
    </row>
    <row r="281" spans="1:17">
      <c r="A281" t="str">
        <f>IFERROR(VLOOKUP('Xlookup set'!$S281,'Xlookup set'!$A$1:$R$1239,2,FALSE),"")</f>
        <v/>
      </c>
      <c r="B281" t="str">
        <f>IF(I281&lt;&gt;"",ドッグキャリー!$I$2,"")</f>
        <v/>
      </c>
      <c r="C281" t="str">
        <f t="shared" si="10"/>
        <v/>
      </c>
      <c r="D281" t="str">
        <f t="shared" si="11"/>
        <v/>
      </c>
      <c r="H281" s="77" t="str">
        <f>IFERROR(IF(VLOOKUP('Xlookup set'!$S281,'Xlookup set'!$A$1:$R$1239,9,FALSE)=0,"",VLOOKUP('Xlookup set'!$S281,'Xlookup set'!$A$1:$R$1239,9,FALSE)),"")</f>
        <v/>
      </c>
      <c r="I281" t="str">
        <f>IFERROR(IF(VLOOKUP('Xlookup set'!$S281,'Xlookup set'!$A$1:$R$1239,10,FALSE)=0,"",VLOOKUP('Xlookup set'!$S281,'Xlookup set'!$A$1:$R$1239,10,FALSE)),"")</f>
        <v/>
      </c>
      <c r="J281" t="str">
        <f>IFERROR(IF(VLOOKUP('Xlookup set'!$S281,'Xlookup set'!$A$1:$R$1239,11,FALSE)=0,"",VLOOKUP('Xlookup set'!$S281,'Xlookup set'!$A$1:$R$1239,11,FALSE)),"")</f>
        <v/>
      </c>
      <c r="K281" t="str">
        <f>IFERROR(IF(VLOOKUP('Xlookup set'!$S281,'Xlookup set'!$A$1:$R$1239,12,FALSE)=0,"",VLOOKUP('Xlookup set'!$S281,'Xlookup set'!$A$1:$R$1239,12,FALSE)),"")</f>
        <v/>
      </c>
      <c r="L281" t="str">
        <f>IFERROR(IF(VLOOKUP('Xlookup set'!$S281,'Xlookup set'!$A$1:$R$1239,13,FALSE)=0,"",VLOOKUP('Xlookup set'!$S281,'Xlookup set'!$A$1:$R$1239,13,FALSE)),"")</f>
        <v/>
      </c>
      <c r="M281" t="str">
        <f>IFERROR(IF(VLOOKUP('Xlookup set'!$S281,'Xlookup set'!$A$1:$R$1239,14,FALSE)=0,"",VLOOKUP('Xlookup set'!$S281,'Xlookup set'!$A$1:$R$1239,14,FALSE)),"")</f>
        <v/>
      </c>
      <c r="N281" t="str">
        <f>IFERROR(IF(VLOOKUP('Xlookup set'!$S281,'Xlookup set'!$A$1:$R$1239,15,FALSE)=0,"",VLOOKUP('Xlookup set'!$S281,'Xlookup set'!$A$1:$R$1239,15,FALSE)),"")</f>
        <v/>
      </c>
      <c r="O281" t="str">
        <f>IFERROR(IF(VLOOKUP('Xlookup set'!$S281,'Xlookup set'!$A$1:$R$1239,16,FALSE)=0,"",VLOOKUP('Xlookup set'!$S281,'Xlookup set'!$A$1:$R$1239,16,FALSE)),"")</f>
        <v/>
      </c>
      <c r="P281" t="str">
        <f t="array" aca="1" ref="P281" ca="1">IFERROR(Y2IF(VLOOKUP('Xlookup set'!$S281,'Xlookup set'!$A$1:$R$1239,17,FALSE)=0,"",VLOOKUP('Xlookup set'!$S281,'Xlookup set'!$A$1:$R$1239,17,FALSE)),"")</f>
        <v/>
      </c>
      <c r="Q281" t="str">
        <f>IFERROR(IF(VLOOKUP('Xlookup set'!$S281,'Xlookup set'!$A$1:$R$1239,18,FALSE)=0,"",VLOOKUP('Xlookup set'!$S281,'Xlookup set'!$A$1:$R$1239,18,FALSE)),"")</f>
        <v/>
      </c>
    </row>
    <row r="282" spans="1:17">
      <c r="A282" t="str">
        <f>IFERROR(VLOOKUP('Xlookup set'!$S282,'Xlookup set'!$A$1:$R$1239,2,FALSE),"")</f>
        <v/>
      </c>
      <c r="B282" t="str">
        <f>IF(I282&lt;&gt;"",ドッグキャリー!$I$2,"")</f>
        <v/>
      </c>
      <c r="C282" t="str">
        <f t="shared" si="10"/>
        <v/>
      </c>
      <c r="D282" t="str">
        <f t="shared" si="11"/>
        <v/>
      </c>
      <c r="H282" s="77" t="str">
        <f>IFERROR(IF(VLOOKUP('Xlookup set'!$S282,'Xlookup set'!$A$1:$R$1239,9,FALSE)=0,"",VLOOKUP('Xlookup set'!$S282,'Xlookup set'!$A$1:$R$1239,9,FALSE)),"")</f>
        <v/>
      </c>
      <c r="I282" t="str">
        <f>IFERROR(IF(VLOOKUP('Xlookup set'!$S282,'Xlookup set'!$A$1:$R$1239,10,FALSE)=0,"",VLOOKUP('Xlookup set'!$S282,'Xlookup set'!$A$1:$R$1239,10,FALSE)),"")</f>
        <v/>
      </c>
      <c r="J282" t="str">
        <f>IFERROR(IF(VLOOKUP('Xlookup set'!$S282,'Xlookup set'!$A$1:$R$1239,11,FALSE)=0,"",VLOOKUP('Xlookup set'!$S282,'Xlookup set'!$A$1:$R$1239,11,FALSE)),"")</f>
        <v/>
      </c>
      <c r="K282" t="str">
        <f>IFERROR(IF(VLOOKUP('Xlookup set'!$S282,'Xlookup set'!$A$1:$R$1239,12,FALSE)=0,"",VLOOKUP('Xlookup set'!$S282,'Xlookup set'!$A$1:$R$1239,12,FALSE)),"")</f>
        <v/>
      </c>
      <c r="L282" t="str">
        <f>IFERROR(IF(VLOOKUP('Xlookup set'!$S282,'Xlookup set'!$A$1:$R$1239,13,FALSE)=0,"",VLOOKUP('Xlookup set'!$S282,'Xlookup set'!$A$1:$R$1239,13,FALSE)),"")</f>
        <v/>
      </c>
      <c r="M282" t="str">
        <f>IFERROR(IF(VLOOKUP('Xlookup set'!$S282,'Xlookup set'!$A$1:$R$1239,14,FALSE)=0,"",VLOOKUP('Xlookup set'!$S282,'Xlookup set'!$A$1:$R$1239,14,FALSE)),"")</f>
        <v/>
      </c>
      <c r="N282" t="str">
        <f>IFERROR(IF(VLOOKUP('Xlookup set'!$S282,'Xlookup set'!$A$1:$R$1239,15,FALSE)=0,"",VLOOKUP('Xlookup set'!$S282,'Xlookup set'!$A$1:$R$1239,15,FALSE)),"")</f>
        <v/>
      </c>
      <c r="O282" t="str">
        <f>IFERROR(IF(VLOOKUP('Xlookup set'!$S282,'Xlookup set'!$A$1:$R$1239,16,FALSE)=0,"",VLOOKUP('Xlookup set'!$S282,'Xlookup set'!$A$1:$R$1239,16,FALSE)),"")</f>
        <v/>
      </c>
      <c r="P282" t="str">
        <f t="array" aca="1" ref="P282" ca="1">IFERROR(Y2IF(VLOOKUP('Xlookup set'!$S282,'Xlookup set'!$A$1:$R$1239,17,FALSE)=0,"",VLOOKUP('Xlookup set'!$S282,'Xlookup set'!$A$1:$R$1239,17,FALSE)),"")</f>
        <v/>
      </c>
      <c r="Q282" t="str">
        <f>IFERROR(IF(VLOOKUP('Xlookup set'!$S282,'Xlookup set'!$A$1:$R$1239,18,FALSE)=0,"",VLOOKUP('Xlookup set'!$S282,'Xlookup set'!$A$1:$R$1239,18,FALSE)),"")</f>
        <v/>
      </c>
    </row>
    <row r="283" spans="1:17">
      <c r="A283" t="str">
        <f>IFERROR(VLOOKUP('Xlookup set'!$S283,'Xlookup set'!$A$1:$R$1239,2,FALSE),"")</f>
        <v/>
      </c>
      <c r="B283" t="str">
        <f>IF(I283&lt;&gt;"",ドッグキャリー!$I$2,"")</f>
        <v/>
      </c>
      <c r="C283" t="str">
        <f t="shared" si="10"/>
        <v/>
      </c>
      <c r="D283" t="str">
        <f t="shared" si="11"/>
        <v/>
      </c>
      <c r="H283" s="77" t="str">
        <f>IFERROR(IF(VLOOKUP('Xlookup set'!$S283,'Xlookup set'!$A$1:$R$1239,9,FALSE)=0,"",VLOOKUP('Xlookup set'!$S283,'Xlookup set'!$A$1:$R$1239,9,FALSE)),"")</f>
        <v/>
      </c>
      <c r="I283" t="str">
        <f>IFERROR(IF(VLOOKUP('Xlookup set'!$S283,'Xlookup set'!$A$1:$R$1239,10,FALSE)=0,"",VLOOKUP('Xlookup set'!$S283,'Xlookup set'!$A$1:$R$1239,10,FALSE)),"")</f>
        <v/>
      </c>
      <c r="J283" t="str">
        <f>IFERROR(IF(VLOOKUP('Xlookup set'!$S283,'Xlookup set'!$A$1:$R$1239,11,FALSE)=0,"",VLOOKUP('Xlookup set'!$S283,'Xlookup set'!$A$1:$R$1239,11,FALSE)),"")</f>
        <v/>
      </c>
      <c r="K283" t="str">
        <f>IFERROR(IF(VLOOKUP('Xlookup set'!$S283,'Xlookup set'!$A$1:$R$1239,12,FALSE)=0,"",VLOOKUP('Xlookup set'!$S283,'Xlookup set'!$A$1:$R$1239,12,FALSE)),"")</f>
        <v/>
      </c>
      <c r="L283" t="str">
        <f>IFERROR(IF(VLOOKUP('Xlookup set'!$S283,'Xlookup set'!$A$1:$R$1239,13,FALSE)=0,"",VLOOKUP('Xlookup set'!$S283,'Xlookup set'!$A$1:$R$1239,13,FALSE)),"")</f>
        <v/>
      </c>
      <c r="M283" t="str">
        <f>IFERROR(IF(VLOOKUP('Xlookup set'!$S283,'Xlookup set'!$A$1:$R$1239,14,FALSE)=0,"",VLOOKUP('Xlookup set'!$S283,'Xlookup set'!$A$1:$R$1239,14,FALSE)),"")</f>
        <v/>
      </c>
      <c r="N283" t="str">
        <f>IFERROR(IF(VLOOKUP('Xlookup set'!$S283,'Xlookup set'!$A$1:$R$1239,15,FALSE)=0,"",VLOOKUP('Xlookup set'!$S283,'Xlookup set'!$A$1:$R$1239,15,FALSE)),"")</f>
        <v/>
      </c>
      <c r="O283" t="str">
        <f>IFERROR(IF(VLOOKUP('Xlookup set'!$S283,'Xlookup set'!$A$1:$R$1239,16,FALSE)=0,"",VLOOKUP('Xlookup set'!$S283,'Xlookup set'!$A$1:$R$1239,16,FALSE)),"")</f>
        <v/>
      </c>
      <c r="P283" t="str">
        <f t="array" aca="1" ref="P283" ca="1">IFERROR(Y2IF(VLOOKUP('Xlookup set'!$S283,'Xlookup set'!$A$1:$R$1239,17,FALSE)=0,"",VLOOKUP('Xlookup set'!$S283,'Xlookup set'!$A$1:$R$1239,17,FALSE)),"")</f>
        <v/>
      </c>
      <c r="Q283" t="str">
        <f>IFERROR(IF(VLOOKUP('Xlookup set'!$S283,'Xlookup set'!$A$1:$R$1239,18,FALSE)=0,"",VLOOKUP('Xlookup set'!$S283,'Xlookup set'!$A$1:$R$1239,18,FALSE)),"")</f>
        <v/>
      </c>
    </row>
    <row r="284" spans="1:17">
      <c r="A284" t="str">
        <f>IFERROR(VLOOKUP('Xlookup set'!$S284,'Xlookup set'!$A$1:$R$1239,2,FALSE),"")</f>
        <v/>
      </c>
      <c r="B284" t="str">
        <f>IF(I284&lt;&gt;"",ドッグキャリー!$I$2,"")</f>
        <v/>
      </c>
      <c r="C284" t="str">
        <f t="shared" si="10"/>
        <v/>
      </c>
      <c r="D284" t="str">
        <f t="shared" si="11"/>
        <v/>
      </c>
      <c r="H284" s="77" t="str">
        <f>IFERROR(IF(VLOOKUP('Xlookup set'!$S284,'Xlookup set'!$A$1:$R$1239,9,FALSE)=0,"",VLOOKUP('Xlookup set'!$S284,'Xlookup set'!$A$1:$R$1239,9,FALSE)),"")</f>
        <v/>
      </c>
      <c r="I284" t="str">
        <f>IFERROR(IF(VLOOKUP('Xlookup set'!$S284,'Xlookup set'!$A$1:$R$1239,10,FALSE)=0,"",VLOOKUP('Xlookup set'!$S284,'Xlookup set'!$A$1:$R$1239,10,FALSE)),"")</f>
        <v/>
      </c>
      <c r="J284" t="str">
        <f>IFERROR(IF(VLOOKUP('Xlookup set'!$S284,'Xlookup set'!$A$1:$R$1239,11,FALSE)=0,"",VLOOKUP('Xlookup set'!$S284,'Xlookup set'!$A$1:$R$1239,11,FALSE)),"")</f>
        <v/>
      </c>
      <c r="K284" t="str">
        <f>IFERROR(IF(VLOOKUP('Xlookup set'!$S284,'Xlookup set'!$A$1:$R$1239,12,FALSE)=0,"",VLOOKUP('Xlookup set'!$S284,'Xlookup set'!$A$1:$R$1239,12,FALSE)),"")</f>
        <v/>
      </c>
      <c r="L284" t="str">
        <f>IFERROR(IF(VLOOKUP('Xlookup set'!$S284,'Xlookup set'!$A$1:$R$1239,13,FALSE)=0,"",VLOOKUP('Xlookup set'!$S284,'Xlookup set'!$A$1:$R$1239,13,FALSE)),"")</f>
        <v/>
      </c>
      <c r="M284" t="str">
        <f>IFERROR(IF(VLOOKUP('Xlookup set'!$S284,'Xlookup set'!$A$1:$R$1239,14,FALSE)=0,"",VLOOKUP('Xlookup set'!$S284,'Xlookup set'!$A$1:$R$1239,14,FALSE)),"")</f>
        <v/>
      </c>
      <c r="N284" t="str">
        <f>IFERROR(IF(VLOOKUP('Xlookup set'!$S284,'Xlookup set'!$A$1:$R$1239,15,FALSE)=0,"",VLOOKUP('Xlookup set'!$S284,'Xlookup set'!$A$1:$R$1239,15,FALSE)),"")</f>
        <v/>
      </c>
      <c r="O284" t="str">
        <f>IFERROR(IF(VLOOKUP('Xlookup set'!$S284,'Xlookup set'!$A$1:$R$1239,16,FALSE)=0,"",VLOOKUP('Xlookup set'!$S284,'Xlookup set'!$A$1:$R$1239,16,FALSE)),"")</f>
        <v/>
      </c>
      <c r="P284" t="str">
        <f t="array" aca="1" ref="P284" ca="1">IFERROR(Y2IF(VLOOKUP('Xlookup set'!$S284,'Xlookup set'!$A$1:$R$1239,17,FALSE)=0,"",VLOOKUP('Xlookup set'!$S284,'Xlookup set'!$A$1:$R$1239,17,FALSE)),"")</f>
        <v/>
      </c>
      <c r="Q284" t="str">
        <f>IFERROR(IF(VLOOKUP('Xlookup set'!$S284,'Xlookup set'!$A$1:$R$1239,18,FALSE)=0,"",VLOOKUP('Xlookup set'!$S284,'Xlookup set'!$A$1:$R$1239,18,FALSE)),"")</f>
        <v/>
      </c>
    </row>
    <row r="285" spans="1:17">
      <c r="A285" t="str">
        <f>IFERROR(VLOOKUP('Xlookup set'!$S285,'Xlookup set'!$A$1:$R$1239,2,FALSE),"")</f>
        <v/>
      </c>
      <c r="B285" t="str">
        <f>IF(I285&lt;&gt;"",ドッグキャリー!$I$2,"")</f>
        <v/>
      </c>
      <c r="C285" t="str">
        <f t="shared" si="10"/>
        <v/>
      </c>
      <c r="D285" t="str">
        <f t="shared" si="11"/>
        <v/>
      </c>
      <c r="H285" s="77" t="str">
        <f>IFERROR(IF(VLOOKUP('Xlookup set'!$S285,'Xlookup set'!$A$1:$R$1239,9,FALSE)=0,"",VLOOKUP('Xlookup set'!$S285,'Xlookup set'!$A$1:$R$1239,9,FALSE)),"")</f>
        <v/>
      </c>
      <c r="I285" t="str">
        <f>IFERROR(IF(VLOOKUP('Xlookup set'!$S285,'Xlookup set'!$A$1:$R$1239,10,FALSE)=0,"",VLOOKUP('Xlookup set'!$S285,'Xlookup set'!$A$1:$R$1239,10,FALSE)),"")</f>
        <v/>
      </c>
      <c r="J285" t="str">
        <f>IFERROR(IF(VLOOKUP('Xlookup set'!$S285,'Xlookup set'!$A$1:$R$1239,11,FALSE)=0,"",VLOOKUP('Xlookup set'!$S285,'Xlookup set'!$A$1:$R$1239,11,FALSE)),"")</f>
        <v/>
      </c>
      <c r="K285" t="str">
        <f>IFERROR(IF(VLOOKUP('Xlookup set'!$S285,'Xlookup set'!$A$1:$R$1239,12,FALSE)=0,"",VLOOKUP('Xlookup set'!$S285,'Xlookup set'!$A$1:$R$1239,12,FALSE)),"")</f>
        <v/>
      </c>
      <c r="L285" t="str">
        <f>IFERROR(IF(VLOOKUP('Xlookup set'!$S285,'Xlookup set'!$A$1:$R$1239,13,FALSE)=0,"",VLOOKUP('Xlookup set'!$S285,'Xlookup set'!$A$1:$R$1239,13,FALSE)),"")</f>
        <v/>
      </c>
      <c r="M285" t="str">
        <f>IFERROR(IF(VLOOKUP('Xlookup set'!$S285,'Xlookup set'!$A$1:$R$1239,14,FALSE)=0,"",VLOOKUP('Xlookup set'!$S285,'Xlookup set'!$A$1:$R$1239,14,FALSE)),"")</f>
        <v/>
      </c>
      <c r="N285" t="str">
        <f>IFERROR(IF(VLOOKUP('Xlookup set'!$S285,'Xlookup set'!$A$1:$R$1239,15,FALSE)=0,"",VLOOKUP('Xlookup set'!$S285,'Xlookup set'!$A$1:$R$1239,15,FALSE)),"")</f>
        <v/>
      </c>
      <c r="O285" t="str">
        <f>IFERROR(IF(VLOOKUP('Xlookup set'!$S285,'Xlookup set'!$A$1:$R$1239,16,FALSE)=0,"",VLOOKUP('Xlookup set'!$S285,'Xlookup set'!$A$1:$R$1239,16,FALSE)),"")</f>
        <v/>
      </c>
      <c r="P285" t="str">
        <f t="array" aca="1" ref="P285" ca="1">IFERROR(Y2IF(VLOOKUP('Xlookup set'!$S285,'Xlookup set'!$A$1:$R$1239,17,FALSE)=0,"",VLOOKUP('Xlookup set'!$S285,'Xlookup set'!$A$1:$R$1239,17,FALSE)),"")</f>
        <v/>
      </c>
      <c r="Q285" t="str">
        <f>IFERROR(IF(VLOOKUP('Xlookup set'!$S285,'Xlookup set'!$A$1:$R$1239,18,FALSE)=0,"",VLOOKUP('Xlookup set'!$S285,'Xlookup set'!$A$1:$R$1239,18,FALSE)),"")</f>
        <v/>
      </c>
    </row>
    <row r="286" spans="1:17">
      <c r="A286" t="str">
        <f>IFERROR(VLOOKUP('Xlookup set'!$S286,'Xlookup set'!$A$1:$R$1239,2,FALSE),"")</f>
        <v/>
      </c>
      <c r="B286" t="str">
        <f>IF(I286&lt;&gt;"",ドッグキャリー!$I$2,"")</f>
        <v/>
      </c>
      <c r="C286" t="str">
        <f t="shared" si="10"/>
        <v/>
      </c>
      <c r="D286" t="str">
        <f t="shared" si="11"/>
        <v/>
      </c>
      <c r="H286" s="77" t="str">
        <f>IFERROR(IF(VLOOKUP('Xlookup set'!$S286,'Xlookup set'!$A$1:$R$1239,9,FALSE)=0,"",VLOOKUP('Xlookup set'!$S286,'Xlookup set'!$A$1:$R$1239,9,FALSE)),"")</f>
        <v/>
      </c>
      <c r="I286" t="str">
        <f>IFERROR(IF(VLOOKUP('Xlookup set'!$S286,'Xlookup set'!$A$1:$R$1239,10,FALSE)=0,"",VLOOKUP('Xlookup set'!$S286,'Xlookup set'!$A$1:$R$1239,10,FALSE)),"")</f>
        <v/>
      </c>
      <c r="J286" t="str">
        <f>IFERROR(IF(VLOOKUP('Xlookup set'!$S286,'Xlookup set'!$A$1:$R$1239,11,FALSE)=0,"",VLOOKUP('Xlookup set'!$S286,'Xlookup set'!$A$1:$R$1239,11,FALSE)),"")</f>
        <v/>
      </c>
      <c r="K286" t="str">
        <f>IFERROR(IF(VLOOKUP('Xlookup set'!$S286,'Xlookup set'!$A$1:$R$1239,12,FALSE)=0,"",VLOOKUP('Xlookup set'!$S286,'Xlookup set'!$A$1:$R$1239,12,FALSE)),"")</f>
        <v/>
      </c>
      <c r="L286" t="str">
        <f>IFERROR(IF(VLOOKUP('Xlookup set'!$S286,'Xlookup set'!$A$1:$R$1239,13,FALSE)=0,"",VLOOKUP('Xlookup set'!$S286,'Xlookup set'!$A$1:$R$1239,13,FALSE)),"")</f>
        <v/>
      </c>
      <c r="M286" t="str">
        <f>IFERROR(IF(VLOOKUP('Xlookup set'!$S286,'Xlookup set'!$A$1:$R$1239,14,FALSE)=0,"",VLOOKUP('Xlookup set'!$S286,'Xlookup set'!$A$1:$R$1239,14,FALSE)),"")</f>
        <v/>
      </c>
      <c r="N286" t="str">
        <f>IFERROR(IF(VLOOKUP('Xlookup set'!$S286,'Xlookup set'!$A$1:$R$1239,15,FALSE)=0,"",VLOOKUP('Xlookup set'!$S286,'Xlookup set'!$A$1:$R$1239,15,FALSE)),"")</f>
        <v/>
      </c>
      <c r="O286" t="str">
        <f>IFERROR(IF(VLOOKUP('Xlookup set'!$S286,'Xlookup set'!$A$1:$R$1239,16,FALSE)=0,"",VLOOKUP('Xlookup set'!$S286,'Xlookup set'!$A$1:$R$1239,16,FALSE)),"")</f>
        <v/>
      </c>
      <c r="P286" t="str">
        <f t="array" aca="1" ref="P286" ca="1">IFERROR(Y2IF(VLOOKUP('Xlookup set'!$S286,'Xlookup set'!$A$1:$R$1239,17,FALSE)=0,"",VLOOKUP('Xlookup set'!$S286,'Xlookup set'!$A$1:$R$1239,17,FALSE)),"")</f>
        <v/>
      </c>
      <c r="Q286" t="str">
        <f>IFERROR(IF(VLOOKUP('Xlookup set'!$S286,'Xlookup set'!$A$1:$R$1239,18,FALSE)=0,"",VLOOKUP('Xlookup set'!$S286,'Xlookup set'!$A$1:$R$1239,18,FALSE)),"")</f>
        <v/>
      </c>
    </row>
    <row r="287" spans="1:17">
      <c r="A287" t="str">
        <f>IFERROR(VLOOKUP('Xlookup set'!$S287,'Xlookup set'!$A$1:$R$1239,2,FALSE),"")</f>
        <v/>
      </c>
      <c r="B287" t="str">
        <f>IF(I287&lt;&gt;"",ドッグキャリー!$I$2,"")</f>
        <v/>
      </c>
      <c r="C287" t="str">
        <f t="shared" si="10"/>
        <v/>
      </c>
      <c r="D287" t="str">
        <f t="shared" si="11"/>
        <v/>
      </c>
      <c r="H287" s="77" t="str">
        <f>IFERROR(IF(VLOOKUP('Xlookup set'!$S287,'Xlookup set'!$A$1:$R$1239,9,FALSE)=0,"",VLOOKUP('Xlookup set'!$S287,'Xlookup set'!$A$1:$R$1239,9,FALSE)),"")</f>
        <v/>
      </c>
      <c r="I287" t="str">
        <f>IFERROR(IF(VLOOKUP('Xlookup set'!$S287,'Xlookup set'!$A$1:$R$1239,10,FALSE)=0,"",VLOOKUP('Xlookup set'!$S287,'Xlookup set'!$A$1:$R$1239,10,FALSE)),"")</f>
        <v/>
      </c>
      <c r="J287" t="str">
        <f>IFERROR(IF(VLOOKUP('Xlookup set'!$S287,'Xlookup set'!$A$1:$R$1239,11,FALSE)=0,"",VLOOKUP('Xlookup set'!$S287,'Xlookup set'!$A$1:$R$1239,11,FALSE)),"")</f>
        <v/>
      </c>
      <c r="K287" t="str">
        <f>IFERROR(IF(VLOOKUP('Xlookup set'!$S287,'Xlookup set'!$A$1:$R$1239,12,FALSE)=0,"",VLOOKUP('Xlookup set'!$S287,'Xlookup set'!$A$1:$R$1239,12,FALSE)),"")</f>
        <v/>
      </c>
      <c r="L287" t="str">
        <f>IFERROR(IF(VLOOKUP('Xlookup set'!$S287,'Xlookup set'!$A$1:$R$1239,13,FALSE)=0,"",VLOOKUP('Xlookup set'!$S287,'Xlookup set'!$A$1:$R$1239,13,FALSE)),"")</f>
        <v/>
      </c>
      <c r="M287" t="str">
        <f>IFERROR(IF(VLOOKUP('Xlookup set'!$S287,'Xlookup set'!$A$1:$R$1239,14,FALSE)=0,"",VLOOKUP('Xlookup set'!$S287,'Xlookup set'!$A$1:$R$1239,14,FALSE)),"")</f>
        <v/>
      </c>
      <c r="N287" t="str">
        <f>IFERROR(IF(VLOOKUP('Xlookup set'!$S287,'Xlookup set'!$A$1:$R$1239,15,FALSE)=0,"",VLOOKUP('Xlookup set'!$S287,'Xlookup set'!$A$1:$R$1239,15,FALSE)),"")</f>
        <v/>
      </c>
      <c r="O287" t="str">
        <f>IFERROR(IF(VLOOKUP('Xlookup set'!$S287,'Xlookup set'!$A$1:$R$1239,16,FALSE)=0,"",VLOOKUP('Xlookup set'!$S287,'Xlookup set'!$A$1:$R$1239,16,FALSE)),"")</f>
        <v/>
      </c>
      <c r="P287" t="str">
        <f t="array" aca="1" ref="P287" ca="1">IFERROR(Y2IF(VLOOKUP('Xlookup set'!$S287,'Xlookup set'!$A$1:$R$1239,17,FALSE)=0,"",VLOOKUP('Xlookup set'!$S287,'Xlookup set'!$A$1:$R$1239,17,FALSE)),"")</f>
        <v/>
      </c>
      <c r="Q287" t="str">
        <f>IFERROR(IF(VLOOKUP('Xlookup set'!$S287,'Xlookup set'!$A$1:$R$1239,18,FALSE)=0,"",VLOOKUP('Xlookup set'!$S287,'Xlookup set'!$A$1:$R$1239,18,FALSE)),"")</f>
        <v/>
      </c>
    </row>
    <row r="288" spans="1:17">
      <c r="A288" t="str">
        <f>IFERROR(VLOOKUP('Xlookup set'!$S288,'Xlookup set'!$A$1:$R$1239,2,FALSE),"")</f>
        <v/>
      </c>
      <c r="B288" t="str">
        <f>IF(I288&lt;&gt;"",ドッグキャリー!$I$2,"")</f>
        <v/>
      </c>
      <c r="C288" t="str">
        <f t="shared" si="10"/>
        <v/>
      </c>
      <c r="D288" t="str">
        <f t="shared" si="11"/>
        <v/>
      </c>
      <c r="H288" s="77" t="str">
        <f>IFERROR(IF(VLOOKUP('Xlookup set'!$S288,'Xlookup set'!$A$1:$R$1239,9,FALSE)=0,"",VLOOKUP('Xlookup set'!$S288,'Xlookup set'!$A$1:$R$1239,9,FALSE)),"")</f>
        <v/>
      </c>
      <c r="I288" t="str">
        <f>IFERROR(IF(VLOOKUP('Xlookup set'!$S288,'Xlookup set'!$A$1:$R$1239,10,FALSE)=0,"",VLOOKUP('Xlookup set'!$S288,'Xlookup set'!$A$1:$R$1239,10,FALSE)),"")</f>
        <v/>
      </c>
      <c r="J288" t="str">
        <f>IFERROR(IF(VLOOKUP('Xlookup set'!$S288,'Xlookup set'!$A$1:$R$1239,11,FALSE)=0,"",VLOOKUP('Xlookup set'!$S288,'Xlookup set'!$A$1:$R$1239,11,FALSE)),"")</f>
        <v/>
      </c>
      <c r="K288" t="str">
        <f>IFERROR(IF(VLOOKUP('Xlookup set'!$S288,'Xlookup set'!$A$1:$R$1239,12,FALSE)=0,"",VLOOKUP('Xlookup set'!$S288,'Xlookup set'!$A$1:$R$1239,12,FALSE)),"")</f>
        <v/>
      </c>
      <c r="L288" t="str">
        <f>IFERROR(IF(VLOOKUP('Xlookup set'!$S288,'Xlookup set'!$A$1:$R$1239,13,FALSE)=0,"",VLOOKUP('Xlookup set'!$S288,'Xlookup set'!$A$1:$R$1239,13,FALSE)),"")</f>
        <v/>
      </c>
      <c r="M288" t="str">
        <f>IFERROR(IF(VLOOKUP('Xlookup set'!$S288,'Xlookup set'!$A$1:$R$1239,14,FALSE)=0,"",VLOOKUP('Xlookup set'!$S288,'Xlookup set'!$A$1:$R$1239,14,FALSE)),"")</f>
        <v/>
      </c>
      <c r="N288" t="str">
        <f>IFERROR(IF(VLOOKUP('Xlookup set'!$S288,'Xlookup set'!$A$1:$R$1239,15,FALSE)=0,"",VLOOKUP('Xlookup set'!$S288,'Xlookup set'!$A$1:$R$1239,15,FALSE)),"")</f>
        <v/>
      </c>
      <c r="O288" t="str">
        <f>IFERROR(IF(VLOOKUP('Xlookup set'!$S288,'Xlookup set'!$A$1:$R$1239,16,FALSE)=0,"",VLOOKUP('Xlookup set'!$S288,'Xlookup set'!$A$1:$R$1239,16,FALSE)),"")</f>
        <v/>
      </c>
      <c r="P288" t="str">
        <f t="array" aca="1" ref="P288" ca="1">IFERROR(Y2IF(VLOOKUP('Xlookup set'!$S288,'Xlookup set'!$A$1:$R$1239,17,FALSE)=0,"",VLOOKUP('Xlookup set'!$S288,'Xlookup set'!$A$1:$R$1239,17,FALSE)),"")</f>
        <v/>
      </c>
      <c r="Q288" t="str">
        <f>IFERROR(IF(VLOOKUP('Xlookup set'!$S288,'Xlookup set'!$A$1:$R$1239,18,FALSE)=0,"",VLOOKUP('Xlookup set'!$S288,'Xlookup set'!$A$1:$R$1239,18,FALSE)),"")</f>
        <v/>
      </c>
    </row>
    <row r="289" spans="1:17">
      <c r="A289" t="str">
        <f>IFERROR(VLOOKUP('Xlookup set'!$S289,'Xlookup set'!$A$1:$R$1239,2,FALSE),"")</f>
        <v/>
      </c>
      <c r="B289" t="str">
        <f>IF(I289&lt;&gt;"",ドッグキャリー!$I$2,"")</f>
        <v/>
      </c>
      <c r="C289" t="str">
        <f t="shared" si="10"/>
        <v/>
      </c>
      <c r="D289" t="str">
        <f t="shared" si="11"/>
        <v/>
      </c>
      <c r="H289" s="77" t="str">
        <f>IFERROR(IF(VLOOKUP('Xlookup set'!$S289,'Xlookup set'!$A$1:$R$1239,9,FALSE)=0,"",VLOOKUP('Xlookup set'!$S289,'Xlookup set'!$A$1:$R$1239,9,FALSE)),"")</f>
        <v/>
      </c>
      <c r="I289" t="str">
        <f>IFERROR(IF(VLOOKUP('Xlookup set'!$S289,'Xlookup set'!$A$1:$R$1239,10,FALSE)=0,"",VLOOKUP('Xlookup set'!$S289,'Xlookup set'!$A$1:$R$1239,10,FALSE)),"")</f>
        <v/>
      </c>
      <c r="J289" t="str">
        <f>IFERROR(IF(VLOOKUP('Xlookup set'!$S289,'Xlookup set'!$A$1:$R$1239,11,FALSE)=0,"",VLOOKUP('Xlookup set'!$S289,'Xlookup set'!$A$1:$R$1239,11,FALSE)),"")</f>
        <v/>
      </c>
      <c r="K289" t="str">
        <f>IFERROR(IF(VLOOKUP('Xlookup set'!$S289,'Xlookup set'!$A$1:$R$1239,12,FALSE)=0,"",VLOOKUP('Xlookup set'!$S289,'Xlookup set'!$A$1:$R$1239,12,FALSE)),"")</f>
        <v/>
      </c>
      <c r="L289" t="str">
        <f>IFERROR(IF(VLOOKUP('Xlookup set'!$S289,'Xlookup set'!$A$1:$R$1239,13,FALSE)=0,"",VLOOKUP('Xlookup set'!$S289,'Xlookup set'!$A$1:$R$1239,13,FALSE)),"")</f>
        <v/>
      </c>
      <c r="M289" t="str">
        <f>IFERROR(IF(VLOOKUP('Xlookup set'!$S289,'Xlookup set'!$A$1:$R$1239,14,FALSE)=0,"",VLOOKUP('Xlookup set'!$S289,'Xlookup set'!$A$1:$R$1239,14,FALSE)),"")</f>
        <v/>
      </c>
      <c r="N289" t="str">
        <f>IFERROR(IF(VLOOKUP('Xlookup set'!$S289,'Xlookup set'!$A$1:$R$1239,15,FALSE)=0,"",VLOOKUP('Xlookup set'!$S289,'Xlookup set'!$A$1:$R$1239,15,FALSE)),"")</f>
        <v/>
      </c>
      <c r="O289" t="str">
        <f>IFERROR(IF(VLOOKUP('Xlookup set'!$S289,'Xlookup set'!$A$1:$R$1239,16,FALSE)=0,"",VLOOKUP('Xlookup set'!$S289,'Xlookup set'!$A$1:$R$1239,16,FALSE)),"")</f>
        <v/>
      </c>
      <c r="P289" t="str">
        <f t="array" aca="1" ref="P289" ca="1">IFERROR(Y2IF(VLOOKUP('Xlookup set'!$S289,'Xlookup set'!$A$1:$R$1239,17,FALSE)=0,"",VLOOKUP('Xlookup set'!$S289,'Xlookup set'!$A$1:$R$1239,17,FALSE)),"")</f>
        <v/>
      </c>
      <c r="Q289" t="str">
        <f>IFERROR(IF(VLOOKUP('Xlookup set'!$S289,'Xlookup set'!$A$1:$R$1239,18,FALSE)=0,"",VLOOKUP('Xlookup set'!$S289,'Xlookup set'!$A$1:$R$1239,18,FALSE)),"")</f>
        <v/>
      </c>
    </row>
    <row r="290" spans="1:17">
      <c r="A290" t="str">
        <f>IFERROR(VLOOKUP('Xlookup set'!$S290,'Xlookup set'!$A$1:$R$1239,2,FALSE),"")</f>
        <v/>
      </c>
      <c r="B290" t="str">
        <f>IF(I290&lt;&gt;"",ドッグキャリー!$I$2,"")</f>
        <v/>
      </c>
      <c r="C290" t="str">
        <f t="shared" si="10"/>
        <v/>
      </c>
      <c r="D290" t="str">
        <f t="shared" si="11"/>
        <v/>
      </c>
      <c r="H290" s="77" t="str">
        <f>IFERROR(IF(VLOOKUP('Xlookup set'!$S290,'Xlookup set'!$A$1:$R$1239,9,FALSE)=0,"",VLOOKUP('Xlookup set'!$S290,'Xlookup set'!$A$1:$R$1239,9,FALSE)),"")</f>
        <v/>
      </c>
      <c r="I290" t="str">
        <f>IFERROR(IF(VLOOKUP('Xlookup set'!$S290,'Xlookup set'!$A$1:$R$1239,10,FALSE)=0,"",VLOOKUP('Xlookup set'!$S290,'Xlookup set'!$A$1:$R$1239,10,FALSE)),"")</f>
        <v/>
      </c>
      <c r="J290" t="str">
        <f>IFERROR(IF(VLOOKUP('Xlookup set'!$S290,'Xlookup set'!$A$1:$R$1239,11,FALSE)=0,"",VLOOKUP('Xlookup set'!$S290,'Xlookup set'!$A$1:$R$1239,11,FALSE)),"")</f>
        <v/>
      </c>
      <c r="K290" t="str">
        <f>IFERROR(IF(VLOOKUP('Xlookup set'!$S290,'Xlookup set'!$A$1:$R$1239,12,FALSE)=0,"",VLOOKUP('Xlookup set'!$S290,'Xlookup set'!$A$1:$R$1239,12,FALSE)),"")</f>
        <v/>
      </c>
      <c r="L290" t="str">
        <f>IFERROR(IF(VLOOKUP('Xlookup set'!$S290,'Xlookup set'!$A$1:$R$1239,13,FALSE)=0,"",VLOOKUP('Xlookup set'!$S290,'Xlookup set'!$A$1:$R$1239,13,FALSE)),"")</f>
        <v/>
      </c>
      <c r="M290" t="str">
        <f>IFERROR(IF(VLOOKUP('Xlookup set'!$S290,'Xlookup set'!$A$1:$R$1239,14,FALSE)=0,"",VLOOKUP('Xlookup set'!$S290,'Xlookup set'!$A$1:$R$1239,14,FALSE)),"")</f>
        <v/>
      </c>
      <c r="N290" t="str">
        <f>IFERROR(IF(VLOOKUP('Xlookup set'!$S290,'Xlookup set'!$A$1:$R$1239,15,FALSE)=0,"",VLOOKUP('Xlookup set'!$S290,'Xlookup set'!$A$1:$R$1239,15,FALSE)),"")</f>
        <v/>
      </c>
      <c r="O290" t="str">
        <f>IFERROR(IF(VLOOKUP('Xlookup set'!$S290,'Xlookup set'!$A$1:$R$1239,16,FALSE)=0,"",VLOOKUP('Xlookup set'!$S290,'Xlookup set'!$A$1:$R$1239,16,FALSE)),"")</f>
        <v/>
      </c>
      <c r="P290" t="str">
        <f t="array" aca="1" ref="P290" ca="1">IFERROR(Y2IF(VLOOKUP('Xlookup set'!$S290,'Xlookup set'!$A$1:$R$1239,17,FALSE)=0,"",VLOOKUP('Xlookup set'!$S290,'Xlookup set'!$A$1:$R$1239,17,FALSE)),"")</f>
        <v/>
      </c>
      <c r="Q290" t="str">
        <f>IFERROR(IF(VLOOKUP('Xlookup set'!$S290,'Xlookup set'!$A$1:$R$1239,18,FALSE)=0,"",VLOOKUP('Xlookup set'!$S290,'Xlookup set'!$A$1:$R$1239,18,FALSE)),"")</f>
        <v/>
      </c>
    </row>
    <row r="291" spans="1:17">
      <c r="A291" t="str">
        <f>IFERROR(VLOOKUP('Xlookup set'!$S291,'Xlookup set'!$A$1:$R$1239,2,FALSE),"")</f>
        <v/>
      </c>
      <c r="B291" t="str">
        <f>IF(I291&lt;&gt;"",ドッグキャリー!$I$2,"")</f>
        <v/>
      </c>
      <c r="C291" t="str">
        <f t="shared" si="10"/>
        <v/>
      </c>
      <c r="D291" t="str">
        <f t="shared" si="11"/>
        <v/>
      </c>
      <c r="H291" s="77" t="str">
        <f>IFERROR(IF(VLOOKUP('Xlookup set'!$S291,'Xlookup set'!$A$1:$R$1239,9,FALSE)=0,"",VLOOKUP('Xlookup set'!$S291,'Xlookup set'!$A$1:$R$1239,9,FALSE)),"")</f>
        <v/>
      </c>
      <c r="I291" t="str">
        <f>IFERROR(IF(VLOOKUP('Xlookup set'!$S291,'Xlookup set'!$A$1:$R$1239,10,FALSE)=0,"",VLOOKUP('Xlookup set'!$S291,'Xlookup set'!$A$1:$R$1239,10,FALSE)),"")</f>
        <v/>
      </c>
      <c r="J291" t="str">
        <f>IFERROR(IF(VLOOKUP('Xlookup set'!$S291,'Xlookup set'!$A$1:$R$1239,11,FALSE)=0,"",VLOOKUP('Xlookup set'!$S291,'Xlookup set'!$A$1:$R$1239,11,FALSE)),"")</f>
        <v/>
      </c>
      <c r="K291" t="str">
        <f>IFERROR(IF(VLOOKUP('Xlookup set'!$S291,'Xlookup set'!$A$1:$R$1239,12,FALSE)=0,"",VLOOKUP('Xlookup set'!$S291,'Xlookup set'!$A$1:$R$1239,12,FALSE)),"")</f>
        <v/>
      </c>
      <c r="L291" t="str">
        <f>IFERROR(IF(VLOOKUP('Xlookup set'!$S291,'Xlookup set'!$A$1:$R$1239,13,FALSE)=0,"",VLOOKUP('Xlookup set'!$S291,'Xlookup set'!$A$1:$R$1239,13,FALSE)),"")</f>
        <v/>
      </c>
      <c r="M291" t="str">
        <f>IFERROR(IF(VLOOKUP('Xlookup set'!$S291,'Xlookup set'!$A$1:$R$1239,14,FALSE)=0,"",VLOOKUP('Xlookup set'!$S291,'Xlookup set'!$A$1:$R$1239,14,FALSE)),"")</f>
        <v/>
      </c>
      <c r="N291" t="str">
        <f>IFERROR(IF(VLOOKUP('Xlookup set'!$S291,'Xlookup set'!$A$1:$R$1239,15,FALSE)=0,"",VLOOKUP('Xlookup set'!$S291,'Xlookup set'!$A$1:$R$1239,15,FALSE)),"")</f>
        <v/>
      </c>
      <c r="O291" t="str">
        <f>IFERROR(IF(VLOOKUP('Xlookup set'!$S291,'Xlookup set'!$A$1:$R$1239,16,FALSE)=0,"",VLOOKUP('Xlookup set'!$S291,'Xlookup set'!$A$1:$R$1239,16,FALSE)),"")</f>
        <v/>
      </c>
      <c r="P291" t="str">
        <f t="array" aca="1" ref="P291" ca="1">IFERROR(Y2IF(VLOOKUP('Xlookup set'!$S291,'Xlookup set'!$A$1:$R$1239,17,FALSE)=0,"",VLOOKUP('Xlookup set'!$S291,'Xlookup set'!$A$1:$R$1239,17,FALSE)),"")</f>
        <v/>
      </c>
      <c r="Q291" t="str">
        <f>IFERROR(IF(VLOOKUP('Xlookup set'!$S291,'Xlookup set'!$A$1:$R$1239,18,FALSE)=0,"",VLOOKUP('Xlookup set'!$S291,'Xlookup set'!$A$1:$R$1239,18,FALSE)),"")</f>
        <v/>
      </c>
    </row>
    <row r="292" spans="1:17">
      <c r="A292" t="str">
        <f>IFERROR(VLOOKUP('Xlookup set'!$S292,'Xlookup set'!$A$1:$R$1239,2,FALSE),"")</f>
        <v/>
      </c>
      <c r="B292" t="str">
        <f>IF(I292&lt;&gt;"",ドッグキャリー!$I$2,"")</f>
        <v/>
      </c>
      <c r="C292" t="str">
        <f t="shared" si="10"/>
        <v/>
      </c>
      <c r="D292" t="str">
        <f t="shared" si="11"/>
        <v/>
      </c>
      <c r="H292" s="77" t="str">
        <f>IFERROR(IF(VLOOKUP('Xlookup set'!$S292,'Xlookup set'!$A$1:$R$1239,9,FALSE)=0,"",VLOOKUP('Xlookup set'!$S292,'Xlookup set'!$A$1:$R$1239,9,FALSE)),"")</f>
        <v/>
      </c>
      <c r="I292" t="str">
        <f>IFERROR(IF(VLOOKUP('Xlookup set'!$S292,'Xlookup set'!$A$1:$R$1239,10,FALSE)=0,"",VLOOKUP('Xlookup set'!$S292,'Xlookup set'!$A$1:$R$1239,10,FALSE)),"")</f>
        <v/>
      </c>
      <c r="J292" t="str">
        <f>IFERROR(IF(VLOOKUP('Xlookup set'!$S292,'Xlookup set'!$A$1:$R$1239,11,FALSE)=0,"",VLOOKUP('Xlookup set'!$S292,'Xlookup set'!$A$1:$R$1239,11,FALSE)),"")</f>
        <v/>
      </c>
      <c r="K292" t="str">
        <f>IFERROR(IF(VLOOKUP('Xlookup set'!$S292,'Xlookup set'!$A$1:$R$1239,12,FALSE)=0,"",VLOOKUP('Xlookup set'!$S292,'Xlookup set'!$A$1:$R$1239,12,FALSE)),"")</f>
        <v/>
      </c>
      <c r="L292" t="str">
        <f>IFERROR(IF(VLOOKUP('Xlookup set'!$S292,'Xlookup set'!$A$1:$R$1239,13,FALSE)=0,"",VLOOKUP('Xlookup set'!$S292,'Xlookup set'!$A$1:$R$1239,13,FALSE)),"")</f>
        <v/>
      </c>
      <c r="M292" t="str">
        <f>IFERROR(IF(VLOOKUP('Xlookup set'!$S292,'Xlookup set'!$A$1:$R$1239,14,FALSE)=0,"",VLOOKUP('Xlookup set'!$S292,'Xlookup set'!$A$1:$R$1239,14,FALSE)),"")</f>
        <v/>
      </c>
      <c r="N292" t="str">
        <f>IFERROR(IF(VLOOKUP('Xlookup set'!$S292,'Xlookup set'!$A$1:$R$1239,15,FALSE)=0,"",VLOOKUP('Xlookup set'!$S292,'Xlookup set'!$A$1:$R$1239,15,FALSE)),"")</f>
        <v/>
      </c>
      <c r="O292" t="str">
        <f>IFERROR(IF(VLOOKUP('Xlookup set'!$S292,'Xlookup set'!$A$1:$R$1239,16,FALSE)=0,"",VLOOKUP('Xlookup set'!$S292,'Xlookup set'!$A$1:$R$1239,16,FALSE)),"")</f>
        <v/>
      </c>
      <c r="P292" t="str">
        <f t="array" aca="1" ref="P292" ca="1">IFERROR(Y2IF(VLOOKUP('Xlookup set'!$S292,'Xlookup set'!$A$1:$R$1239,17,FALSE)=0,"",VLOOKUP('Xlookup set'!$S292,'Xlookup set'!$A$1:$R$1239,17,FALSE)),"")</f>
        <v/>
      </c>
      <c r="Q292" t="str">
        <f>IFERROR(IF(VLOOKUP('Xlookup set'!$S292,'Xlookup set'!$A$1:$R$1239,18,FALSE)=0,"",VLOOKUP('Xlookup set'!$S292,'Xlookup set'!$A$1:$R$1239,18,FALSE)),"")</f>
        <v/>
      </c>
    </row>
    <row r="293" spans="1:17">
      <c r="A293" t="str">
        <f>IFERROR(VLOOKUP('Xlookup set'!$S293,'Xlookup set'!$A$1:$R$1239,2,FALSE),"")</f>
        <v/>
      </c>
      <c r="B293" t="str">
        <f>IF(I293&lt;&gt;"",ドッグキャリー!$I$2,"")</f>
        <v/>
      </c>
      <c r="C293" t="str">
        <f t="shared" si="10"/>
        <v/>
      </c>
      <c r="D293" t="str">
        <f t="shared" si="11"/>
        <v/>
      </c>
      <c r="H293" s="77" t="str">
        <f>IFERROR(IF(VLOOKUP('Xlookup set'!$S293,'Xlookup set'!$A$1:$R$1239,9,FALSE)=0,"",VLOOKUP('Xlookup set'!$S293,'Xlookup set'!$A$1:$R$1239,9,FALSE)),"")</f>
        <v/>
      </c>
      <c r="I293" t="str">
        <f>IFERROR(IF(VLOOKUP('Xlookup set'!$S293,'Xlookup set'!$A$1:$R$1239,10,FALSE)=0,"",VLOOKUP('Xlookup set'!$S293,'Xlookup set'!$A$1:$R$1239,10,FALSE)),"")</f>
        <v/>
      </c>
      <c r="J293" t="str">
        <f>IFERROR(IF(VLOOKUP('Xlookup set'!$S293,'Xlookup set'!$A$1:$R$1239,11,FALSE)=0,"",VLOOKUP('Xlookup set'!$S293,'Xlookup set'!$A$1:$R$1239,11,FALSE)),"")</f>
        <v/>
      </c>
      <c r="K293" t="str">
        <f>IFERROR(IF(VLOOKUP('Xlookup set'!$S293,'Xlookup set'!$A$1:$R$1239,12,FALSE)=0,"",VLOOKUP('Xlookup set'!$S293,'Xlookup set'!$A$1:$R$1239,12,FALSE)),"")</f>
        <v/>
      </c>
      <c r="L293" t="str">
        <f>IFERROR(IF(VLOOKUP('Xlookup set'!$S293,'Xlookup set'!$A$1:$R$1239,13,FALSE)=0,"",VLOOKUP('Xlookup set'!$S293,'Xlookup set'!$A$1:$R$1239,13,FALSE)),"")</f>
        <v/>
      </c>
      <c r="M293" t="str">
        <f>IFERROR(IF(VLOOKUP('Xlookup set'!$S293,'Xlookup set'!$A$1:$R$1239,14,FALSE)=0,"",VLOOKUP('Xlookup set'!$S293,'Xlookup set'!$A$1:$R$1239,14,FALSE)),"")</f>
        <v/>
      </c>
      <c r="N293" t="str">
        <f>IFERROR(IF(VLOOKUP('Xlookup set'!$S293,'Xlookup set'!$A$1:$R$1239,15,FALSE)=0,"",VLOOKUP('Xlookup set'!$S293,'Xlookup set'!$A$1:$R$1239,15,FALSE)),"")</f>
        <v/>
      </c>
      <c r="O293" t="str">
        <f>IFERROR(IF(VLOOKUP('Xlookup set'!$S293,'Xlookup set'!$A$1:$R$1239,16,FALSE)=0,"",VLOOKUP('Xlookup set'!$S293,'Xlookup set'!$A$1:$R$1239,16,FALSE)),"")</f>
        <v/>
      </c>
      <c r="P293" t="str">
        <f t="array" aca="1" ref="P293" ca="1">IFERROR(Y2IF(VLOOKUP('Xlookup set'!$S293,'Xlookup set'!$A$1:$R$1239,17,FALSE)=0,"",VLOOKUP('Xlookup set'!$S293,'Xlookup set'!$A$1:$R$1239,17,FALSE)),"")</f>
        <v/>
      </c>
      <c r="Q293" t="str">
        <f>IFERROR(IF(VLOOKUP('Xlookup set'!$S293,'Xlookup set'!$A$1:$R$1239,18,FALSE)=0,"",VLOOKUP('Xlookup set'!$S293,'Xlookup set'!$A$1:$R$1239,18,FALSE)),"")</f>
        <v/>
      </c>
    </row>
    <row r="294" spans="1:17">
      <c r="A294" t="str">
        <f>IFERROR(VLOOKUP('Xlookup set'!$S294,'Xlookup set'!$A$1:$R$1239,2,FALSE),"")</f>
        <v/>
      </c>
      <c r="B294" t="str">
        <f>IF(I294&lt;&gt;"",ドッグキャリー!$I$2,"")</f>
        <v/>
      </c>
      <c r="C294" t="str">
        <f t="shared" si="10"/>
        <v/>
      </c>
      <c r="D294" t="str">
        <f t="shared" si="11"/>
        <v/>
      </c>
      <c r="H294" s="77" t="str">
        <f>IFERROR(IF(VLOOKUP('Xlookup set'!$S294,'Xlookup set'!$A$1:$R$1239,9,FALSE)=0,"",VLOOKUP('Xlookup set'!$S294,'Xlookup set'!$A$1:$R$1239,9,FALSE)),"")</f>
        <v/>
      </c>
      <c r="I294" t="str">
        <f>IFERROR(IF(VLOOKUP('Xlookup set'!$S294,'Xlookup set'!$A$1:$R$1239,10,FALSE)=0,"",VLOOKUP('Xlookup set'!$S294,'Xlookup set'!$A$1:$R$1239,10,FALSE)),"")</f>
        <v/>
      </c>
      <c r="J294" t="str">
        <f>IFERROR(IF(VLOOKUP('Xlookup set'!$S294,'Xlookup set'!$A$1:$R$1239,11,FALSE)=0,"",VLOOKUP('Xlookup set'!$S294,'Xlookup set'!$A$1:$R$1239,11,FALSE)),"")</f>
        <v/>
      </c>
      <c r="K294" t="str">
        <f>IFERROR(IF(VLOOKUP('Xlookup set'!$S294,'Xlookup set'!$A$1:$R$1239,12,FALSE)=0,"",VLOOKUP('Xlookup set'!$S294,'Xlookup set'!$A$1:$R$1239,12,FALSE)),"")</f>
        <v/>
      </c>
      <c r="L294" t="str">
        <f>IFERROR(IF(VLOOKUP('Xlookup set'!$S294,'Xlookup set'!$A$1:$R$1239,13,FALSE)=0,"",VLOOKUP('Xlookup set'!$S294,'Xlookup set'!$A$1:$R$1239,13,FALSE)),"")</f>
        <v/>
      </c>
      <c r="M294" t="str">
        <f>IFERROR(IF(VLOOKUP('Xlookup set'!$S294,'Xlookup set'!$A$1:$R$1239,14,FALSE)=0,"",VLOOKUP('Xlookup set'!$S294,'Xlookup set'!$A$1:$R$1239,14,FALSE)),"")</f>
        <v/>
      </c>
      <c r="N294" t="str">
        <f>IFERROR(IF(VLOOKUP('Xlookup set'!$S294,'Xlookup set'!$A$1:$R$1239,15,FALSE)=0,"",VLOOKUP('Xlookup set'!$S294,'Xlookup set'!$A$1:$R$1239,15,FALSE)),"")</f>
        <v/>
      </c>
      <c r="O294" t="str">
        <f>IFERROR(IF(VLOOKUP('Xlookup set'!$S294,'Xlookup set'!$A$1:$R$1239,16,FALSE)=0,"",VLOOKUP('Xlookup set'!$S294,'Xlookup set'!$A$1:$R$1239,16,FALSE)),"")</f>
        <v/>
      </c>
      <c r="P294" t="str">
        <f t="array" aca="1" ref="P294" ca="1">IFERROR(Y2IF(VLOOKUP('Xlookup set'!$S294,'Xlookup set'!$A$1:$R$1239,17,FALSE)=0,"",VLOOKUP('Xlookup set'!$S294,'Xlookup set'!$A$1:$R$1239,17,FALSE)),"")</f>
        <v/>
      </c>
      <c r="Q294" t="str">
        <f>IFERROR(IF(VLOOKUP('Xlookup set'!$S294,'Xlookup set'!$A$1:$R$1239,18,FALSE)=0,"",VLOOKUP('Xlookup set'!$S294,'Xlookup set'!$A$1:$R$1239,18,FALSE)),"")</f>
        <v/>
      </c>
    </row>
    <row r="295" spans="1:17">
      <c r="A295" t="str">
        <f>IFERROR(VLOOKUP('Xlookup set'!$S295,'Xlookup set'!$A$1:$R$1239,2,FALSE),"")</f>
        <v/>
      </c>
      <c r="B295" t="str">
        <f>IF(I295&lt;&gt;"",ドッグキャリー!$I$2,"")</f>
        <v/>
      </c>
      <c r="C295" t="str">
        <f t="shared" si="10"/>
        <v/>
      </c>
      <c r="D295" t="str">
        <f t="shared" si="11"/>
        <v/>
      </c>
      <c r="H295" s="77" t="str">
        <f>IFERROR(IF(VLOOKUP('Xlookup set'!$S295,'Xlookup set'!$A$1:$R$1239,9,FALSE)=0,"",VLOOKUP('Xlookup set'!$S295,'Xlookup set'!$A$1:$R$1239,9,FALSE)),"")</f>
        <v/>
      </c>
      <c r="I295" t="str">
        <f>IFERROR(IF(VLOOKUP('Xlookup set'!$S295,'Xlookup set'!$A$1:$R$1239,10,FALSE)=0,"",VLOOKUP('Xlookup set'!$S295,'Xlookup set'!$A$1:$R$1239,10,FALSE)),"")</f>
        <v/>
      </c>
      <c r="J295" t="str">
        <f>IFERROR(IF(VLOOKUP('Xlookup set'!$S295,'Xlookup set'!$A$1:$R$1239,11,FALSE)=0,"",VLOOKUP('Xlookup set'!$S295,'Xlookup set'!$A$1:$R$1239,11,FALSE)),"")</f>
        <v/>
      </c>
      <c r="K295" t="str">
        <f>IFERROR(IF(VLOOKUP('Xlookup set'!$S295,'Xlookup set'!$A$1:$R$1239,12,FALSE)=0,"",VLOOKUP('Xlookup set'!$S295,'Xlookup set'!$A$1:$R$1239,12,FALSE)),"")</f>
        <v/>
      </c>
      <c r="L295" t="str">
        <f>IFERROR(IF(VLOOKUP('Xlookup set'!$S295,'Xlookup set'!$A$1:$R$1239,13,FALSE)=0,"",VLOOKUP('Xlookup set'!$S295,'Xlookup set'!$A$1:$R$1239,13,FALSE)),"")</f>
        <v/>
      </c>
      <c r="M295" t="str">
        <f>IFERROR(IF(VLOOKUP('Xlookup set'!$S295,'Xlookup set'!$A$1:$R$1239,14,FALSE)=0,"",VLOOKUP('Xlookup set'!$S295,'Xlookup set'!$A$1:$R$1239,14,FALSE)),"")</f>
        <v/>
      </c>
      <c r="N295" t="str">
        <f>IFERROR(IF(VLOOKUP('Xlookup set'!$S295,'Xlookup set'!$A$1:$R$1239,15,FALSE)=0,"",VLOOKUP('Xlookup set'!$S295,'Xlookup set'!$A$1:$R$1239,15,FALSE)),"")</f>
        <v/>
      </c>
      <c r="O295" t="str">
        <f>IFERROR(IF(VLOOKUP('Xlookup set'!$S295,'Xlookup set'!$A$1:$R$1239,16,FALSE)=0,"",VLOOKUP('Xlookup set'!$S295,'Xlookup set'!$A$1:$R$1239,16,FALSE)),"")</f>
        <v/>
      </c>
      <c r="P295" t="str">
        <f t="array" aca="1" ref="P295" ca="1">IFERROR(Y2IF(VLOOKUP('Xlookup set'!$S295,'Xlookup set'!$A$1:$R$1239,17,FALSE)=0,"",VLOOKUP('Xlookup set'!$S295,'Xlookup set'!$A$1:$R$1239,17,FALSE)),"")</f>
        <v/>
      </c>
      <c r="Q295" t="str">
        <f>IFERROR(IF(VLOOKUP('Xlookup set'!$S295,'Xlookup set'!$A$1:$R$1239,18,FALSE)=0,"",VLOOKUP('Xlookup set'!$S295,'Xlookup set'!$A$1:$R$1239,18,FALSE)),"")</f>
        <v/>
      </c>
    </row>
    <row r="296" spans="1:17">
      <c r="A296" t="str">
        <f>IFERROR(VLOOKUP('Xlookup set'!$S296,'Xlookup set'!$A$1:$R$1239,2,FALSE),"")</f>
        <v/>
      </c>
      <c r="B296" t="str">
        <f>IF(I296&lt;&gt;"",ドッグキャリー!$I$2,"")</f>
        <v/>
      </c>
      <c r="C296" t="str">
        <f t="shared" si="10"/>
        <v/>
      </c>
      <c r="D296" t="str">
        <f t="shared" si="11"/>
        <v/>
      </c>
      <c r="H296" s="77" t="str">
        <f>IFERROR(IF(VLOOKUP('Xlookup set'!$S296,'Xlookup set'!$A$1:$R$1239,9,FALSE)=0,"",VLOOKUP('Xlookup set'!$S296,'Xlookup set'!$A$1:$R$1239,9,FALSE)),"")</f>
        <v/>
      </c>
      <c r="I296" t="str">
        <f>IFERROR(IF(VLOOKUP('Xlookup set'!$S296,'Xlookup set'!$A$1:$R$1239,10,FALSE)=0,"",VLOOKUP('Xlookup set'!$S296,'Xlookup set'!$A$1:$R$1239,10,FALSE)),"")</f>
        <v/>
      </c>
      <c r="J296" t="str">
        <f>IFERROR(IF(VLOOKUP('Xlookup set'!$S296,'Xlookup set'!$A$1:$R$1239,11,FALSE)=0,"",VLOOKUP('Xlookup set'!$S296,'Xlookup set'!$A$1:$R$1239,11,FALSE)),"")</f>
        <v/>
      </c>
      <c r="K296" t="str">
        <f>IFERROR(IF(VLOOKUP('Xlookup set'!$S296,'Xlookup set'!$A$1:$R$1239,12,FALSE)=0,"",VLOOKUP('Xlookup set'!$S296,'Xlookup set'!$A$1:$R$1239,12,FALSE)),"")</f>
        <v/>
      </c>
      <c r="L296" t="str">
        <f>IFERROR(IF(VLOOKUP('Xlookup set'!$S296,'Xlookup set'!$A$1:$R$1239,13,FALSE)=0,"",VLOOKUP('Xlookup set'!$S296,'Xlookup set'!$A$1:$R$1239,13,FALSE)),"")</f>
        <v/>
      </c>
      <c r="M296" t="str">
        <f>IFERROR(IF(VLOOKUP('Xlookup set'!$S296,'Xlookup set'!$A$1:$R$1239,14,FALSE)=0,"",VLOOKUP('Xlookup set'!$S296,'Xlookup set'!$A$1:$R$1239,14,FALSE)),"")</f>
        <v/>
      </c>
      <c r="N296" t="str">
        <f>IFERROR(IF(VLOOKUP('Xlookup set'!$S296,'Xlookup set'!$A$1:$R$1239,15,FALSE)=0,"",VLOOKUP('Xlookup set'!$S296,'Xlookup set'!$A$1:$R$1239,15,FALSE)),"")</f>
        <v/>
      </c>
      <c r="O296" t="str">
        <f>IFERROR(IF(VLOOKUP('Xlookup set'!$S296,'Xlookup set'!$A$1:$R$1239,16,FALSE)=0,"",VLOOKUP('Xlookup set'!$S296,'Xlookup set'!$A$1:$R$1239,16,FALSE)),"")</f>
        <v/>
      </c>
      <c r="P296" t="str">
        <f t="array" aca="1" ref="P296" ca="1">IFERROR(Y2IF(VLOOKUP('Xlookup set'!$S296,'Xlookup set'!$A$1:$R$1239,17,FALSE)=0,"",VLOOKUP('Xlookup set'!$S296,'Xlookup set'!$A$1:$R$1239,17,FALSE)),"")</f>
        <v/>
      </c>
      <c r="Q296" t="str">
        <f>IFERROR(IF(VLOOKUP('Xlookup set'!$S296,'Xlookup set'!$A$1:$R$1239,18,FALSE)=0,"",VLOOKUP('Xlookup set'!$S296,'Xlookup set'!$A$1:$R$1239,18,FALSE)),"")</f>
        <v/>
      </c>
    </row>
    <row r="297" spans="1:17">
      <c r="A297" t="str">
        <f>IFERROR(VLOOKUP('Xlookup set'!$S297,'Xlookup set'!$A$1:$R$1239,2,FALSE),"")</f>
        <v/>
      </c>
      <c r="B297" t="str">
        <f>IF(I297&lt;&gt;"",ドッグキャリー!$I$2,"")</f>
        <v/>
      </c>
      <c r="C297" t="str">
        <f t="shared" si="10"/>
        <v/>
      </c>
      <c r="D297" t="str">
        <f t="shared" si="11"/>
        <v/>
      </c>
      <c r="H297" s="77" t="str">
        <f>IFERROR(IF(VLOOKUP('Xlookup set'!$S297,'Xlookup set'!$A$1:$R$1239,9,FALSE)=0,"",VLOOKUP('Xlookup set'!$S297,'Xlookup set'!$A$1:$R$1239,9,FALSE)),"")</f>
        <v/>
      </c>
      <c r="I297" t="str">
        <f>IFERROR(IF(VLOOKUP('Xlookup set'!$S297,'Xlookup set'!$A$1:$R$1239,10,FALSE)=0,"",VLOOKUP('Xlookup set'!$S297,'Xlookup set'!$A$1:$R$1239,10,FALSE)),"")</f>
        <v/>
      </c>
      <c r="J297" t="str">
        <f>IFERROR(IF(VLOOKUP('Xlookup set'!$S297,'Xlookup set'!$A$1:$R$1239,11,FALSE)=0,"",VLOOKUP('Xlookup set'!$S297,'Xlookup set'!$A$1:$R$1239,11,FALSE)),"")</f>
        <v/>
      </c>
      <c r="K297" t="str">
        <f>IFERROR(IF(VLOOKUP('Xlookup set'!$S297,'Xlookup set'!$A$1:$R$1239,12,FALSE)=0,"",VLOOKUP('Xlookup set'!$S297,'Xlookup set'!$A$1:$R$1239,12,FALSE)),"")</f>
        <v/>
      </c>
      <c r="L297" t="str">
        <f>IFERROR(IF(VLOOKUP('Xlookup set'!$S297,'Xlookup set'!$A$1:$R$1239,13,FALSE)=0,"",VLOOKUP('Xlookup set'!$S297,'Xlookup set'!$A$1:$R$1239,13,FALSE)),"")</f>
        <v/>
      </c>
      <c r="M297" t="str">
        <f>IFERROR(IF(VLOOKUP('Xlookup set'!$S297,'Xlookup set'!$A$1:$R$1239,14,FALSE)=0,"",VLOOKUP('Xlookup set'!$S297,'Xlookup set'!$A$1:$R$1239,14,FALSE)),"")</f>
        <v/>
      </c>
      <c r="N297" t="str">
        <f>IFERROR(IF(VLOOKUP('Xlookup set'!$S297,'Xlookup set'!$A$1:$R$1239,15,FALSE)=0,"",VLOOKUP('Xlookup set'!$S297,'Xlookup set'!$A$1:$R$1239,15,FALSE)),"")</f>
        <v/>
      </c>
      <c r="O297" t="str">
        <f>IFERROR(IF(VLOOKUP('Xlookup set'!$S297,'Xlookup set'!$A$1:$R$1239,16,FALSE)=0,"",VLOOKUP('Xlookup set'!$S297,'Xlookup set'!$A$1:$R$1239,16,FALSE)),"")</f>
        <v/>
      </c>
      <c r="P297" t="str">
        <f t="array" aca="1" ref="P297" ca="1">IFERROR(Y2IF(VLOOKUP('Xlookup set'!$S297,'Xlookup set'!$A$1:$R$1239,17,FALSE)=0,"",VLOOKUP('Xlookup set'!$S297,'Xlookup set'!$A$1:$R$1239,17,FALSE)),"")</f>
        <v/>
      </c>
      <c r="Q297" t="str">
        <f>IFERROR(IF(VLOOKUP('Xlookup set'!$S297,'Xlookup set'!$A$1:$R$1239,18,FALSE)=0,"",VLOOKUP('Xlookup set'!$S297,'Xlookup set'!$A$1:$R$1239,18,FALSE)),"")</f>
        <v/>
      </c>
    </row>
    <row r="298" spans="1:17">
      <c r="A298" t="str">
        <f>IFERROR(VLOOKUP('Xlookup set'!$S298,'Xlookup set'!$A$1:$R$1239,2,FALSE),"")</f>
        <v/>
      </c>
      <c r="B298" t="str">
        <f>IF(I298&lt;&gt;"",ドッグキャリー!$I$2,"")</f>
        <v/>
      </c>
      <c r="C298" t="str">
        <f t="shared" si="10"/>
        <v/>
      </c>
      <c r="D298" t="str">
        <f t="shared" si="11"/>
        <v/>
      </c>
      <c r="H298" s="77" t="str">
        <f>IFERROR(IF(VLOOKUP('Xlookup set'!$S298,'Xlookup set'!$A$1:$R$1239,9,FALSE)=0,"",VLOOKUP('Xlookup set'!$S298,'Xlookup set'!$A$1:$R$1239,9,FALSE)),"")</f>
        <v/>
      </c>
      <c r="I298" t="str">
        <f>IFERROR(IF(VLOOKUP('Xlookup set'!$S298,'Xlookup set'!$A$1:$R$1239,10,FALSE)=0,"",VLOOKUP('Xlookup set'!$S298,'Xlookup set'!$A$1:$R$1239,10,FALSE)),"")</f>
        <v/>
      </c>
      <c r="J298" t="str">
        <f>IFERROR(IF(VLOOKUP('Xlookup set'!$S298,'Xlookup set'!$A$1:$R$1239,11,FALSE)=0,"",VLOOKUP('Xlookup set'!$S298,'Xlookup set'!$A$1:$R$1239,11,FALSE)),"")</f>
        <v/>
      </c>
      <c r="K298" t="str">
        <f>IFERROR(IF(VLOOKUP('Xlookup set'!$S298,'Xlookup set'!$A$1:$R$1239,12,FALSE)=0,"",VLOOKUP('Xlookup set'!$S298,'Xlookup set'!$A$1:$R$1239,12,FALSE)),"")</f>
        <v/>
      </c>
      <c r="L298" t="str">
        <f>IFERROR(IF(VLOOKUP('Xlookup set'!$S298,'Xlookup set'!$A$1:$R$1239,13,FALSE)=0,"",VLOOKUP('Xlookup set'!$S298,'Xlookup set'!$A$1:$R$1239,13,FALSE)),"")</f>
        <v/>
      </c>
      <c r="M298" t="str">
        <f>IFERROR(IF(VLOOKUP('Xlookup set'!$S298,'Xlookup set'!$A$1:$R$1239,14,FALSE)=0,"",VLOOKUP('Xlookup set'!$S298,'Xlookup set'!$A$1:$R$1239,14,FALSE)),"")</f>
        <v/>
      </c>
      <c r="N298" t="str">
        <f>IFERROR(IF(VLOOKUP('Xlookup set'!$S298,'Xlookup set'!$A$1:$R$1239,15,FALSE)=0,"",VLOOKUP('Xlookup set'!$S298,'Xlookup set'!$A$1:$R$1239,15,FALSE)),"")</f>
        <v/>
      </c>
      <c r="O298" t="str">
        <f>IFERROR(IF(VLOOKUP('Xlookup set'!$S298,'Xlookup set'!$A$1:$R$1239,16,FALSE)=0,"",VLOOKUP('Xlookup set'!$S298,'Xlookup set'!$A$1:$R$1239,16,FALSE)),"")</f>
        <v/>
      </c>
      <c r="P298" t="str">
        <f t="array" aca="1" ref="P298" ca="1">IFERROR(Y2IF(VLOOKUP('Xlookup set'!$S298,'Xlookup set'!$A$1:$R$1239,17,FALSE)=0,"",VLOOKUP('Xlookup set'!$S298,'Xlookup set'!$A$1:$R$1239,17,FALSE)),"")</f>
        <v/>
      </c>
      <c r="Q298" t="str">
        <f>IFERROR(IF(VLOOKUP('Xlookup set'!$S298,'Xlookup set'!$A$1:$R$1239,18,FALSE)=0,"",VLOOKUP('Xlookup set'!$S298,'Xlookup set'!$A$1:$R$1239,18,FALSE)),"")</f>
        <v/>
      </c>
    </row>
    <row r="299" spans="1:17">
      <c r="A299" t="str">
        <f>IFERROR(VLOOKUP('Xlookup set'!$S299,'Xlookup set'!$A$1:$R$1239,2,FALSE),"")</f>
        <v/>
      </c>
      <c r="B299" t="str">
        <f>IF(I299&lt;&gt;"",ドッグキャリー!$I$2,"")</f>
        <v/>
      </c>
      <c r="C299" t="str">
        <f t="shared" si="10"/>
        <v/>
      </c>
      <c r="D299" t="str">
        <f t="shared" si="11"/>
        <v/>
      </c>
      <c r="H299" s="77" t="str">
        <f>IFERROR(IF(VLOOKUP('Xlookup set'!$S299,'Xlookup set'!$A$1:$R$1239,9,FALSE)=0,"",VLOOKUP('Xlookup set'!$S299,'Xlookup set'!$A$1:$R$1239,9,FALSE)),"")</f>
        <v/>
      </c>
      <c r="I299" t="str">
        <f>IFERROR(IF(VLOOKUP('Xlookup set'!$S299,'Xlookup set'!$A$1:$R$1239,10,FALSE)=0,"",VLOOKUP('Xlookup set'!$S299,'Xlookup set'!$A$1:$R$1239,10,FALSE)),"")</f>
        <v/>
      </c>
      <c r="J299" t="str">
        <f>IFERROR(IF(VLOOKUP('Xlookup set'!$S299,'Xlookup set'!$A$1:$R$1239,11,FALSE)=0,"",VLOOKUP('Xlookup set'!$S299,'Xlookup set'!$A$1:$R$1239,11,FALSE)),"")</f>
        <v/>
      </c>
      <c r="K299" t="str">
        <f>IFERROR(IF(VLOOKUP('Xlookup set'!$S299,'Xlookup set'!$A$1:$R$1239,12,FALSE)=0,"",VLOOKUP('Xlookup set'!$S299,'Xlookup set'!$A$1:$R$1239,12,FALSE)),"")</f>
        <v/>
      </c>
      <c r="L299" t="str">
        <f>IFERROR(IF(VLOOKUP('Xlookup set'!$S299,'Xlookup set'!$A$1:$R$1239,13,FALSE)=0,"",VLOOKUP('Xlookup set'!$S299,'Xlookup set'!$A$1:$R$1239,13,FALSE)),"")</f>
        <v/>
      </c>
      <c r="M299" t="str">
        <f>IFERROR(IF(VLOOKUP('Xlookup set'!$S299,'Xlookup set'!$A$1:$R$1239,14,FALSE)=0,"",VLOOKUP('Xlookup set'!$S299,'Xlookup set'!$A$1:$R$1239,14,FALSE)),"")</f>
        <v/>
      </c>
      <c r="N299" t="str">
        <f>IFERROR(IF(VLOOKUP('Xlookup set'!$S299,'Xlookup set'!$A$1:$R$1239,15,FALSE)=0,"",VLOOKUP('Xlookup set'!$S299,'Xlookup set'!$A$1:$R$1239,15,FALSE)),"")</f>
        <v/>
      </c>
      <c r="O299" t="str">
        <f>IFERROR(IF(VLOOKUP('Xlookup set'!$S299,'Xlookup set'!$A$1:$R$1239,16,FALSE)=0,"",VLOOKUP('Xlookup set'!$S299,'Xlookup set'!$A$1:$R$1239,16,FALSE)),"")</f>
        <v/>
      </c>
      <c r="P299" t="str">
        <f t="array" aca="1" ref="P299" ca="1">IFERROR(Y2IF(VLOOKUP('Xlookup set'!$S299,'Xlookup set'!$A$1:$R$1239,17,FALSE)=0,"",VLOOKUP('Xlookup set'!$S299,'Xlookup set'!$A$1:$R$1239,17,FALSE)),"")</f>
        <v/>
      </c>
      <c r="Q299" t="str">
        <f>IFERROR(IF(VLOOKUP('Xlookup set'!$S299,'Xlookup set'!$A$1:$R$1239,18,FALSE)=0,"",VLOOKUP('Xlookup set'!$S299,'Xlookup set'!$A$1:$R$1239,18,FALSE)),"")</f>
        <v/>
      </c>
    </row>
    <row r="300" spans="1:17">
      <c r="A300" t="str">
        <f>IFERROR(VLOOKUP('Xlookup set'!$S300,'Xlookup set'!$A$1:$R$1239,2,FALSE),"")</f>
        <v/>
      </c>
      <c r="B300" t="str">
        <f>IF(I300&lt;&gt;"",ドッグキャリー!$I$2,"")</f>
        <v/>
      </c>
      <c r="C300" t="str">
        <f t="shared" si="10"/>
        <v/>
      </c>
      <c r="D300" t="str">
        <f t="shared" si="11"/>
        <v/>
      </c>
      <c r="H300" s="77" t="str">
        <f>IFERROR(IF(VLOOKUP('Xlookup set'!$S300,'Xlookup set'!$A$1:$R$1239,9,FALSE)=0,"",VLOOKUP('Xlookup set'!$S300,'Xlookup set'!$A$1:$R$1239,9,FALSE)),"")</f>
        <v/>
      </c>
      <c r="I300" t="str">
        <f>IFERROR(IF(VLOOKUP('Xlookup set'!$S300,'Xlookup set'!$A$1:$R$1239,10,FALSE)=0,"",VLOOKUP('Xlookup set'!$S300,'Xlookup set'!$A$1:$R$1239,10,FALSE)),"")</f>
        <v/>
      </c>
      <c r="J300" t="str">
        <f>IFERROR(IF(VLOOKUP('Xlookup set'!$S300,'Xlookup set'!$A$1:$R$1239,11,FALSE)=0,"",VLOOKUP('Xlookup set'!$S300,'Xlookup set'!$A$1:$R$1239,11,FALSE)),"")</f>
        <v/>
      </c>
      <c r="K300" t="str">
        <f>IFERROR(IF(VLOOKUP('Xlookup set'!$S300,'Xlookup set'!$A$1:$R$1239,12,FALSE)=0,"",VLOOKUP('Xlookup set'!$S300,'Xlookup set'!$A$1:$R$1239,12,FALSE)),"")</f>
        <v/>
      </c>
      <c r="L300" t="str">
        <f>IFERROR(IF(VLOOKUP('Xlookup set'!$S300,'Xlookup set'!$A$1:$R$1239,13,FALSE)=0,"",VLOOKUP('Xlookup set'!$S300,'Xlookup set'!$A$1:$R$1239,13,FALSE)),"")</f>
        <v/>
      </c>
      <c r="M300" t="str">
        <f>IFERROR(IF(VLOOKUP('Xlookup set'!$S300,'Xlookup set'!$A$1:$R$1239,14,FALSE)=0,"",VLOOKUP('Xlookup set'!$S300,'Xlookup set'!$A$1:$R$1239,14,FALSE)),"")</f>
        <v/>
      </c>
      <c r="N300" t="str">
        <f>IFERROR(IF(VLOOKUP('Xlookup set'!$S300,'Xlookup set'!$A$1:$R$1239,15,FALSE)=0,"",VLOOKUP('Xlookup set'!$S300,'Xlookup set'!$A$1:$R$1239,15,FALSE)),"")</f>
        <v/>
      </c>
      <c r="O300" t="str">
        <f>IFERROR(IF(VLOOKUP('Xlookup set'!$S300,'Xlookup set'!$A$1:$R$1239,16,FALSE)=0,"",VLOOKUP('Xlookup set'!$S300,'Xlookup set'!$A$1:$R$1239,16,FALSE)),"")</f>
        <v/>
      </c>
      <c r="P300" t="str">
        <f t="array" aca="1" ref="P300" ca="1">IFERROR(Y2IF(VLOOKUP('Xlookup set'!$S300,'Xlookup set'!$A$1:$R$1239,17,FALSE)=0,"",VLOOKUP('Xlookup set'!$S300,'Xlookup set'!$A$1:$R$1239,17,FALSE)),"")</f>
        <v/>
      </c>
      <c r="Q300" t="str">
        <f>IFERROR(IF(VLOOKUP('Xlookup set'!$S300,'Xlookup set'!$A$1:$R$1239,18,FALSE)=0,"",VLOOKUP('Xlookup set'!$S300,'Xlookup set'!$A$1:$R$1239,18,FALSE)),"")</f>
        <v/>
      </c>
    </row>
    <row r="301" spans="1:17">
      <c r="A301" t="str">
        <f>IFERROR(VLOOKUP('Xlookup set'!$S301,'Xlookup set'!$A$1:$R$1239,2,FALSE),"")</f>
        <v/>
      </c>
      <c r="B301" t="str">
        <f>IF(I301&lt;&gt;"",ドッグキャリー!$I$2,"")</f>
        <v/>
      </c>
      <c r="C301" t="str">
        <f t="shared" si="10"/>
        <v/>
      </c>
      <c r="D301" t="str">
        <f t="shared" si="11"/>
        <v/>
      </c>
      <c r="H301" s="77" t="str">
        <f>IFERROR(IF(VLOOKUP('Xlookup set'!$S301,'Xlookup set'!$A$1:$R$1239,9,FALSE)=0,"",VLOOKUP('Xlookup set'!$S301,'Xlookup set'!$A$1:$R$1239,9,FALSE)),"")</f>
        <v/>
      </c>
      <c r="I301" t="str">
        <f>IFERROR(IF(VLOOKUP('Xlookup set'!$S301,'Xlookup set'!$A$1:$R$1239,10,FALSE)=0,"",VLOOKUP('Xlookup set'!$S301,'Xlookup set'!$A$1:$R$1239,10,FALSE)),"")</f>
        <v/>
      </c>
      <c r="J301" t="str">
        <f>IFERROR(IF(VLOOKUP('Xlookup set'!$S301,'Xlookup set'!$A$1:$R$1239,11,FALSE)=0,"",VLOOKUP('Xlookup set'!$S301,'Xlookup set'!$A$1:$R$1239,11,FALSE)),"")</f>
        <v/>
      </c>
      <c r="K301" t="str">
        <f>IFERROR(IF(VLOOKUP('Xlookup set'!$S301,'Xlookup set'!$A$1:$R$1239,12,FALSE)=0,"",VLOOKUP('Xlookup set'!$S301,'Xlookup set'!$A$1:$R$1239,12,FALSE)),"")</f>
        <v/>
      </c>
      <c r="L301" t="str">
        <f>IFERROR(IF(VLOOKUP('Xlookup set'!$S301,'Xlookup set'!$A$1:$R$1239,13,FALSE)=0,"",VLOOKUP('Xlookup set'!$S301,'Xlookup set'!$A$1:$R$1239,13,FALSE)),"")</f>
        <v/>
      </c>
      <c r="M301" t="str">
        <f>IFERROR(IF(VLOOKUP('Xlookup set'!$S301,'Xlookup set'!$A$1:$R$1239,14,FALSE)=0,"",VLOOKUP('Xlookup set'!$S301,'Xlookup set'!$A$1:$R$1239,14,FALSE)),"")</f>
        <v/>
      </c>
      <c r="N301" t="str">
        <f>IFERROR(IF(VLOOKUP('Xlookup set'!$S301,'Xlookup set'!$A$1:$R$1239,15,FALSE)=0,"",VLOOKUP('Xlookup set'!$S301,'Xlookup set'!$A$1:$R$1239,15,FALSE)),"")</f>
        <v/>
      </c>
      <c r="O301" t="str">
        <f>IFERROR(IF(VLOOKUP('Xlookup set'!$S301,'Xlookup set'!$A$1:$R$1239,16,FALSE)=0,"",VLOOKUP('Xlookup set'!$S301,'Xlookup set'!$A$1:$R$1239,16,FALSE)),"")</f>
        <v/>
      </c>
      <c r="P301" t="str">
        <f t="array" aca="1" ref="P301" ca="1">IFERROR(Y2IF(VLOOKUP('Xlookup set'!$S301,'Xlookup set'!$A$1:$R$1239,17,FALSE)=0,"",VLOOKUP('Xlookup set'!$S301,'Xlookup set'!$A$1:$R$1239,17,FALSE)),"")</f>
        <v/>
      </c>
      <c r="Q301" t="str">
        <f>IFERROR(IF(VLOOKUP('Xlookup set'!$S301,'Xlookup set'!$A$1:$R$1239,18,FALSE)=0,"",VLOOKUP('Xlookup set'!$S301,'Xlookup set'!$A$1:$R$1239,18,FALSE)),"")</f>
        <v/>
      </c>
    </row>
    <row r="302" spans="1:17">
      <c r="A302" t="str">
        <f>IFERROR(VLOOKUP('Xlookup set'!$S302,'Xlookup set'!$A$1:$R$1239,2,FALSE),"")</f>
        <v/>
      </c>
      <c r="B302" t="str">
        <f>IF(I302&lt;&gt;"",ドッグキャリー!$I$2,"")</f>
        <v/>
      </c>
      <c r="C302" t="str">
        <f t="shared" si="10"/>
        <v/>
      </c>
      <c r="D302" t="str">
        <f t="shared" si="11"/>
        <v/>
      </c>
      <c r="H302" s="77" t="str">
        <f>IFERROR(IF(VLOOKUP('Xlookup set'!$S302,'Xlookup set'!$A$1:$R$1239,9,FALSE)=0,"",VLOOKUP('Xlookup set'!$S302,'Xlookup set'!$A$1:$R$1239,9,FALSE)),"")</f>
        <v/>
      </c>
      <c r="I302" t="str">
        <f>IFERROR(IF(VLOOKUP('Xlookup set'!$S302,'Xlookup set'!$A$1:$R$1239,10,FALSE)=0,"",VLOOKUP('Xlookup set'!$S302,'Xlookup set'!$A$1:$R$1239,10,FALSE)),"")</f>
        <v/>
      </c>
      <c r="J302" t="str">
        <f>IFERROR(IF(VLOOKUP('Xlookup set'!$S302,'Xlookup set'!$A$1:$R$1239,11,FALSE)=0,"",VLOOKUP('Xlookup set'!$S302,'Xlookup set'!$A$1:$R$1239,11,FALSE)),"")</f>
        <v/>
      </c>
      <c r="K302" t="str">
        <f>IFERROR(IF(VLOOKUP('Xlookup set'!$S302,'Xlookup set'!$A$1:$R$1239,12,FALSE)=0,"",VLOOKUP('Xlookup set'!$S302,'Xlookup set'!$A$1:$R$1239,12,FALSE)),"")</f>
        <v/>
      </c>
      <c r="L302" t="str">
        <f>IFERROR(IF(VLOOKUP('Xlookup set'!$S302,'Xlookup set'!$A$1:$R$1239,13,FALSE)=0,"",VLOOKUP('Xlookup set'!$S302,'Xlookup set'!$A$1:$R$1239,13,FALSE)),"")</f>
        <v/>
      </c>
      <c r="M302" t="str">
        <f>IFERROR(IF(VLOOKUP('Xlookup set'!$S302,'Xlookup set'!$A$1:$R$1239,14,FALSE)=0,"",VLOOKUP('Xlookup set'!$S302,'Xlookup set'!$A$1:$R$1239,14,FALSE)),"")</f>
        <v/>
      </c>
      <c r="N302" t="str">
        <f>IFERROR(IF(VLOOKUP('Xlookup set'!$S302,'Xlookup set'!$A$1:$R$1239,15,FALSE)=0,"",VLOOKUP('Xlookup set'!$S302,'Xlookup set'!$A$1:$R$1239,15,FALSE)),"")</f>
        <v/>
      </c>
      <c r="O302" t="str">
        <f>IFERROR(IF(VLOOKUP('Xlookup set'!$S302,'Xlookup set'!$A$1:$R$1239,16,FALSE)=0,"",VLOOKUP('Xlookup set'!$S302,'Xlookup set'!$A$1:$R$1239,16,FALSE)),"")</f>
        <v/>
      </c>
      <c r="P302" t="str">
        <f t="array" aca="1" ref="P302" ca="1">IFERROR(Y2IF(VLOOKUP('Xlookup set'!$S302,'Xlookup set'!$A$1:$R$1239,17,FALSE)=0,"",VLOOKUP('Xlookup set'!$S302,'Xlookup set'!$A$1:$R$1239,17,FALSE)),"")</f>
        <v/>
      </c>
      <c r="Q302" t="str">
        <f>IFERROR(IF(VLOOKUP('Xlookup set'!$S302,'Xlookup set'!$A$1:$R$1239,18,FALSE)=0,"",VLOOKUP('Xlookup set'!$S302,'Xlookup set'!$A$1:$R$1239,18,FALSE)),"")</f>
        <v/>
      </c>
    </row>
    <row r="303" spans="1:17">
      <c r="A303" t="str">
        <f>IFERROR(VLOOKUP('Xlookup set'!$S303,'Xlookup set'!$A$1:$R$1239,2,FALSE),"")</f>
        <v/>
      </c>
      <c r="B303" t="str">
        <f>IF(I303&lt;&gt;"",ドッグキャリー!$I$2,"")</f>
        <v/>
      </c>
      <c r="C303" t="str">
        <f t="shared" si="10"/>
        <v/>
      </c>
      <c r="D303" t="str">
        <f t="shared" si="11"/>
        <v/>
      </c>
      <c r="H303" s="77" t="str">
        <f>IFERROR(IF(VLOOKUP('Xlookup set'!$S303,'Xlookup set'!$A$1:$R$1239,9,FALSE)=0,"",VLOOKUP('Xlookup set'!$S303,'Xlookup set'!$A$1:$R$1239,9,FALSE)),"")</f>
        <v/>
      </c>
      <c r="I303" t="str">
        <f>IFERROR(IF(VLOOKUP('Xlookup set'!$S303,'Xlookup set'!$A$1:$R$1239,10,FALSE)=0,"",VLOOKUP('Xlookup set'!$S303,'Xlookup set'!$A$1:$R$1239,10,FALSE)),"")</f>
        <v/>
      </c>
      <c r="J303" t="str">
        <f>IFERROR(IF(VLOOKUP('Xlookup set'!$S303,'Xlookup set'!$A$1:$R$1239,11,FALSE)=0,"",VLOOKUP('Xlookup set'!$S303,'Xlookup set'!$A$1:$R$1239,11,FALSE)),"")</f>
        <v/>
      </c>
      <c r="K303" t="str">
        <f>IFERROR(IF(VLOOKUP('Xlookup set'!$S303,'Xlookup set'!$A$1:$R$1239,12,FALSE)=0,"",VLOOKUP('Xlookup set'!$S303,'Xlookup set'!$A$1:$R$1239,12,FALSE)),"")</f>
        <v/>
      </c>
      <c r="L303" t="str">
        <f>IFERROR(IF(VLOOKUP('Xlookup set'!$S303,'Xlookup set'!$A$1:$R$1239,13,FALSE)=0,"",VLOOKUP('Xlookup set'!$S303,'Xlookup set'!$A$1:$R$1239,13,FALSE)),"")</f>
        <v/>
      </c>
      <c r="M303" t="str">
        <f>IFERROR(IF(VLOOKUP('Xlookup set'!$S303,'Xlookup set'!$A$1:$R$1239,14,FALSE)=0,"",VLOOKUP('Xlookup set'!$S303,'Xlookup set'!$A$1:$R$1239,14,FALSE)),"")</f>
        <v/>
      </c>
      <c r="N303" t="str">
        <f>IFERROR(IF(VLOOKUP('Xlookup set'!$S303,'Xlookup set'!$A$1:$R$1239,15,FALSE)=0,"",VLOOKUP('Xlookup set'!$S303,'Xlookup set'!$A$1:$R$1239,15,FALSE)),"")</f>
        <v/>
      </c>
      <c r="O303" t="str">
        <f>IFERROR(IF(VLOOKUP('Xlookup set'!$S303,'Xlookup set'!$A$1:$R$1239,16,FALSE)=0,"",VLOOKUP('Xlookup set'!$S303,'Xlookup set'!$A$1:$R$1239,16,FALSE)),"")</f>
        <v/>
      </c>
      <c r="P303" t="str">
        <f t="array" aca="1" ref="P303" ca="1">IFERROR(Y2IF(VLOOKUP('Xlookup set'!$S303,'Xlookup set'!$A$1:$R$1239,17,FALSE)=0,"",VLOOKUP('Xlookup set'!$S303,'Xlookup set'!$A$1:$R$1239,17,FALSE)),"")</f>
        <v/>
      </c>
      <c r="Q303" t="str">
        <f>IFERROR(IF(VLOOKUP('Xlookup set'!$S303,'Xlookup set'!$A$1:$R$1239,18,FALSE)=0,"",VLOOKUP('Xlookup set'!$S303,'Xlookup set'!$A$1:$R$1239,18,FALSE)),"")</f>
        <v/>
      </c>
    </row>
    <row r="304" spans="1:17">
      <c r="A304" t="str">
        <f>IFERROR(VLOOKUP('Xlookup set'!$S304,'Xlookup set'!$A$1:$R$1239,2,FALSE),"")</f>
        <v/>
      </c>
      <c r="B304" t="str">
        <f>IF(I304&lt;&gt;"",ドッグキャリー!$I$2,"")</f>
        <v/>
      </c>
      <c r="C304" t="str">
        <f t="shared" si="10"/>
        <v/>
      </c>
      <c r="D304" t="str">
        <f t="shared" si="11"/>
        <v/>
      </c>
      <c r="H304" s="77" t="str">
        <f>IFERROR(IF(VLOOKUP('Xlookup set'!$S304,'Xlookup set'!$A$1:$R$1239,9,FALSE)=0,"",VLOOKUP('Xlookup set'!$S304,'Xlookup set'!$A$1:$R$1239,9,FALSE)),"")</f>
        <v/>
      </c>
      <c r="I304" t="str">
        <f>IFERROR(IF(VLOOKUP('Xlookup set'!$S304,'Xlookup set'!$A$1:$R$1239,10,FALSE)=0,"",VLOOKUP('Xlookup set'!$S304,'Xlookup set'!$A$1:$R$1239,10,FALSE)),"")</f>
        <v/>
      </c>
      <c r="J304" t="str">
        <f>IFERROR(IF(VLOOKUP('Xlookup set'!$S304,'Xlookup set'!$A$1:$R$1239,11,FALSE)=0,"",VLOOKUP('Xlookup set'!$S304,'Xlookup set'!$A$1:$R$1239,11,FALSE)),"")</f>
        <v/>
      </c>
      <c r="K304" t="str">
        <f>IFERROR(IF(VLOOKUP('Xlookup set'!$S304,'Xlookup set'!$A$1:$R$1239,12,FALSE)=0,"",VLOOKUP('Xlookup set'!$S304,'Xlookup set'!$A$1:$R$1239,12,FALSE)),"")</f>
        <v/>
      </c>
      <c r="L304" t="str">
        <f>IFERROR(IF(VLOOKUP('Xlookup set'!$S304,'Xlookup set'!$A$1:$R$1239,13,FALSE)=0,"",VLOOKUP('Xlookup set'!$S304,'Xlookup set'!$A$1:$R$1239,13,FALSE)),"")</f>
        <v/>
      </c>
      <c r="M304" t="str">
        <f>IFERROR(IF(VLOOKUP('Xlookup set'!$S304,'Xlookup set'!$A$1:$R$1239,14,FALSE)=0,"",VLOOKUP('Xlookup set'!$S304,'Xlookup set'!$A$1:$R$1239,14,FALSE)),"")</f>
        <v/>
      </c>
      <c r="N304" t="str">
        <f>IFERROR(IF(VLOOKUP('Xlookup set'!$S304,'Xlookup set'!$A$1:$R$1239,15,FALSE)=0,"",VLOOKUP('Xlookup set'!$S304,'Xlookup set'!$A$1:$R$1239,15,FALSE)),"")</f>
        <v/>
      </c>
      <c r="O304" t="str">
        <f>IFERROR(IF(VLOOKUP('Xlookup set'!$S304,'Xlookup set'!$A$1:$R$1239,16,FALSE)=0,"",VLOOKUP('Xlookup set'!$S304,'Xlookup set'!$A$1:$R$1239,16,FALSE)),"")</f>
        <v/>
      </c>
      <c r="P304" t="str">
        <f t="array" aca="1" ref="P304" ca="1">IFERROR(Y2IF(VLOOKUP('Xlookup set'!$S304,'Xlookup set'!$A$1:$R$1239,17,FALSE)=0,"",VLOOKUP('Xlookup set'!$S304,'Xlookup set'!$A$1:$R$1239,17,FALSE)),"")</f>
        <v/>
      </c>
      <c r="Q304" t="str">
        <f>IFERROR(IF(VLOOKUP('Xlookup set'!$S304,'Xlookup set'!$A$1:$R$1239,18,FALSE)=0,"",VLOOKUP('Xlookup set'!$S304,'Xlookup set'!$A$1:$R$1239,18,FALSE)),"")</f>
        <v/>
      </c>
    </row>
    <row r="305" spans="1:17">
      <c r="A305" t="str">
        <f>IFERROR(VLOOKUP('Xlookup set'!$S305,'Xlookup set'!$A$1:$R$1239,2,FALSE),"")</f>
        <v/>
      </c>
      <c r="B305" t="str">
        <f>IF(I305&lt;&gt;"",ドッグキャリー!$I$2,"")</f>
        <v/>
      </c>
      <c r="C305" t="str">
        <f t="shared" si="10"/>
        <v/>
      </c>
      <c r="D305" t="str">
        <f t="shared" si="11"/>
        <v/>
      </c>
      <c r="H305" s="77" t="str">
        <f>IFERROR(IF(VLOOKUP('Xlookup set'!$S305,'Xlookup set'!$A$1:$R$1239,9,FALSE)=0,"",VLOOKUP('Xlookup set'!$S305,'Xlookup set'!$A$1:$R$1239,9,FALSE)),"")</f>
        <v/>
      </c>
      <c r="I305" t="str">
        <f>IFERROR(IF(VLOOKUP('Xlookup set'!$S305,'Xlookup set'!$A$1:$R$1239,10,FALSE)=0,"",VLOOKUP('Xlookup set'!$S305,'Xlookup set'!$A$1:$R$1239,10,FALSE)),"")</f>
        <v/>
      </c>
      <c r="J305" t="str">
        <f>IFERROR(IF(VLOOKUP('Xlookup set'!$S305,'Xlookup set'!$A$1:$R$1239,11,FALSE)=0,"",VLOOKUP('Xlookup set'!$S305,'Xlookup set'!$A$1:$R$1239,11,FALSE)),"")</f>
        <v/>
      </c>
      <c r="K305" t="str">
        <f>IFERROR(IF(VLOOKUP('Xlookup set'!$S305,'Xlookup set'!$A$1:$R$1239,12,FALSE)=0,"",VLOOKUP('Xlookup set'!$S305,'Xlookup set'!$A$1:$R$1239,12,FALSE)),"")</f>
        <v/>
      </c>
      <c r="L305" t="str">
        <f>IFERROR(IF(VLOOKUP('Xlookup set'!$S305,'Xlookup set'!$A$1:$R$1239,13,FALSE)=0,"",VLOOKUP('Xlookup set'!$S305,'Xlookup set'!$A$1:$R$1239,13,FALSE)),"")</f>
        <v/>
      </c>
      <c r="M305" t="str">
        <f>IFERROR(IF(VLOOKUP('Xlookup set'!$S305,'Xlookup set'!$A$1:$R$1239,14,FALSE)=0,"",VLOOKUP('Xlookup set'!$S305,'Xlookup set'!$A$1:$R$1239,14,FALSE)),"")</f>
        <v/>
      </c>
      <c r="N305" t="str">
        <f>IFERROR(IF(VLOOKUP('Xlookup set'!$S305,'Xlookup set'!$A$1:$R$1239,15,FALSE)=0,"",VLOOKUP('Xlookup set'!$S305,'Xlookup set'!$A$1:$R$1239,15,FALSE)),"")</f>
        <v/>
      </c>
      <c r="O305" t="str">
        <f>IFERROR(IF(VLOOKUP('Xlookup set'!$S305,'Xlookup set'!$A$1:$R$1239,16,FALSE)=0,"",VLOOKUP('Xlookup set'!$S305,'Xlookup set'!$A$1:$R$1239,16,FALSE)),"")</f>
        <v/>
      </c>
      <c r="P305" t="str">
        <f t="array" aca="1" ref="P305" ca="1">IFERROR(Y2IF(VLOOKUP('Xlookup set'!$S305,'Xlookup set'!$A$1:$R$1239,17,FALSE)=0,"",VLOOKUP('Xlookup set'!$S305,'Xlookup set'!$A$1:$R$1239,17,FALSE)),"")</f>
        <v/>
      </c>
      <c r="Q305" t="str">
        <f>IFERROR(IF(VLOOKUP('Xlookup set'!$S305,'Xlookup set'!$A$1:$R$1239,18,FALSE)=0,"",VLOOKUP('Xlookup set'!$S305,'Xlookup set'!$A$1:$R$1239,18,FALSE)),"")</f>
        <v/>
      </c>
    </row>
    <row r="306" spans="1:17">
      <c r="A306" t="str">
        <f>IFERROR(VLOOKUP('Xlookup set'!$S306,'Xlookup set'!$A$1:$R$1239,2,FALSE),"")</f>
        <v/>
      </c>
      <c r="B306" t="str">
        <f>IF(I306&lt;&gt;"",ドッグキャリー!$I$2,"")</f>
        <v/>
      </c>
      <c r="C306" t="str">
        <f t="shared" si="10"/>
        <v/>
      </c>
      <c r="D306" t="str">
        <f t="shared" si="11"/>
        <v/>
      </c>
      <c r="H306" s="77" t="str">
        <f>IFERROR(IF(VLOOKUP('Xlookup set'!$S306,'Xlookup set'!$A$1:$R$1239,9,FALSE)=0,"",VLOOKUP('Xlookup set'!$S306,'Xlookup set'!$A$1:$R$1239,9,FALSE)),"")</f>
        <v/>
      </c>
      <c r="I306" t="str">
        <f>IFERROR(IF(VLOOKUP('Xlookup set'!$S306,'Xlookup set'!$A$1:$R$1239,10,FALSE)=0,"",VLOOKUP('Xlookup set'!$S306,'Xlookup set'!$A$1:$R$1239,10,FALSE)),"")</f>
        <v/>
      </c>
      <c r="J306" t="str">
        <f>IFERROR(IF(VLOOKUP('Xlookup set'!$S306,'Xlookup set'!$A$1:$R$1239,11,FALSE)=0,"",VLOOKUP('Xlookup set'!$S306,'Xlookup set'!$A$1:$R$1239,11,FALSE)),"")</f>
        <v/>
      </c>
      <c r="K306" t="str">
        <f>IFERROR(IF(VLOOKUP('Xlookup set'!$S306,'Xlookup set'!$A$1:$R$1239,12,FALSE)=0,"",VLOOKUP('Xlookup set'!$S306,'Xlookup set'!$A$1:$R$1239,12,FALSE)),"")</f>
        <v/>
      </c>
      <c r="L306" t="str">
        <f>IFERROR(IF(VLOOKUP('Xlookup set'!$S306,'Xlookup set'!$A$1:$R$1239,13,FALSE)=0,"",VLOOKUP('Xlookup set'!$S306,'Xlookup set'!$A$1:$R$1239,13,FALSE)),"")</f>
        <v/>
      </c>
      <c r="M306" t="str">
        <f>IFERROR(IF(VLOOKUP('Xlookup set'!$S306,'Xlookup set'!$A$1:$R$1239,14,FALSE)=0,"",VLOOKUP('Xlookup set'!$S306,'Xlookup set'!$A$1:$R$1239,14,FALSE)),"")</f>
        <v/>
      </c>
      <c r="N306" t="str">
        <f>IFERROR(IF(VLOOKUP('Xlookup set'!$S306,'Xlookup set'!$A$1:$R$1239,15,FALSE)=0,"",VLOOKUP('Xlookup set'!$S306,'Xlookup set'!$A$1:$R$1239,15,FALSE)),"")</f>
        <v/>
      </c>
      <c r="O306" t="str">
        <f>IFERROR(IF(VLOOKUP('Xlookup set'!$S306,'Xlookup set'!$A$1:$R$1239,16,FALSE)=0,"",VLOOKUP('Xlookup set'!$S306,'Xlookup set'!$A$1:$R$1239,16,FALSE)),"")</f>
        <v/>
      </c>
      <c r="P306" t="str">
        <f t="array" aca="1" ref="P306" ca="1">IFERROR(Y2IF(VLOOKUP('Xlookup set'!$S306,'Xlookup set'!$A$1:$R$1239,17,FALSE)=0,"",VLOOKUP('Xlookup set'!$S306,'Xlookup set'!$A$1:$R$1239,17,FALSE)),"")</f>
        <v/>
      </c>
      <c r="Q306" t="str">
        <f>IFERROR(IF(VLOOKUP('Xlookup set'!$S306,'Xlookup set'!$A$1:$R$1239,18,FALSE)=0,"",VLOOKUP('Xlookup set'!$S306,'Xlookup set'!$A$1:$R$1239,18,FALSE)),"")</f>
        <v/>
      </c>
    </row>
    <row r="307" spans="1:17">
      <c r="A307" t="str">
        <f>IFERROR(VLOOKUP('Xlookup set'!$S307,'Xlookup set'!$A$1:$R$1239,2,FALSE),"")</f>
        <v/>
      </c>
      <c r="B307" t="str">
        <f>IF(I307&lt;&gt;"",ドッグキャリー!$I$2,"")</f>
        <v/>
      </c>
      <c r="C307" t="str">
        <f t="shared" si="10"/>
        <v/>
      </c>
      <c r="D307" t="str">
        <f t="shared" si="11"/>
        <v/>
      </c>
      <c r="H307" s="77" t="str">
        <f>IFERROR(IF(VLOOKUP('Xlookup set'!$S307,'Xlookup set'!$A$1:$R$1239,9,FALSE)=0,"",VLOOKUP('Xlookup set'!$S307,'Xlookup set'!$A$1:$R$1239,9,FALSE)),"")</f>
        <v/>
      </c>
      <c r="I307" t="str">
        <f>IFERROR(IF(VLOOKUP('Xlookup set'!$S307,'Xlookup set'!$A$1:$R$1239,10,FALSE)=0,"",VLOOKUP('Xlookup set'!$S307,'Xlookup set'!$A$1:$R$1239,10,FALSE)),"")</f>
        <v/>
      </c>
      <c r="J307" t="str">
        <f>IFERROR(IF(VLOOKUP('Xlookup set'!$S307,'Xlookup set'!$A$1:$R$1239,11,FALSE)=0,"",VLOOKUP('Xlookup set'!$S307,'Xlookup set'!$A$1:$R$1239,11,FALSE)),"")</f>
        <v/>
      </c>
      <c r="K307" t="str">
        <f>IFERROR(IF(VLOOKUP('Xlookup set'!$S307,'Xlookup set'!$A$1:$R$1239,12,FALSE)=0,"",VLOOKUP('Xlookup set'!$S307,'Xlookup set'!$A$1:$R$1239,12,FALSE)),"")</f>
        <v/>
      </c>
      <c r="L307" t="str">
        <f>IFERROR(IF(VLOOKUP('Xlookup set'!$S307,'Xlookup set'!$A$1:$R$1239,13,FALSE)=0,"",VLOOKUP('Xlookup set'!$S307,'Xlookup set'!$A$1:$R$1239,13,FALSE)),"")</f>
        <v/>
      </c>
      <c r="M307" t="str">
        <f>IFERROR(IF(VLOOKUP('Xlookup set'!$S307,'Xlookup set'!$A$1:$R$1239,14,FALSE)=0,"",VLOOKUP('Xlookup set'!$S307,'Xlookup set'!$A$1:$R$1239,14,FALSE)),"")</f>
        <v/>
      </c>
      <c r="N307" t="str">
        <f>IFERROR(IF(VLOOKUP('Xlookup set'!$S307,'Xlookup set'!$A$1:$R$1239,15,FALSE)=0,"",VLOOKUP('Xlookup set'!$S307,'Xlookup set'!$A$1:$R$1239,15,FALSE)),"")</f>
        <v/>
      </c>
      <c r="O307" t="str">
        <f>IFERROR(IF(VLOOKUP('Xlookup set'!$S307,'Xlookup set'!$A$1:$R$1239,16,FALSE)=0,"",VLOOKUP('Xlookup set'!$S307,'Xlookup set'!$A$1:$R$1239,16,FALSE)),"")</f>
        <v/>
      </c>
      <c r="P307" t="str">
        <f t="array" aca="1" ref="P307" ca="1">IFERROR(Y2IF(VLOOKUP('Xlookup set'!$S307,'Xlookup set'!$A$1:$R$1239,17,FALSE)=0,"",VLOOKUP('Xlookup set'!$S307,'Xlookup set'!$A$1:$R$1239,17,FALSE)),"")</f>
        <v/>
      </c>
      <c r="Q307" t="str">
        <f>IFERROR(IF(VLOOKUP('Xlookup set'!$S307,'Xlookup set'!$A$1:$R$1239,18,FALSE)=0,"",VLOOKUP('Xlookup set'!$S307,'Xlookup set'!$A$1:$R$1239,18,FALSE)),"")</f>
        <v/>
      </c>
    </row>
    <row r="308" spans="1:17">
      <c r="A308" t="str">
        <f>IFERROR(VLOOKUP('Xlookup set'!$S308,'Xlookup set'!$A$1:$R$1239,2,FALSE),"")</f>
        <v/>
      </c>
      <c r="B308" t="str">
        <f>IF(I308&lt;&gt;"",ドッグキャリー!$I$2,"")</f>
        <v/>
      </c>
      <c r="C308" t="str">
        <f t="shared" si="10"/>
        <v/>
      </c>
      <c r="D308" t="str">
        <f t="shared" si="11"/>
        <v/>
      </c>
      <c r="H308" s="77" t="str">
        <f>IFERROR(IF(VLOOKUP('Xlookup set'!$S308,'Xlookup set'!$A$1:$R$1239,9,FALSE)=0,"",VLOOKUP('Xlookup set'!$S308,'Xlookup set'!$A$1:$R$1239,9,FALSE)),"")</f>
        <v/>
      </c>
      <c r="I308" t="str">
        <f>IFERROR(IF(VLOOKUP('Xlookup set'!$S308,'Xlookup set'!$A$1:$R$1239,10,FALSE)=0,"",VLOOKUP('Xlookup set'!$S308,'Xlookup set'!$A$1:$R$1239,10,FALSE)),"")</f>
        <v/>
      </c>
      <c r="J308" t="str">
        <f>IFERROR(IF(VLOOKUP('Xlookup set'!$S308,'Xlookup set'!$A$1:$R$1239,11,FALSE)=0,"",VLOOKUP('Xlookup set'!$S308,'Xlookup set'!$A$1:$R$1239,11,FALSE)),"")</f>
        <v/>
      </c>
      <c r="K308" t="str">
        <f>IFERROR(IF(VLOOKUP('Xlookup set'!$S308,'Xlookup set'!$A$1:$R$1239,12,FALSE)=0,"",VLOOKUP('Xlookup set'!$S308,'Xlookup set'!$A$1:$R$1239,12,FALSE)),"")</f>
        <v/>
      </c>
      <c r="L308" t="str">
        <f>IFERROR(IF(VLOOKUP('Xlookup set'!$S308,'Xlookup set'!$A$1:$R$1239,13,FALSE)=0,"",VLOOKUP('Xlookup set'!$S308,'Xlookup set'!$A$1:$R$1239,13,FALSE)),"")</f>
        <v/>
      </c>
      <c r="M308" t="str">
        <f>IFERROR(IF(VLOOKUP('Xlookup set'!$S308,'Xlookup set'!$A$1:$R$1239,14,FALSE)=0,"",VLOOKUP('Xlookup set'!$S308,'Xlookup set'!$A$1:$R$1239,14,FALSE)),"")</f>
        <v/>
      </c>
      <c r="N308" t="str">
        <f>IFERROR(IF(VLOOKUP('Xlookup set'!$S308,'Xlookup set'!$A$1:$R$1239,15,FALSE)=0,"",VLOOKUP('Xlookup set'!$S308,'Xlookup set'!$A$1:$R$1239,15,FALSE)),"")</f>
        <v/>
      </c>
      <c r="O308" t="str">
        <f>IFERROR(IF(VLOOKUP('Xlookup set'!$S308,'Xlookup set'!$A$1:$R$1239,16,FALSE)=0,"",VLOOKUP('Xlookup set'!$S308,'Xlookup set'!$A$1:$R$1239,16,FALSE)),"")</f>
        <v/>
      </c>
      <c r="P308" t="str">
        <f t="array" aca="1" ref="P308" ca="1">IFERROR(Y2IF(VLOOKUP('Xlookup set'!$S308,'Xlookup set'!$A$1:$R$1239,17,FALSE)=0,"",VLOOKUP('Xlookup set'!$S308,'Xlookup set'!$A$1:$R$1239,17,FALSE)),"")</f>
        <v/>
      </c>
      <c r="Q308" t="str">
        <f>IFERROR(IF(VLOOKUP('Xlookup set'!$S308,'Xlookup set'!$A$1:$R$1239,18,FALSE)=0,"",VLOOKUP('Xlookup set'!$S308,'Xlookup set'!$A$1:$R$1239,18,FALSE)),"")</f>
        <v/>
      </c>
    </row>
    <row r="309" spans="1:17">
      <c r="A309" t="str">
        <f>IFERROR(VLOOKUP('Xlookup set'!$S309,'Xlookup set'!$A$1:$R$1239,2,FALSE),"")</f>
        <v/>
      </c>
      <c r="B309" t="str">
        <f>IF(I309&lt;&gt;"",ドッグキャリー!$I$2,"")</f>
        <v/>
      </c>
      <c r="C309" t="str">
        <f t="shared" si="10"/>
        <v/>
      </c>
      <c r="D309" t="str">
        <f t="shared" si="11"/>
        <v/>
      </c>
      <c r="H309" s="77" t="str">
        <f>IFERROR(IF(VLOOKUP('Xlookup set'!$S309,'Xlookup set'!$A$1:$R$1239,9,FALSE)=0,"",VLOOKUP('Xlookup set'!$S309,'Xlookup set'!$A$1:$R$1239,9,FALSE)),"")</f>
        <v/>
      </c>
      <c r="I309" t="str">
        <f>IFERROR(IF(VLOOKUP('Xlookup set'!$S309,'Xlookup set'!$A$1:$R$1239,10,FALSE)=0,"",VLOOKUP('Xlookup set'!$S309,'Xlookup set'!$A$1:$R$1239,10,FALSE)),"")</f>
        <v/>
      </c>
      <c r="J309" t="str">
        <f>IFERROR(IF(VLOOKUP('Xlookup set'!$S309,'Xlookup set'!$A$1:$R$1239,11,FALSE)=0,"",VLOOKUP('Xlookup set'!$S309,'Xlookup set'!$A$1:$R$1239,11,FALSE)),"")</f>
        <v/>
      </c>
      <c r="K309" t="str">
        <f>IFERROR(IF(VLOOKUP('Xlookup set'!$S309,'Xlookup set'!$A$1:$R$1239,12,FALSE)=0,"",VLOOKUP('Xlookup set'!$S309,'Xlookup set'!$A$1:$R$1239,12,FALSE)),"")</f>
        <v/>
      </c>
      <c r="L309" t="str">
        <f>IFERROR(IF(VLOOKUP('Xlookup set'!$S309,'Xlookup set'!$A$1:$R$1239,13,FALSE)=0,"",VLOOKUP('Xlookup set'!$S309,'Xlookup set'!$A$1:$R$1239,13,FALSE)),"")</f>
        <v/>
      </c>
      <c r="M309" t="str">
        <f>IFERROR(IF(VLOOKUP('Xlookup set'!$S309,'Xlookup set'!$A$1:$R$1239,14,FALSE)=0,"",VLOOKUP('Xlookup set'!$S309,'Xlookup set'!$A$1:$R$1239,14,FALSE)),"")</f>
        <v/>
      </c>
      <c r="N309" t="str">
        <f>IFERROR(IF(VLOOKUP('Xlookup set'!$S309,'Xlookup set'!$A$1:$R$1239,15,FALSE)=0,"",VLOOKUP('Xlookup set'!$S309,'Xlookup set'!$A$1:$R$1239,15,FALSE)),"")</f>
        <v/>
      </c>
      <c r="O309" t="str">
        <f>IFERROR(IF(VLOOKUP('Xlookup set'!$S309,'Xlookup set'!$A$1:$R$1239,16,FALSE)=0,"",VLOOKUP('Xlookup set'!$S309,'Xlookup set'!$A$1:$R$1239,16,FALSE)),"")</f>
        <v/>
      </c>
      <c r="P309" t="str">
        <f t="array" aca="1" ref="P309" ca="1">IFERROR(Y2IF(VLOOKUP('Xlookup set'!$S309,'Xlookup set'!$A$1:$R$1239,17,FALSE)=0,"",VLOOKUP('Xlookup set'!$S309,'Xlookup set'!$A$1:$R$1239,17,FALSE)),"")</f>
        <v/>
      </c>
      <c r="Q309" t="str">
        <f>IFERROR(IF(VLOOKUP('Xlookup set'!$S309,'Xlookup set'!$A$1:$R$1239,18,FALSE)=0,"",VLOOKUP('Xlookup set'!$S309,'Xlookup set'!$A$1:$R$1239,18,FALSE)),"")</f>
        <v/>
      </c>
    </row>
    <row r="310" spans="1:17">
      <c r="A310" t="str">
        <f>IFERROR(VLOOKUP('Xlookup set'!$S310,'Xlookup set'!$A$1:$R$1239,2,FALSE),"")</f>
        <v/>
      </c>
      <c r="B310" t="str">
        <f>IF(I310&lt;&gt;"",ドッグキャリー!$I$2,"")</f>
        <v/>
      </c>
      <c r="C310" t="str">
        <f t="shared" si="10"/>
        <v/>
      </c>
      <c r="D310" t="str">
        <f t="shared" si="11"/>
        <v/>
      </c>
      <c r="H310" s="77" t="str">
        <f>IFERROR(IF(VLOOKUP('Xlookup set'!$S310,'Xlookup set'!$A$1:$R$1239,9,FALSE)=0,"",VLOOKUP('Xlookup set'!$S310,'Xlookup set'!$A$1:$R$1239,9,FALSE)),"")</f>
        <v/>
      </c>
      <c r="I310" t="str">
        <f>IFERROR(IF(VLOOKUP('Xlookup set'!$S310,'Xlookup set'!$A$1:$R$1239,10,FALSE)=0,"",VLOOKUP('Xlookup set'!$S310,'Xlookup set'!$A$1:$R$1239,10,FALSE)),"")</f>
        <v/>
      </c>
      <c r="J310" t="str">
        <f>IFERROR(IF(VLOOKUP('Xlookup set'!$S310,'Xlookup set'!$A$1:$R$1239,11,FALSE)=0,"",VLOOKUP('Xlookup set'!$S310,'Xlookup set'!$A$1:$R$1239,11,FALSE)),"")</f>
        <v/>
      </c>
      <c r="K310" t="str">
        <f>IFERROR(IF(VLOOKUP('Xlookup set'!$S310,'Xlookup set'!$A$1:$R$1239,12,FALSE)=0,"",VLOOKUP('Xlookup set'!$S310,'Xlookup set'!$A$1:$R$1239,12,FALSE)),"")</f>
        <v/>
      </c>
      <c r="L310" t="str">
        <f>IFERROR(IF(VLOOKUP('Xlookup set'!$S310,'Xlookup set'!$A$1:$R$1239,13,FALSE)=0,"",VLOOKUP('Xlookup set'!$S310,'Xlookup set'!$A$1:$R$1239,13,FALSE)),"")</f>
        <v/>
      </c>
      <c r="M310" t="str">
        <f>IFERROR(IF(VLOOKUP('Xlookup set'!$S310,'Xlookup set'!$A$1:$R$1239,14,FALSE)=0,"",VLOOKUP('Xlookup set'!$S310,'Xlookup set'!$A$1:$R$1239,14,FALSE)),"")</f>
        <v/>
      </c>
      <c r="N310" t="str">
        <f>IFERROR(IF(VLOOKUP('Xlookup set'!$S310,'Xlookup set'!$A$1:$R$1239,15,FALSE)=0,"",VLOOKUP('Xlookup set'!$S310,'Xlookup set'!$A$1:$R$1239,15,FALSE)),"")</f>
        <v/>
      </c>
      <c r="O310" t="str">
        <f>IFERROR(IF(VLOOKUP('Xlookup set'!$S310,'Xlookup set'!$A$1:$R$1239,16,FALSE)=0,"",VLOOKUP('Xlookup set'!$S310,'Xlookup set'!$A$1:$R$1239,16,FALSE)),"")</f>
        <v/>
      </c>
      <c r="P310" t="str">
        <f t="array" aca="1" ref="P310" ca="1">IFERROR(Y2IF(VLOOKUP('Xlookup set'!$S310,'Xlookup set'!$A$1:$R$1239,17,FALSE)=0,"",VLOOKUP('Xlookup set'!$S310,'Xlookup set'!$A$1:$R$1239,17,FALSE)),"")</f>
        <v/>
      </c>
      <c r="Q310" t="str">
        <f>IFERROR(IF(VLOOKUP('Xlookup set'!$S310,'Xlookup set'!$A$1:$R$1239,18,FALSE)=0,"",VLOOKUP('Xlookup set'!$S310,'Xlookup set'!$A$1:$R$1239,18,FALSE)),"")</f>
        <v/>
      </c>
    </row>
    <row r="311" spans="1:17">
      <c r="A311" t="str">
        <f>IFERROR(VLOOKUP('Xlookup set'!$S311,'Xlookup set'!$A$1:$R$1239,2,FALSE),"")</f>
        <v/>
      </c>
      <c r="B311" t="str">
        <f>IF(I311&lt;&gt;"",ドッグキャリー!$I$2,"")</f>
        <v/>
      </c>
      <c r="C311" t="str">
        <f t="shared" si="10"/>
        <v/>
      </c>
      <c r="D311" t="str">
        <f t="shared" si="11"/>
        <v/>
      </c>
      <c r="H311" s="77" t="str">
        <f>IFERROR(IF(VLOOKUP('Xlookup set'!$S311,'Xlookup set'!$A$1:$R$1239,9,FALSE)=0,"",VLOOKUP('Xlookup set'!$S311,'Xlookup set'!$A$1:$R$1239,9,FALSE)),"")</f>
        <v/>
      </c>
      <c r="I311" t="str">
        <f>IFERROR(IF(VLOOKUP('Xlookup set'!$S311,'Xlookup set'!$A$1:$R$1239,10,FALSE)=0,"",VLOOKUP('Xlookup set'!$S311,'Xlookup set'!$A$1:$R$1239,10,FALSE)),"")</f>
        <v/>
      </c>
      <c r="J311" t="str">
        <f>IFERROR(IF(VLOOKUP('Xlookup set'!$S311,'Xlookup set'!$A$1:$R$1239,11,FALSE)=0,"",VLOOKUP('Xlookup set'!$S311,'Xlookup set'!$A$1:$R$1239,11,FALSE)),"")</f>
        <v/>
      </c>
      <c r="K311" t="str">
        <f>IFERROR(IF(VLOOKUP('Xlookup set'!$S311,'Xlookup set'!$A$1:$R$1239,12,FALSE)=0,"",VLOOKUP('Xlookup set'!$S311,'Xlookup set'!$A$1:$R$1239,12,FALSE)),"")</f>
        <v/>
      </c>
      <c r="L311" t="str">
        <f>IFERROR(IF(VLOOKUP('Xlookup set'!$S311,'Xlookup set'!$A$1:$R$1239,13,FALSE)=0,"",VLOOKUP('Xlookup set'!$S311,'Xlookup set'!$A$1:$R$1239,13,FALSE)),"")</f>
        <v/>
      </c>
      <c r="M311" t="str">
        <f>IFERROR(IF(VLOOKUP('Xlookup set'!$S311,'Xlookup set'!$A$1:$R$1239,14,FALSE)=0,"",VLOOKUP('Xlookup set'!$S311,'Xlookup set'!$A$1:$R$1239,14,FALSE)),"")</f>
        <v/>
      </c>
      <c r="N311" t="str">
        <f>IFERROR(IF(VLOOKUP('Xlookup set'!$S311,'Xlookup set'!$A$1:$R$1239,15,FALSE)=0,"",VLOOKUP('Xlookup set'!$S311,'Xlookup set'!$A$1:$R$1239,15,FALSE)),"")</f>
        <v/>
      </c>
      <c r="O311" t="str">
        <f>IFERROR(IF(VLOOKUP('Xlookup set'!$S311,'Xlookup set'!$A$1:$R$1239,16,FALSE)=0,"",VLOOKUP('Xlookup set'!$S311,'Xlookup set'!$A$1:$R$1239,16,FALSE)),"")</f>
        <v/>
      </c>
      <c r="P311" t="str">
        <f t="array" aca="1" ref="P311" ca="1">IFERROR(Y2IF(VLOOKUP('Xlookup set'!$S311,'Xlookup set'!$A$1:$R$1239,17,FALSE)=0,"",VLOOKUP('Xlookup set'!$S311,'Xlookup set'!$A$1:$R$1239,17,FALSE)),"")</f>
        <v/>
      </c>
      <c r="Q311" t="str">
        <f>IFERROR(IF(VLOOKUP('Xlookup set'!$S311,'Xlookup set'!$A$1:$R$1239,18,FALSE)=0,"",VLOOKUP('Xlookup set'!$S311,'Xlookup set'!$A$1:$R$1239,18,FALSE)),"")</f>
        <v/>
      </c>
    </row>
    <row r="312" spans="1:17">
      <c r="A312" t="str">
        <f>IFERROR(VLOOKUP('Xlookup set'!$S312,'Xlookup set'!$A$1:$R$1239,2,FALSE),"")</f>
        <v/>
      </c>
      <c r="B312" t="str">
        <f>IF(I312&lt;&gt;"",ドッグキャリー!$I$2,"")</f>
        <v/>
      </c>
      <c r="C312" t="str">
        <f t="shared" si="10"/>
        <v/>
      </c>
      <c r="D312" t="str">
        <f t="shared" si="11"/>
        <v/>
      </c>
      <c r="H312" s="77" t="str">
        <f>IFERROR(IF(VLOOKUP('Xlookup set'!$S312,'Xlookup set'!$A$1:$R$1239,9,FALSE)=0,"",VLOOKUP('Xlookup set'!$S312,'Xlookup set'!$A$1:$R$1239,9,FALSE)),"")</f>
        <v/>
      </c>
      <c r="I312" t="str">
        <f>IFERROR(IF(VLOOKUP('Xlookup set'!$S312,'Xlookup set'!$A$1:$R$1239,10,FALSE)=0,"",VLOOKUP('Xlookup set'!$S312,'Xlookup set'!$A$1:$R$1239,10,FALSE)),"")</f>
        <v/>
      </c>
      <c r="J312" t="str">
        <f>IFERROR(IF(VLOOKUP('Xlookup set'!$S312,'Xlookup set'!$A$1:$R$1239,11,FALSE)=0,"",VLOOKUP('Xlookup set'!$S312,'Xlookup set'!$A$1:$R$1239,11,FALSE)),"")</f>
        <v/>
      </c>
      <c r="K312" t="str">
        <f>IFERROR(IF(VLOOKUP('Xlookup set'!$S312,'Xlookup set'!$A$1:$R$1239,12,FALSE)=0,"",VLOOKUP('Xlookup set'!$S312,'Xlookup set'!$A$1:$R$1239,12,FALSE)),"")</f>
        <v/>
      </c>
      <c r="L312" t="str">
        <f>IFERROR(IF(VLOOKUP('Xlookup set'!$S312,'Xlookup set'!$A$1:$R$1239,13,FALSE)=0,"",VLOOKUP('Xlookup set'!$S312,'Xlookup set'!$A$1:$R$1239,13,FALSE)),"")</f>
        <v/>
      </c>
      <c r="M312" t="str">
        <f>IFERROR(IF(VLOOKUP('Xlookup set'!$S312,'Xlookup set'!$A$1:$R$1239,14,FALSE)=0,"",VLOOKUP('Xlookup set'!$S312,'Xlookup set'!$A$1:$R$1239,14,FALSE)),"")</f>
        <v/>
      </c>
      <c r="N312" t="str">
        <f>IFERROR(IF(VLOOKUP('Xlookup set'!$S312,'Xlookup set'!$A$1:$R$1239,15,FALSE)=0,"",VLOOKUP('Xlookup set'!$S312,'Xlookup set'!$A$1:$R$1239,15,FALSE)),"")</f>
        <v/>
      </c>
      <c r="O312" t="str">
        <f>IFERROR(IF(VLOOKUP('Xlookup set'!$S312,'Xlookup set'!$A$1:$R$1239,16,FALSE)=0,"",VLOOKUP('Xlookup set'!$S312,'Xlookup set'!$A$1:$R$1239,16,FALSE)),"")</f>
        <v/>
      </c>
      <c r="P312" t="str">
        <f t="array" aca="1" ref="P312" ca="1">IFERROR(Y2IF(VLOOKUP('Xlookup set'!$S312,'Xlookup set'!$A$1:$R$1239,17,FALSE)=0,"",VLOOKUP('Xlookup set'!$S312,'Xlookup set'!$A$1:$R$1239,17,FALSE)),"")</f>
        <v/>
      </c>
      <c r="Q312" t="str">
        <f>IFERROR(IF(VLOOKUP('Xlookup set'!$S312,'Xlookup set'!$A$1:$R$1239,18,FALSE)=0,"",VLOOKUP('Xlookup set'!$S312,'Xlookup set'!$A$1:$R$1239,18,FALSE)),"")</f>
        <v/>
      </c>
    </row>
    <row r="313" spans="1:17">
      <c r="A313" t="str">
        <f>IFERROR(VLOOKUP('Xlookup set'!$S313,'Xlookup set'!$A$1:$R$1239,2,FALSE),"")</f>
        <v/>
      </c>
      <c r="B313" t="str">
        <f>IF(I313&lt;&gt;"",ドッグキャリー!$I$2,"")</f>
        <v/>
      </c>
      <c r="C313" t="str">
        <f t="shared" si="10"/>
        <v/>
      </c>
      <c r="D313" t="str">
        <f t="shared" si="11"/>
        <v/>
      </c>
      <c r="H313" s="77" t="str">
        <f>IFERROR(IF(VLOOKUP('Xlookup set'!$S313,'Xlookup set'!$A$1:$R$1239,9,FALSE)=0,"",VLOOKUP('Xlookup set'!$S313,'Xlookup set'!$A$1:$R$1239,9,FALSE)),"")</f>
        <v/>
      </c>
      <c r="I313" t="str">
        <f>IFERROR(IF(VLOOKUP('Xlookup set'!$S313,'Xlookup set'!$A$1:$R$1239,10,FALSE)=0,"",VLOOKUP('Xlookup set'!$S313,'Xlookup set'!$A$1:$R$1239,10,FALSE)),"")</f>
        <v/>
      </c>
      <c r="J313" t="str">
        <f>IFERROR(IF(VLOOKUP('Xlookup set'!$S313,'Xlookup set'!$A$1:$R$1239,11,FALSE)=0,"",VLOOKUP('Xlookup set'!$S313,'Xlookup set'!$A$1:$R$1239,11,FALSE)),"")</f>
        <v/>
      </c>
      <c r="K313" t="str">
        <f>IFERROR(IF(VLOOKUP('Xlookup set'!$S313,'Xlookup set'!$A$1:$R$1239,12,FALSE)=0,"",VLOOKUP('Xlookup set'!$S313,'Xlookup set'!$A$1:$R$1239,12,FALSE)),"")</f>
        <v/>
      </c>
      <c r="L313" t="str">
        <f>IFERROR(IF(VLOOKUP('Xlookup set'!$S313,'Xlookup set'!$A$1:$R$1239,13,FALSE)=0,"",VLOOKUP('Xlookup set'!$S313,'Xlookup set'!$A$1:$R$1239,13,FALSE)),"")</f>
        <v/>
      </c>
      <c r="M313" t="str">
        <f>IFERROR(IF(VLOOKUP('Xlookup set'!$S313,'Xlookup set'!$A$1:$R$1239,14,FALSE)=0,"",VLOOKUP('Xlookup set'!$S313,'Xlookup set'!$A$1:$R$1239,14,FALSE)),"")</f>
        <v/>
      </c>
      <c r="N313" t="str">
        <f>IFERROR(IF(VLOOKUP('Xlookup set'!$S313,'Xlookup set'!$A$1:$R$1239,15,FALSE)=0,"",VLOOKUP('Xlookup set'!$S313,'Xlookup set'!$A$1:$R$1239,15,FALSE)),"")</f>
        <v/>
      </c>
      <c r="O313" t="str">
        <f>IFERROR(IF(VLOOKUP('Xlookup set'!$S313,'Xlookup set'!$A$1:$R$1239,16,FALSE)=0,"",VLOOKUP('Xlookup set'!$S313,'Xlookup set'!$A$1:$R$1239,16,FALSE)),"")</f>
        <v/>
      </c>
      <c r="P313" t="str">
        <f t="array" aca="1" ref="P313" ca="1">IFERROR(Y2IF(VLOOKUP('Xlookup set'!$S313,'Xlookup set'!$A$1:$R$1239,17,FALSE)=0,"",VLOOKUP('Xlookup set'!$S313,'Xlookup set'!$A$1:$R$1239,17,FALSE)),"")</f>
        <v/>
      </c>
      <c r="Q313" t="str">
        <f>IFERROR(IF(VLOOKUP('Xlookup set'!$S313,'Xlookup set'!$A$1:$R$1239,18,FALSE)=0,"",VLOOKUP('Xlookup set'!$S313,'Xlookup set'!$A$1:$R$1239,18,FALSE)),"")</f>
        <v/>
      </c>
    </row>
    <row r="314" spans="1:17">
      <c r="A314" t="str">
        <f>IFERROR(VLOOKUP('Xlookup set'!$S314,'Xlookup set'!$A$1:$R$1239,2,FALSE),"")</f>
        <v/>
      </c>
      <c r="B314" t="str">
        <f>IF(I314&lt;&gt;"",ドッグキャリー!$I$2,"")</f>
        <v/>
      </c>
      <c r="C314" t="str">
        <f t="shared" si="10"/>
        <v/>
      </c>
      <c r="D314" t="str">
        <f t="shared" si="11"/>
        <v/>
      </c>
      <c r="H314" s="77" t="str">
        <f>IFERROR(IF(VLOOKUP('Xlookup set'!$S314,'Xlookup set'!$A$1:$R$1239,9,FALSE)=0,"",VLOOKUP('Xlookup set'!$S314,'Xlookup set'!$A$1:$R$1239,9,FALSE)),"")</f>
        <v/>
      </c>
      <c r="I314" t="str">
        <f>IFERROR(IF(VLOOKUP('Xlookup set'!$S314,'Xlookup set'!$A$1:$R$1239,10,FALSE)=0,"",VLOOKUP('Xlookup set'!$S314,'Xlookup set'!$A$1:$R$1239,10,FALSE)),"")</f>
        <v/>
      </c>
      <c r="J314" t="str">
        <f>IFERROR(IF(VLOOKUP('Xlookup set'!$S314,'Xlookup set'!$A$1:$R$1239,11,FALSE)=0,"",VLOOKUP('Xlookup set'!$S314,'Xlookup set'!$A$1:$R$1239,11,FALSE)),"")</f>
        <v/>
      </c>
      <c r="K314" t="str">
        <f>IFERROR(IF(VLOOKUP('Xlookup set'!$S314,'Xlookup set'!$A$1:$R$1239,12,FALSE)=0,"",VLOOKUP('Xlookup set'!$S314,'Xlookup set'!$A$1:$R$1239,12,FALSE)),"")</f>
        <v/>
      </c>
      <c r="L314" t="str">
        <f>IFERROR(IF(VLOOKUP('Xlookup set'!$S314,'Xlookup set'!$A$1:$R$1239,13,FALSE)=0,"",VLOOKUP('Xlookup set'!$S314,'Xlookup set'!$A$1:$R$1239,13,FALSE)),"")</f>
        <v/>
      </c>
      <c r="M314" t="str">
        <f>IFERROR(IF(VLOOKUP('Xlookup set'!$S314,'Xlookup set'!$A$1:$R$1239,14,FALSE)=0,"",VLOOKUP('Xlookup set'!$S314,'Xlookup set'!$A$1:$R$1239,14,FALSE)),"")</f>
        <v/>
      </c>
      <c r="N314" t="str">
        <f>IFERROR(IF(VLOOKUP('Xlookup set'!$S314,'Xlookup set'!$A$1:$R$1239,15,FALSE)=0,"",VLOOKUP('Xlookup set'!$S314,'Xlookup set'!$A$1:$R$1239,15,FALSE)),"")</f>
        <v/>
      </c>
      <c r="O314" t="str">
        <f>IFERROR(IF(VLOOKUP('Xlookup set'!$S314,'Xlookup set'!$A$1:$R$1239,16,FALSE)=0,"",VLOOKUP('Xlookup set'!$S314,'Xlookup set'!$A$1:$R$1239,16,FALSE)),"")</f>
        <v/>
      </c>
      <c r="P314" t="str">
        <f t="array" aca="1" ref="P314" ca="1">IFERROR(Y2IF(VLOOKUP('Xlookup set'!$S314,'Xlookup set'!$A$1:$R$1239,17,FALSE)=0,"",VLOOKUP('Xlookup set'!$S314,'Xlookup set'!$A$1:$R$1239,17,FALSE)),"")</f>
        <v/>
      </c>
      <c r="Q314" t="str">
        <f>IFERROR(IF(VLOOKUP('Xlookup set'!$S314,'Xlookup set'!$A$1:$R$1239,18,FALSE)=0,"",VLOOKUP('Xlookup set'!$S314,'Xlookup set'!$A$1:$R$1239,18,FALSE)),"")</f>
        <v/>
      </c>
    </row>
    <row r="315" spans="1:17">
      <c r="A315" t="str">
        <f>IFERROR(VLOOKUP('Xlookup set'!$S315,'Xlookup set'!$A$1:$R$1239,2,FALSE),"")</f>
        <v/>
      </c>
      <c r="B315" t="str">
        <f>IF(I315&lt;&gt;"",ドッグキャリー!$I$2,"")</f>
        <v/>
      </c>
      <c r="C315" t="str">
        <f t="shared" si="10"/>
        <v/>
      </c>
      <c r="D315" t="str">
        <f t="shared" si="11"/>
        <v/>
      </c>
      <c r="H315" s="77" t="str">
        <f>IFERROR(IF(VLOOKUP('Xlookup set'!$S315,'Xlookup set'!$A$1:$R$1239,9,FALSE)=0,"",VLOOKUP('Xlookup set'!$S315,'Xlookup set'!$A$1:$R$1239,9,FALSE)),"")</f>
        <v/>
      </c>
      <c r="I315" t="str">
        <f>IFERROR(IF(VLOOKUP('Xlookup set'!$S315,'Xlookup set'!$A$1:$R$1239,10,FALSE)=0,"",VLOOKUP('Xlookup set'!$S315,'Xlookup set'!$A$1:$R$1239,10,FALSE)),"")</f>
        <v/>
      </c>
      <c r="J315" t="str">
        <f>IFERROR(IF(VLOOKUP('Xlookup set'!$S315,'Xlookup set'!$A$1:$R$1239,11,FALSE)=0,"",VLOOKUP('Xlookup set'!$S315,'Xlookup set'!$A$1:$R$1239,11,FALSE)),"")</f>
        <v/>
      </c>
      <c r="K315" t="str">
        <f>IFERROR(IF(VLOOKUP('Xlookup set'!$S315,'Xlookup set'!$A$1:$R$1239,12,FALSE)=0,"",VLOOKUP('Xlookup set'!$S315,'Xlookup set'!$A$1:$R$1239,12,FALSE)),"")</f>
        <v/>
      </c>
      <c r="L315" t="str">
        <f>IFERROR(IF(VLOOKUP('Xlookup set'!$S315,'Xlookup set'!$A$1:$R$1239,13,FALSE)=0,"",VLOOKUP('Xlookup set'!$S315,'Xlookup set'!$A$1:$R$1239,13,FALSE)),"")</f>
        <v/>
      </c>
      <c r="M315" t="str">
        <f>IFERROR(IF(VLOOKUP('Xlookup set'!$S315,'Xlookup set'!$A$1:$R$1239,14,FALSE)=0,"",VLOOKUP('Xlookup set'!$S315,'Xlookup set'!$A$1:$R$1239,14,FALSE)),"")</f>
        <v/>
      </c>
      <c r="N315" t="str">
        <f>IFERROR(IF(VLOOKUP('Xlookup set'!$S315,'Xlookup set'!$A$1:$R$1239,15,FALSE)=0,"",VLOOKUP('Xlookup set'!$S315,'Xlookup set'!$A$1:$R$1239,15,FALSE)),"")</f>
        <v/>
      </c>
      <c r="O315" t="str">
        <f>IFERROR(IF(VLOOKUP('Xlookup set'!$S315,'Xlookup set'!$A$1:$R$1239,16,FALSE)=0,"",VLOOKUP('Xlookup set'!$S315,'Xlookup set'!$A$1:$R$1239,16,FALSE)),"")</f>
        <v/>
      </c>
      <c r="P315" t="str">
        <f t="array" aca="1" ref="P315" ca="1">IFERROR(Y2IF(VLOOKUP('Xlookup set'!$S315,'Xlookup set'!$A$1:$R$1239,17,FALSE)=0,"",VLOOKUP('Xlookup set'!$S315,'Xlookup set'!$A$1:$R$1239,17,FALSE)),"")</f>
        <v/>
      </c>
      <c r="Q315" t="str">
        <f>IFERROR(IF(VLOOKUP('Xlookup set'!$S315,'Xlookup set'!$A$1:$R$1239,18,FALSE)=0,"",VLOOKUP('Xlookup set'!$S315,'Xlookup set'!$A$1:$R$1239,18,FALSE)),"")</f>
        <v/>
      </c>
    </row>
    <row r="316" spans="1:17">
      <c r="A316" t="str">
        <f>IFERROR(VLOOKUP('Xlookup set'!$S316,'Xlookup set'!$A$1:$R$1239,2,FALSE),"")</f>
        <v/>
      </c>
      <c r="B316" t="str">
        <f>IF(I316&lt;&gt;"",ドッグキャリー!$I$2,"")</f>
        <v/>
      </c>
      <c r="C316" t="str">
        <f t="shared" si="10"/>
        <v/>
      </c>
      <c r="D316" t="str">
        <f t="shared" si="11"/>
        <v/>
      </c>
      <c r="H316" s="77" t="str">
        <f>IFERROR(IF(VLOOKUP('Xlookup set'!$S316,'Xlookup set'!$A$1:$R$1239,9,FALSE)=0,"",VLOOKUP('Xlookup set'!$S316,'Xlookup set'!$A$1:$R$1239,9,FALSE)),"")</f>
        <v/>
      </c>
      <c r="I316" t="str">
        <f>IFERROR(IF(VLOOKUP('Xlookup set'!$S316,'Xlookup set'!$A$1:$R$1239,10,FALSE)=0,"",VLOOKUP('Xlookup set'!$S316,'Xlookup set'!$A$1:$R$1239,10,FALSE)),"")</f>
        <v/>
      </c>
      <c r="J316" t="str">
        <f>IFERROR(IF(VLOOKUP('Xlookup set'!$S316,'Xlookup set'!$A$1:$R$1239,11,FALSE)=0,"",VLOOKUP('Xlookup set'!$S316,'Xlookup set'!$A$1:$R$1239,11,FALSE)),"")</f>
        <v/>
      </c>
      <c r="K316" t="str">
        <f>IFERROR(IF(VLOOKUP('Xlookup set'!$S316,'Xlookup set'!$A$1:$R$1239,12,FALSE)=0,"",VLOOKUP('Xlookup set'!$S316,'Xlookup set'!$A$1:$R$1239,12,FALSE)),"")</f>
        <v/>
      </c>
      <c r="L316" t="str">
        <f>IFERROR(IF(VLOOKUP('Xlookup set'!$S316,'Xlookup set'!$A$1:$R$1239,13,FALSE)=0,"",VLOOKUP('Xlookup set'!$S316,'Xlookup set'!$A$1:$R$1239,13,FALSE)),"")</f>
        <v/>
      </c>
      <c r="M316" t="str">
        <f>IFERROR(IF(VLOOKUP('Xlookup set'!$S316,'Xlookup set'!$A$1:$R$1239,14,FALSE)=0,"",VLOOKUP('Xlookup set'!$S316,'Xlookup set'!$A$1:$R$1239,14,FALSE)),"")</f>
        <v/>
      </c>
      <c r="N316" t="str">
        <f>IFERROR(IF(VLOOKUP('Xlookup set'!$S316,'Xlookup set'!$A$1:$R$1239,15,FALSE)=0,"",VLOOKUP('Xlookup set'!$S316,'Xlookup set'!$A$1:$R$1239,15,FALSE)),"")</f>
        <v/>
      </c>
      <c r="O316" t="str">
        <f>IFERROR(IF(VLOOKUP('Xlookup set'!$S316,'Xlookup set'!$A$1:$R$1239,16,FALSE)=0,"",VLOOKUP('Xlookup set'!$S316,'Xlookup set'!$A$1:$R$1239,16,FALSE)),"")</f>
        <v/>
      </c>
      <c r="P316" t="str">
        <f t="array" aca="1" ref="P316" ca="1">IFERROR(Y2IF(VLOOKUP('Xlookup set'!$S316,'Xlookup set'!$A$1:$R$1239,17,FALSE)=0,"",VLOOKUP('Xlookup set'!$S316,'Xlookup set'!$A$1:$R$1239,17,FALSE)),"")</f>
        <v/>
      </c>
      <c r="Q316" t="str">
        <f>IFERROR(IF(VLOOKUP('Xlookup set'!$S316,'Xlookup set'!$A$1:$R$1239,18,FALSE)=0,"",VLOOKUP('Xlookup set'!$S316,'Xlookup set'!$A$1:$R$1239,18,FALSE)),"")</f>
        <v/>
      </c>
    </row>
    <row r="317" spans="1:17">
      <c r="A317" t="str">
        <f>IFERROR(VLOOKUP('Xlookup set'!$S317,'Xlookup set'!$A$1:$R$1239,2,FALSE),"")</f>
        <v/>
      </c>
      <c r="B317" t="str">
        <f>IF(I317&lt;&gt;"",ドッグキャリー!$I$2,"")</f>
        <v/>
      </c>
      <c r="C317" t="str">
        <f t="shared" si="10"/>
        <v/>
      </c>
      <c r="D317" t="str">
        <f t="shared" si="11"/>
        <v/>
      </c>
      <c r="H317" s="77" t="str">
        <f>IFERROR(IF(VLOOKUP('Xlookup set'!$S317,'Xlookup set'!$A$1:$R$1239,9,FALSE)=0,"",VLOOKUP('Xlookup set'!$S317,'Xlookup set'!$A$1:$R$1239,9,FALSE)),"")</f>
        <v/>
      </c>
      <c r="I317" t="str">
        <f>IFERROR(IF(VLOOKUP('Xlookup set'!$S317,'Xlookup set'!$A$1:$R$1239,10,FALSE)=0,"",VLOOKUP('Xlookup set'!$S317,'Xlookup set'!$A$1:$R$1239,10,FALSE)),"")</f>
        <v/>
      </c>
      <c r="J317" t="str">
        <f>IFERROR(IF(VLOOKUP('Xlookup set'!$S317,'Xlookup set'!$A$1:$R$1239,11,FALSE)=0,"",VLOOKUP('Xlookup set'!$S317,'Xlookup set'!$A$1:$R$1239,11,FALSE)),"")</f>
        <v/>
      </c>
      <c r="K317" t="str">
        <f>IFERROR(IF(VLOOKUP('Xlookup set'!$S317,'Xlookup set'!$A$1:$R$1239,12,FALSE)=0,"",VLOOKUP('Xlookup set'!$S317,'Xlookup set'!$A$1:$R$1239,12,FALSE)),"")</f>
        <v/>
      </c>
      <c r="L317" t="str">
        <f>IFERROR(IF(VLOOKUP('Xlookup set'!$S317,'Xlookup set'!$A$1:$R$1239,13,FALSE)=0,"",VLOOKUP('Xlookup set'!$S317,'Xlookup set'!$A$1:$R$1239,13,FALSE)),"")</f>
        <v/>
      </c>
      <c r="M317" t="str">
        <f>IFERROR(IF(VLOOKUP('Xlookup set'!$S317,'Xlookup set'!$A$1:$R$1239,14,FALSE)=0,"",VLOOKUP('Xlookup set'!$S317,'Xlookup set'!$A$1:$R$1239,14,FALSE)),"")</f>
        <v/>
      </c>
      <c r="N317" t="str">
        <f>IFERROR(IF(VLOOKUP('Xlookup set'!$S317,'Xlookup set'!$A$1:$R$1239,15,FALSE)=0,"",VLOOKUP('Xlookup set'!$S317,'Xlookup set'!$A$1:$R$1239,15,FALSE)),"")</f>
        <v/>
      </c>
      <c r="O317" t="str">
        <f>IFERROR(IF(VLOOKUP('Xlookup set'!$S317,'Xlookup set'!$A$1:$R$1239,16,FALSE)=0,"",VLOOKUP('Xlookup set'!$S317,'Xlookup set'!$A$1:$R$1239,16,FALSE)),"")</f>
        <v/>
      </c>
      <c r="P317" t="str">
        <f t="array" aca="1" ref="P317" ca="1">IFERROR(Y2IF(VLOOKUP('Xlookup set'!$S317,'Xlookup set'!$A$1:$R$1239,17,FALSE)=0,"",VLOOKUP('Xlookup set'!$S317,'Xlookup set'!$A$1:$R$1239,17,FALSE)),"")</f>
        <v/>
      </c>
      <c r="Q317" t="str">
        <f>IFERROR(IF(VLOOKUP('Xlookup set'!$S317,'Xlookup set'!$A$1:$R$1239,18,FALSE)=0,"",VLOOKUP('Xlookup set'!$S317,'Xlookup set'!$A$1:$R$1239,18,FALSE)),"")</f>
        <v/>
      </c>
    </row>
    <row r="318" spans="1:17">
      <c r="A318" t="str">
        <f>IFERROR(VLOOKUP('Xlookup set'!$S318,'Xlookup set'!$A$1:$R$1239,2,FALSE),"")</f>
        <v/>
      </c>
      <c r="B318" t="str">
        <f>IF(I318&lt;&gt;"",ドッグキャリー!$I$2,"")</f>
        <v/>
      </c>
      <c r="C318" t="str">
        <f t="shared" si="10"/>
        <v/>
      </c>
      <c r="D318" t="str">
        <f t="shared" si="11"/>
        <v/>
      </c>
      <c r="H318" s="77" t="str">
        <f>IFERROR(IF(VLOOKUP('Xlookup set'!$S318,'Xlookup set'!$A$1:$R$1239,9,FALSE)=0,"",VLOOKUP('Xlookup set'!$S318,'Xlookup set'!$A$1:$R$1239,9,FALSE)),"")</f>
        <v/>
      </c>
      <c r="I318" t="str">
        <f>IFERROR(IF(VLOOKUP('Xlookup set'!$S318,'Xlookup set'!$A$1:$R$1239,10,FALSE)=0,"",VLOOKUP('Xlookup set'!$S318,'Xlookup set'!$A$1:$R$1239,10,FALSE)),"")</f>
        <v/>
      </c>
      <c r="J318" t="str">
        <f>IFERROR(IF(VLOOKUP('Xlookup set'!$S318,'Xlookup set'!$A$1:$R$1239,11,FALSE)=0,"",VLOOKUP('Xlookup set'!$S318,'Xlookup set'!$A$1:$R$1239,11,FALSE)),"")</f>
        <v/>
      </c>
      <c r="K318" t="str">
        <f>IFERROR(IF(VLOOKUP('Xlookup set'!$S318,'Xlookup set'!$A$1:$R$1239,12,FALSE)=0,"",VLOOKUP('Xlookup set'!$S318,'Xlookup set'!$A$1:$R$1239,12,FALSE)),"")</f>
        <v/>
      </c>
      <c r="L318" t="str">
        <f>IFERROR(IF(VLOOKUP('Xlookup set'!$S318,'Xlookup set'!$A$1:$R$1239,13,FALSE)=0,"",VLOOKUP('Xlookup set'!$S318,'Xlookup set'!$A$1:$R$1239,13,FALSE)),"")</f>
        <v/>
      </c>
      <c r="M318" t="str">
        <f>IFERROR(IF(VLOOKUP('Xlookup set'!$S318,'Xlookup set'!$A$1:$R$1239,14,FALSE)=0,"",VLOOKUP('Xlookup set'!$S318,'Xlookup set'!$A$1:$R$1239,14,FALSE)),"")</f>
        <v/>
      </c>
      <c r="N318" t="str">
        <f>IFERROR(IF(VLOOKUP('Xlookup set'!$S318,'Xlookup set'!$A$1:$R$1239,15,FALSE)=0,"",VLOOKUP('Xlookup set'!$S318,'Xlookup set'!$A$1:$R$1239,15,FALSE)),"")</f>
        <v/>
      </c>
      <c r="O318" t="str">
        <f>IFERROR(IF(VLOOKUP('Xlookup set'!$S318,'Xlookup set'!$A$1:$R$1239,16,FALSE)=0,"",VLOOKUP('Xlookup set'!$S318,'Xlookup set'!$A$1:$R$1239,16,FALSE)),"")</f>
        <v/>
      </c>
      <c r="P318" t="str">
        <f t="array" aca="1" ref="P318" ca="1">IFERROR(Y2IF(VLOOKUP('Xlookup set'!$S318,'Xlookup set'!$A$1:$R$1239,17,FALSE)=0,"",VLOOKUP('Xlookup set'!$S318,'Xlookup set'!$A$1:$R$1239,17,FALSE)),"")</f>
        <v/>
      </c>
      <c r="Q318" t="str">
        <f>IFERROR(IF(VLOOKUP('Xlookup set'!$S318,'Xlookup set'!$A$1:$R$1239,18,FALSE)=0,"",VLOOKUP('Xlookup set'!$S318,'Xlookup set'!$A$1:$R$1239,18,FALSE)),"")</f>
        <v/>
      </c>
    </row>
    <row r="319" spans="1:17">
      <c r="A319" t="str">
        <f>IFERROR(VLOOKUP('Xlookup set'!$S319,'Xlookup set'!$A$1:$R$1239,2,FALSE),"")</f>
        <v/>
      </c>
      <c r="B319" t="str">
        <f>IF(I319&lt;&gt;"",ドッグキャリー!$I$2,"")</f>
        <v/>
      </c>
      <c r="C319" t="str">
        <f t="shared" si="10"/>
        <v/>
      </c>
      <c r="D319" t="str">
        <f t="shared" si="11"/>
        <v/>
      </c>
      <c r="H319" s="77" t="str">
        <f>IFERROR(IF(VLOOKUP('Xlookup set'!$S319,'Xlookup set'!$A$1:$R$1239,9,FALSE)=0,"",VLOOKUP('Xlookup set'!$S319,'Xlookup set'!$A$1:$R$1239,9,FALSE)),"")</f>
        <v/>
      </c>
      <c r="I319" t="str">
        <f>IFERROR(IF(VLOOKUP('Xlookup set'!$S319,'Xlookup set'!$A$1:$R$1239,10,FALSE)=0,"",VLOOKUP('Xlookup set'!$S319,'Xlookup set'!$A$1:$R$1239,10,FALSE)),"")</f>
        <v/>
      </c>
      <c r="J319" t="str">
        <f>IFERROR(IF(VLOOKUP('Xlookup set'!$S319,'Xlookup set'!$A$1:$R$1239,11,FALSE)=0,"",VLOOKUP('Xlookup set'!$S319,'Xlookup set'!$A$1:$R$1239,11,FALSE)),"")</f>
        <v/>
      </c>
      <c r="K319" t="str">
        <f>IFERROR(IF(VLOOKUP('Xlookup set'!$S319,'Xlookup set'!$A$1:$R$1239,12,FALSE)=0,"",VLOOKUP('Xlookup set'!$S319,'Xlookup set'!$A$1:$R$1239,12,FALSE)),"")</f>
        <v/>
      </c>
      <c r="L319" t="str">
        <f>IFERROR(IF(VLOOKUP('Xlookup set'!$S319,'Xlookup set'!$A$1:$R$1239,13,FALSE)=0,"",VLOOKUP('Xlookup set'!$S319,'Xlookup set'!$A$1:$R$1239,13,FALSE)),"")</f>
        <v/>
      </c>
      <c r="M319" t="str">
        <f>IFERROR(IF(VLOOKUP('Xlookup set'!$S319,'Xlookup set'!$A$1:$R$1239,14,FALSE)=0,"",VLOOKUP('Xlookup set'!$S319,'Xlookup set'!$A$1:$R$1239,14,FALSE)),"")</f>
        <v/>
      </c>
      <c r="N319" t="str">
        <f>IFERROR(IF(VLOOKUP('Xlookup set'!$S319,'Xlookup set'!$A$1:$R$1239,15,FALSE)=0,"",VLOOKUP('Xlookup set'!$S319,'Xlookup set'!$A$1:$R$1239,15,FALSE)),"")</f>
        <v/>
      </c>
      <c r="O319" t="str">
        <f>IFERROR(IF(VLOOKUP('Xlookup set'!$S319,'Xlookup set'!$A$1:$R$1239,16,FALSE)=0,"",VLOOKUP('Xlookup set'!$S319,'Xlookup set'!$A$1:$R$1239,16,FALSE)),"")</f>
        <v/>
      </c>
      <c r="P319" t="str">
        <f t="array" aca="1" ref="P319" ca="1">IFERROR(Y2IF(VLOOKUP('Xlookup set'!$S319,'Xlookup set'!$A$1:$R$1239,17,FALSE)=0,"",VLOOKUP('Xlookup set'!$S319,'Xlookup set'!$A$1:$R$1239,17,FALSE)),"")</f>
        <v/>
      </c>
      <c r="Q319" t="str">
        <f>IFERROR(IF(VLOOKUP('Xlookup set'!$S319,'Xlookup set'!$A$1:$R$1239,18,FALSE)=0,"",VLOOKUP('Xlookup set'!$S319,'Xlookup set'!$A$1:$R$1239,18,FALSE)),"")</f>
        <v/>
      </c>
    </row>
    <row r="320" spans="1:17">
      <c r="A320" t="str">
        <f>IFERROR(VLOOKUP('Xlookup set'!$S320,'Xlookup set'!$A$1:$R$1239,2,FALSE),"")</f>
        <v/>
      </c>
      <c r="B320" t="str">
        <f>IF(I320&lt;&gt;"",ドッグキャリー!$I$2,"")</f>
        <v/>
      </c>
      <c r="C320" t="str">
        <f t="shared" si="10"/>
        <v/>
      </c>
      <c r="D320" t="str">
        <f t="shared" si="11"/>
        <v/>
      </c>
      <c r="H320" s="77" t="str">
        <f>IFERROR(IF(VLOOKUP('Xlookup set'!$S320,'Xlookup set'!$A$1:$R$1239,9,FALSE)=0,"",VLOOKUP('Xlookup set'!$S320,'Xlookup set'!$A$1:$R$1239,9,FALSE)),"")</f>
        <v/>
      </c>
      <c r="I320" t="str">
        <f>IFERROR(IF(VLOOKUP('Xlookup set'!$S320,'Xlookup set'!$A$1:$R$1239,10,FALSE)=0,"",VLOOKUP('Xlookup set'!$S320,'Xlookup set'!$A$1:$R$1239,10,FALSE)),"")</f>
        <v/>
      </c>
      <c r="J320" t="str">
        <f>IFERROR(IF(VLOOKUP('Xlookup set'!$S320,'Xlookup set'!$A$1:$R$1239,11,FALSE)=0,"",VLOOKUP('Xlookup set'!$S320,'Xlookup set'!$A$1:$R$1239,11,FALSE)),"")</f>
        <v/>
      </c>
      <c r="K320" t="str">
        <f>IFERROR(IF(VLOOKUP('Xlookup set'!$S320,'Xlookup set'!$A$1:$R$1239,12,FALSE)=0,"",VLOOKUP('Xlookup set'!$S320,'Xlookup set'!$A$1:$R$1239,12,FALSE)),"")</f>
        <v/>
      </c>
      <c r="L320" t="str">
        <f>IFERROR(IF(VLOOKUP('Xlookup set'!$S320,'Xlookup set'!$A$1:$R$1239,13,FALSE)=0,"",VLOOKUP('Xlookup set'!$S320,'Xlookup set'!$A$1:$R$1239,13,FALSE)),"")</f>
        <v/>
      </c>
      <c r="M320" t="str">
        <f>IFERROR(IF(VLOOKUP('Xlookup set'!$S320,'Xlookup set'!$A$1:$R$1239,14,FALSE)=0,"",VLOOKUP('Xlookup set'!$S320,'Xlookup set'!$A$1:$R$1239,14,FALSE)),"")</f>
        <v/>
      </c>
      <c r="N320" t="str">
        <f>IFERROR(IF(VLOOKUP('Xlookup set'!$S320,'Xlookup set'!$A$1:$R$1239,15,FALSE)=0,"",VLOOKUP('Xlookup set'!$S320,'Xlookup set'!$A$1:$R$1239,15,FALSE)),"")</f>
        <v/>
      </c>
      <c r="O320" t="str">
        <f>IFERROR(IF(VLOOKUP('Xlookup set'!$S320,'Xlookup set'!$A$1:$R$1239,16,FALSE)=0,"",VLOOKUP('Xlookup set'!$S320,'Xlookup set'!$A$1:$R$1239,16,FALSE)),"")</f>
        <v/>
      </c>
      <c r="P320" t="str">
        <f t="array" aca="1" ref="P320" ca="1">IFERROR(Y2IF(VLOOKUP('Xlookup set'!$S320,'Xlookup set'!$A$1:$R$1239,17,FALSE)=0,"",VLOOKUP('Xlookup set'!$S320,'Xlookup set'!$A$1:$R$1239,17,FALSE)),"")</f>
        <v/>
      </c>
      <c r="Q320" t="str">
        <f>IFERROR(IF(VLOOKUP('Xlookup set'!$S320,'Xlookup set'!$A$1:$R$1239,18,FALSE)=0,"",VLOOKUP('Xlookup set'!$S320,'Xlookup set'!$A$1:$R$1239,18,FALSE)),"")</f>
        <v/>
      </c>
    </row>
    <row r="321" spans="1:17">
      <c r="A321" t="str">
        <f>IFERROR(VLOOKUP('Xlookup set'!$S321,'Xlookup set'!$A$1:$R$1239,2,FALSE),"")</f>
        <v/>
      </c>
      <c r="B321" t="str">
        <f>IF(I321&lt;&gt;"",ドッグキャリー!$I$2,"")</f>
        <v/>
      </c>
      <c r="C321" t="str">
        <f t="shared" si="10"/>
        <v/>
      </c>
      <c r="D321" t="str">
        <f t="shared" si="11"/>
        <v/>
      </c>
      <c r="H321" s="77" t="str">
        <f>IFERROR(IF(VLOOKUP('Xlookup set'!$S321,'Xlookup set'!$A$1:$R$1239,9,FALSE)=0,"",VLOOKUP('Xlookup set'!$S321,'Xlookup set'!$A$1:$R$1239,9,FALSE)),"")</f>
        <v/>
      </c>
      <c r="I321" t="str">
        <f>IFERROR(IF(VLOOKUP('Xlookup set'!$S321,'Xlookup set'!$A$1:$R$1239,10,FALSE)=0,"",VLOOKUP('Xlookup set'!$S321,'Xlookup set'!$A$1:$R$1239,10,FALSE)),"")</f>
        <v/>
      </c>
      <c r="J321" t="str">
        <f>IFERROR(IF(VLOOKUP('Xlookup set'!$S321,'Xlookup set'!$A$1:$R$1239,11,FALSE)=0,"",VLOOKUP('Xlookup set'!$S321,'Xlookup set'!$A$1:$R$1239,11,FALSE)),"")</f>
        <v/>
      </c>
      <c r="K321" t="str">
        <f>IFERROR(IF(VLOOKUP('Xlookup set'!$S321,'Xlookup set'!$A$1:$R$1239,12,FALSE)=0,"",VLOOKUP('Xlookup set'!$S321,'Xlookup set'!$A$1:$R$1239,12,FALSE)),"")</f>
        <v/>
      </c>
      <c r="L321" t="str">
        <f>IFERROR(IF(VLOOKUP('Xlookup set'!$S321,'Xlookup set'!$A$1:$R$1239,13,FALSE)=0,"",VLOOKUP('Xlookup set'!$S321,'Xlookup set'!$A$1:$R$1239,13,FALSE)),"")</f>
        <v/>
      </c>
      <c r="M321" t="str">
        <f>IFERROR(IF(VLOOKUP('Xlookup set'!$S321,'Xlookup set'!$A$1:$R$1239,14,FALSE)=0,"",VLOOKUP('Xlookup set'!$S321,'Xlookup set'!$A$1:$R$1239,14,FALSE)),"")</f>
        <v/>
      </c>
      <c r="N321" t="str">
        <f>IFERROR(IF(VLOOKUP('Xlookup set'!$S321,'Xlookup set'!$A$1:$R$1239,15,FALSE)=0,"",VLOOKUP('Xlookup set'!$S321,'Xlookup set'!$A$1:$R$1239,15,FALSE)),"")</f>
        <v/>
      </c>
      <c r="O321" t="str">
        <f>IFERROR(IF(VLOOKUP('Xlookup set'!$S321,'Xlookup set'!$A$1:$R$1239,16,FALSE)=0,"",VLOOKUP('Xlookup set'!$S321,'Xlookup set'!$A$1:$R$1239,16,FALSE)),"")</f>
        <v/>
      </c>
      <c r="P321" t="str">
        <f t="array" aca="1" ref="P321" ca="1">IFERROR(Y2IF(VLOOKUP('Xlookup set'!$S321,'Xlookup set'!$A$1:$R$1239,17,FALSE)=0,"",VLOOKUP('Xlookup set'!$S321,'Xlookup set'!$A$1:$R$1239,17,FALSE)),"")</f>
        <v/>
      </c>
      <c r="Q321" t="str">
        <f>IFERROR(IF(VLOOKUP('Xlookup set'!$S321,'Xlookup set'!$A$1:$R$1239,18,FALSE)=0,"",VLOOKUP('Xlookup set'!$S321,'Xlookup set'!$A$1:$R$1239,18,FALSE)),"")</f>
        <v/>
      </c>
    </row>
    <row r="322" spans="1:17">
      <c r="A322" t="str">
        <f>IFERROR(VLOOKUP('Xlookup set'!$S322,'Xlookup set'!$A$1:$R$1239,2,FALSE),"")</f>
        <v/>
      </c>
      <c r="B322" t="str">
        <f>IF(I322&lt;&gt;"",ドッグキャリー!$I$2,"")</f>
        <v/>
      </c>
      <c r="C322" t="str">
        <f t="shared" si="10"/>
        <v/>
      </c>
      <c r="D322" t="str">
        <f t="shared" si="11"/>
        <v/>
      </c>
      <c r="H322" s="77" t="str">
        <f>IFERROR(IF(VLOOKUP('Xlookup set'!$S322,'Xlookup set'!$A$1:$R$1239,9,FALSE)=0,"",VLOOKUP('Xlookup set'!$S322,'Xlookup set'!$A$1:$R$1239,9,FALSE)),"")</f>
        <v/>
      </c>
      <c r="I322" t="str">
        <f>IFERROR(IF(VLOOKUP('Xlookup set'!$S322,'Xlookup set'!$A$1:$R$1239,10,FALSE)=0,"",VLOOKUP('Xlookup set'!$S322,'Xlookup set'!$A$1:$R$1239,10,FALSE)),"")</f>
        <v/>
      </c>
      <c r="J322" t="str">
        <f>IFERROR(IF(VLOOKUP('Xlookup set'!$S322,'Xlookup set'!$A$1:$R$1239,11,FALSE)=0,"",VLOOKUP('Xlookup set'!$S322,'Xlookup set'!$A$1:$R$1239,11,FALSE)),"")</f>
        <v/>
      </c>
      <c r="K322" t="str">
        <f>IFERROR(IF(VLOOKUP('Xlookup set'!$S322,'Xlookup set'!$A$1:$R$1239,12,FALSE)=0,"",VLOOKUP('Xlookup set'!$S322,'Xlookup set'!$A$1:$R$1239,12,FALSE)),"")</f>
        <v/>
      </c>
      <c r="L322" t="str">
        <f>IFERROR(IF(VLOOKUP('Xlookup set'!$S322,'Xlookup set'!$A$1:$R$1239,13,FALSE)=0,"",VLOOKUP('Xlookup set'!$S322,'Xlookup set'!$A$1:$R$1239,13,FALSE)),"")</f>
        <v/>
      </c>
      <c r="M322" t="str">
        <f>IFERROR(IF(VLOOKUP('Xlookup set'!$S322,'Xlookup set'!$A$1:$R$1239,14,FALSE)=0,"",VLOOKUP('Xlookup set'!$S322,'Xlookup set'!$A$1:$R$1239,14,FALSE)),"")</f>
        <v/>
      </c>
      <c r="N322" t="str">
        <f>IFERROR(IF(VLOOKUP('Xlookup set'!$S322,'Xlookup set'!$A$1:$R$1239,15,FALSE)=0,"",VLOOKUP('Xlookup set'!$S322,'Xlookup set'!$A$1:$R$1239,15,FALSE)),"")</f>
        <v/>
      </c>
      <c r="O322" t="str">
        <f>IFERROR(IF(VLOOKUP('Xlookup set'!$S322,'Xlookup set'!$A$1:$R$1239,16,FALSE)=0,"",VLOOKUP('Xlookup set'!$S322,'Xlookup set'!$A$1:$R$1239,16,FALSE)),"")</f>
        <v/>
      </c>
      <c r="P322" t="str">
        <f t="array" aca="1" ref="P322" ca="1">IFERROR(Y2IF(VLOOKUP('Xlookup set'!$S322,'Xlookup set'!$A$1:$R$1239,17,FALSE)=0,"",VLOOKUP('Xlookup set'!$S322,'Xlookup set'!$A$1:$R$1239,17,FALSE)),"")</f>
        <v/>
      </c>
      <c r="Q322" t="str">
        <f>IFERROR(IF(VLOOKUP('Xlookup set'!$S322,'Xlookup set'!$A$1:$R$1239,18,FALSE)=0,"",VLOOKUP('Xlookup set'!$S322,'Xlookup set'!$A$1:$R$1239,18,FALSE)),"")</f>
        <v/>
      </c>
    </row>
    <row r="323" spans="1:17">
      <c r="A323" t="str">
        <f>IFERROR(VLOOKUP('Xlookup set'!$S323,'Xlookup set'!$A$1:$R$1239,2,FALSE),"")</f>
        <v/>
      </c>
      <c r="B323" t="str">
        <f>IF(I323&lt;&gt;"",ドッグキャリー!$I$2,"")</f>
        <v/>
      </c>
      <c r="C323" t="str">
        <f t="shared" ref="C323:C386" si="12">IF(I323&lt;&gt;"",1,"")</f>
        <v/>
      </c>
      <c r="D323" t="str">
        <f t="shared" ref="D323:D386" si="13">IF(I323&lt;&gt;"",1,"")</f>
        <v/>
      </c>
      <c r="H323" s="77" t="str">
        <f>IFERROR(IF(VLOOKUP('Xlookup set'!$S323,'Xlookup set'!$A$1:$R$1239,9,FALSE)=0,"",VLOOKUP('Xlookup set'!$S323,'Xlookup set'!$A$1:$R$1239,9,FALSE)),"")</f>
        <v/>
      </c>
      <c r="I323" t="str">
        <f>IFERROR(IF(VLOOKUP('Xlookup set'!$S323,'Xlookup set'!$A$1:$R$1239,10,FALSE)=0,"",VLOOKUP('Xlookup set'!$S323,'Xlookup set'!$A$1:$R$1239,10,FALSE)),"")</f>
        <v/>
      </c>
      <c r="J323" t="str">
        <f>IFERROR(IF(VLOOKUP('Xlookup set'!$S323,'Xlookup set'!$A$1:$R$1239,11,FALSE)=0,"",VLOOKUP('Xlookup set'!$S323,'Xlookup set'!$A$1:$R$1239,11,FALSE)),"")</f>
        <v/>
      </c>
      <c r="K323" t="str">
        <f>IFERROR(IF(VLOOKUP('Xlookup set'!$S323,'Xlookup set'!$A$1:$R$1239,12,FALSE)=0,"",VLOOKUP('Xlookup set'!$S323,'Xlookup set'!$A$1:$R$1239,12,FALSE)),"")</f>
        <v/>
      </c>
      <c r="L323" t="str">
        <f>IFERROR(IF(VLOOKUP('Xlookup set'!$S323,'Xlookup set'!$A$1:$R$1239,13,FALSE)=0,"",VLOOKUP('Xlookup set'!$S323,'Xlookup set'!$A$1:$R$1239,13,FALSE)),"")</f>
        <v/>
      </c>
      <c r="M323" t="str">
        <f>IFERROR(IF(VLOOKUP('Xlookup set'!$S323,'Xlookup set'!$A$1:$R$1239,14,FALSE)=0,"",VLOOKUP('Xlookup set'!$S323,'Xlookup set'!$A$1:$R$1239,14,FALSE)),"")</f>
        <v/>
      </c>
      <c r="N323" t="str">
        <f>IFERROR(IF(VLOOKUP('Xlookup set'!$S323,'Xlookup set'!$A$1:$R$1239,15,FALSE)=0,"",VLOOKUP('Xlookup set'!$S323,'Xlookup set'!$A$1:$R$1239,15,FALSE)),"")</f>
        <v/>
      </c>
      <c r="O323" t="str">
        <f>IFERROR(IF(VLOOKUP('Xlookup set'!$S323,'Xlookup set'!$A$1:$R$1239,16,FALSE)=0,"",VLOOKUP('Xlookup set'!$S323,'Xlookup set'!$A$1:$R$1239,16,FALSE)),"")</f>
        <v/>
      </c>
      <c r="P323" t="str">
        <f t="array" aca="1" ref="P323" ca="1">IFERROR(Y2IF(VLOOKUP('Xlookup set'!$S323,'Xlookup set'!$A$1:$R$1239,17,FALSE)=0,"",VLOOKUP('Xlookup set'!$S323,'Xlookup set'!$A$1:$R$1239,17,FALSE)),"")</f>
        <v/>
      </c>
      <c r="Q323" t="str">
        <f>IFERROR(IF(VLOOKUP('Xlookup set'!$S323,'Xlookup set'!$A$1:$R$1239,18,FALSE)=0,"",VLOOKUP('Xlookup set'!$S323,'Xlookup set'!$A$1:$R$1239,18,FALSE)),"")</f>
        <v/>
      </c>
    </row>
    <row r="324" spans="1:17">
      <c r="A324" t="str">
        <f>IFERROR(VLOOKUP('Xlookup set'!$S324,'Xlookup set'!$A$1:$R$1239,2,FALSE),"")</f>
        <v/>
      </c>
      <c r="B324" t="str">
        <f>IF(I324&lt;&gt;"",ドッグキャリー!$I$2,"")</f>
        <v/>
      </c>
      <c r="C324" t="str">
        <f t="shared" si="12"/>
        <v/>
      </c>
      <c r="D324" t="str">
        <f t="shared" si="13"/>
        <v/>
      </c>
      <c r="H324" s="77" t="str">
        <f>IFERROR(IF(VLOOKUP('Xlookup set'!$S324,'Xlookup set'!$A$1:$R$1239,9,FALSE)=0,"",VLOOKUP('Xlookup set'!$S324,'Xlookup set'!$A$1:$R$1239,9,FALSE)),"")</f>
        <v/>
      </c>
      <c r="I324" t="str">
        <f>IFERROR(IF(VLOOKUP('Xlookup set'!$S324,'Xlookup set'!$A$1:$R$1239,10,FALSE)=0,"",VLOOKUP('Xlookup set'!$S324,'Xlookup set'!$A$1:$R$1239,10,FALSE)),"")</f>
        <v/>
      </c>
      <c r="J324" t="str">
        <f>IFERROR(IF(VLOOKUP('Xlookup set'!$S324,'Xlookup set'!$A$1:$R$1239,11,FALSE)=0,"",VLOOKUP('Xlookup set'!$S324,'Xlookup set'!$A$1:$R$1239,11,FALSE)),"")</f>
        <v/>
      </c>
      <c r="K324" t="str">
        <f>IFERROR(IF(VLOOKUP('Xlookup set'!$S324,'Xlookup set'!$A$1:$R$1239,12,FALSE)=0,"",VLOOKUP('Xlookup set'!$S324,'Xlookup set'!$A$1:$R$1239,12,FALSE)),"")</f>
        <v/>
      </c>
      <c r="L324" t="str">
        <f>IFERROR(IF(VLOOKUP('Xlookup set'!$S324,'Xlookup set'!$A$1:$R$1239,13,FALSE)=0,"",VLOOKUP('Xlookup set'!$S324,'Xlookup set'!$A$1:$R$1239,13,FALSE)),"")</f>
        <v/>
      </c>
      <c r="M324" t="str">
        <f>IFERROR(IF(VLOOKUP('Xlookup set'!$S324,'Xlookup set'!$A$1:$R$1239,14,FALSE)=0,"",VLOOKUP('Xlookup set'!$S324,'Xlookup set'!$A$1:$R$1239,14,FALSE)),"")</f>
        <v/>
      </c>
      <c r="N324" t="str">
        <f>IFERROR(IF(VLOOKUP('Xlookup set'!$S324,'Xlookup set'!$A$1:$R$1239,15,FALSE)=0,"",VLOOKUP('Xlookup set'!$S324,'Xlookup set'!$A$1:$R$1239,15,FALSE)),"")</f>
        <v/>
      </c>
      <c r="O324" t="str">
        <f>IFERROR(IF(VLOOKUP('Xlookup set'!$S324,'Xlookup set'!$A$1:$R$1239,16,FALSE)=0,"",VLOOKUP('Xlookup set'!$S324,'Xlookup set'!$A$1:$R$1239,16,FALSE)),"")</f>
        <v/>
      </c>
      <c r="P324" t="str">
        <f t="array" aca="1" ref="P324" ca="1">IFERROR(Y2IF(VLOOKUP('Xlookup set'!$S324,'Xlookup set'!$A$1:$R$1239,17,FALSE)=0,"",VLOOKUP('Xlookup set'!$S324,'Xlookup set'!$A$1:$R$1239,17,FALSE)),"")</f>
        <v/>
      </c>
      <c r="Q324" t="str">
        <f>IFERROR(IF(VLOOKUP('Xlookup set'!$S324,'Xlookup set'!$A$1:$R$1239,18,FALSE)=0,"",VLOOKUP('Xlookup set'!$S324,'Xlookup set'!$A$1:$R$1239,18,FALSE)),"")</f>
        <v/>
      </c>
    </row>
    <row r="325" spans="1:17">
      <c r="A325" t="str">
        <f>IFERROR(VLOOKUP('Xlookup set'!$S325,'Xlookup set'!$A$1:$R$1239,2,FALSE),"")</f>
        <v/>
      </c>
      <c r="B325" t="str">
        <f>IF(I325&lt;&gt;"",ドッグキャリー!$I$2,"")</f>
        <v/>
      </c>
      <c r="C325" t="str">
        <f t="shared" si="12"/>
        <v/>
      </c>
      <c r="D325" t="str">
        <f t="shared" si="13"/>
        <v/>
      </c>
      <c r="H325" s="77" t="str">
        <f>IFERROR(IF(VLOOKUP('Xlookup set'!$S325,'Xlookup set'!$A$1:$R$1239,9,FALSE)=0,"",VLOOKUP('Xlookup set'!$S325,'Xlookup set'!$A$1:$R$1239,9,FALSE)),"")</f>
        <v/>
      </c>
      <c r="I325" t="str">
        <f>IFERROR(IF(VLOOKUP('Xlookup set'!$S325,'Xlookup set'!$A$1:$R$1239,10,FALSE)=0,"",VLOOKUP('Xlookup set'!$S325,'Xlookup set'!$A$1:$R$1239,10,FALSE)),"")</f>
        <v/>
      </c>
      <c r="J325" t="str">
        <f>IFERROR(IF(VLOOKUP('Xlookup set'!$S325,'Xlookup set'!$A$1:$R$1239,11,FALSE)=0,"",VLOOKUP('Xlookup set'!$S325,'Xlookup set'!$A$1:$R$1239,11,FALSE)),"")</f>
        <v/>
      </c>
      <c r="K325" t="str">
        <f>IFERROR(IF(VLOOKUP('Xlookup set'!$S325,'Xlookup set'!$A$1:$R$1239,12,FALSE)=0,"",VLOOKUP('Xlookup set'!$S325,'Xlookup set'!$A$1:$R$1239,12,FALSE)),"")</f>
        <v/>
      </c>
      <c r="L325" t="str">
        <f>IFERROR(IF(VLOOKUP('Xlookup set'!$S325,'Xlookup set'!$A$1:$R$1239,13,FALSE)=0,"",VLOOKUP('Xlookup set'!$S325,'Xlookup set'!$A$1:$R$1239,13,FALSE)),"")</f>
        <v/>
      </c>
      <c r="M325" t="str">
        <f>IFERROR(IF(VLOOKUP('Xlookup set'!$S325,'Xlookup set'!$A$1:$R$1239,14,FALSE)=0,"",VLOOKUP('Xlookup set'!$S325,'Xlookup set'!$A$1:$R$1239,14,FALSE)),"")</f>
        <v/>
      </c>
      <c r="N325" t="str">
        <f>IFERROR(IF(VLOOKUP('Xlookup set'!$S325,'Xlookup set'!$A$1:$R$1239,15,FALSE)=0,"",VLOOKUP('Xlookup set'!$S325,'Xlookup set'!$A$1:$R$1239,15,FALSE)),"")</f>
        <v/>
      </c>
      <c r="O325" t="str">
        <f>IFERROR(IF(VLOOKUP('Xlookup set'!$S325,'Xlookup set'!$A$1:$R$1239,16,FALSE)=0,"",VLOOKUP('Xlookup set'!$S325,'Xlookup set'!$A$1:$R$1239,16,FALSE)),"")</f>
        <v/>
      </c>
      <c r="P325" t="str">
        <f t="array" aca="1" ref="P325" ca="1">IFERROR(Y2IF(VLOOKUP('Xlookup set'!$S325,'Xlookup set'!$A$1:$R$1239,17,FALSE)=0,"",VLOOKUP('Xlookup set'!$S325,'Xlookup set'!$A$1:$R$1239,17,FALSE)),"")</f>
        <v/>
      </c>
      <c r="Q325" t="str">
        <f>IFERROR(IF(VLOOKUP('Xlookup set'!$S325,'Xlookup set'!$A$1:$R$1239,18,FALSE)=0,"",VLOOKUP('Xlookup set'!$S325,'Xlookup set'!$A$1:$R$1239,18,FALSE)),"")</f>
        <v/>
      </c>
    </row>
    <row r="326" spans="1:17">
      <c r="A326" t="str">
        <f>IFERROR(VLOOKUP('Xlookup set'!$S326,'Xlookup set'!$A$1:$R$1239,2,FALSE),"")</f>
        <v/>
      </c>
      <c r="B326" t="str">
        <f>IF(I326&lt;&gt;"",ドッグキャリー!$I$2,"")</f>
        <v/>
      </c>
      <c r="C326" t="str">
        <f t="shared" si="12"/>
        <v/>
      </c>
      <c r="D326" t="str">
        <f t="shared" si="13"/>
        <v/>
      </c>
      <c r="H326" s="77" t="str">
        <f>IFERROR(IF(VLOOKUP('Xlookup set'!$S326,'Xlookup set'!$A$1:$R$1239,9,FALSE)=0,"",VLOOKUP('Xlookup set'!$S326,'Xlookup set'!$A$1:$R$1239,9,FALSE)),"")</f>
        <v/>
      </c>
      <c r="I326" t="str">
        <f>IFERROR(IF(VLOOKUP('Xlookup set'!$S326,'Xlookup set'!$A$1:$R$1239,10,FALSE)=0,"",VLOOKUP('Xlookup set'!$S326,'Xlookup set'!$A$1:$R$1239,10,FALSE)),"")</f>
        <v/>
      </c>
      <c r="J326" t="str">
        <f>IFERROR(IF(VLOOKUP('Xlookup set'!$S326,'Xlookup set'!$A$1:$R$1239,11,FALSE)=0,"",VLOOKUP('Xlookup set'!$S326,'Xlookup set'!$A$1:$R$1239,11,FALSE)),"")</f>
        <v/>
      </c>
      <c r="K326" t="str">
        <f>IFERROR(IF(VLOOKUP('Xlookup set'!$S326,'Xlookup set'!$A$1:$R$1239,12,FALSE)=0,"",VLOOKUP('Xlookup set'!$S326,'Xlookup set'!$A$1:$R$1239,12,FALSE)),"")</f>
        <v/>
      </c>
      <c r="L326" t="str">
        <f>IFERROR(IF(VLOOKUP('Xlookup set'!$S326,'Xlookup set'!$A$1:$R$1239,13,FALSE)=0,"",VLOOKUP('Xlookup set'!$S326,'Xlookup set'!$A$1:$R$1239,13,FALSE)),"")</f>
        <v/>
      </c>
      <c r="M326" t="str">
        <f>IFERROR(IF(VLOOKUP('Xlookup set'!$S326,'Xlookup set'!$A$1:$R$1239,14,FALSE)=0,"",VLOOKUP('Xlookup set'!$S326,'Xlookup set'!$A$1:$R$1239,14,FALSE)),"")</f>
        <v/>
      </c>
      <c r="N326" t="str">
        <f>IFERROR(IF(VLOOKUP('Xlookup set'!$S326,'Xlookup set'!$A$1:$R$1239,15,FALSE)=0,"",VLOOKUP('Xlookup set'!$S326,'Xlookup set'!$A$1:$R$1239,15,FALSE)),"")</f>
        <v/>
      </c>
      <c r="O326" t="str">
        <f>IFERROR(IF(VLOOKUP('Xlookup set'!$S326,'Xlookup set'!$A$1:$R$1239,16,FALSE)=0,"",VLOOKUP('Xlookup set'!$S326,'Xlookup set'!$A$1:$R$1239,16,FALSE)),"")</f>
        <v/>
      </c>
      <c r="P326" t="str">
        <f t="array" aca="1" ref="P326" ca="1">IFERROR(Y2IF(VLOOKUP('Xlookup set'!$S326,'Xlookup set'!$A$1:$R$1239,17,FALSE)=0,"",VLOOKUP('Xlookup set'!$S326,'Xlookup set'!$A$1:$R$1239,17,FALSE)),"")</f>
        <v/>
      </c>
      <c r="Q326" t="str">
        <f>IFERROR(IF(VLOOKUP('Xlookup set'!$S326,'Xlookup set'!$A$1:$R$1239,18,FALSE)=0,"",VLOOKUP('Xlookup set'!$S326,'Xlookup set'!$A$1:$R$1239,18,FALSE)),"")</f>
        <v/>
      </c>
    </row>
    <row r="327" spans="1:17">
      <c r="A327" t="str">
        <f>IFERROR(VLOOKUP('Xlookup set'!$S327,'Xlookup set'!$A$1:$R$1239,2,FALSE),"")</f>
        <v/>
      </c>
      <c r="B327" t="str">
        <f>IF(I327&lt;&gt;"",ドッグキャリー!$I$2,"")</f>
        <v/>
      </c>
      <c r="C327" t="str">
        <f t="shared" si="12"/>
        <v/>
      </c>
      <c r="D327" t="str">
        <f t="shared" si="13"/>
        <v/>
      </c>
      <c r="H327" s="77" t="str">
        <f>IFERROR(IF(VLOOKUP('Xlookup set'!$S327,'Xlookup set'!$A$1:$R$1239,9,FALSE)=0,"",VLOOKUP('Xlookup set'!$S327,'Xlookup set'!$A$1:$R$1239,9,FALSE)),"")</f>
        <v/>
      </c>
      <c r="I327" t="str">
        <f>IFERROR(IF(VLOOKUP('Xlookup set'!$S327,'Xlookup set'!$A$1:$R$1239,10,FALSE)=0,"",VLOOKUP('Xlookup set'!$S327,'Xlookup set'!$A$1:$R$1239,10,FALSE)),"")</f>
        <v/>
      </c>
      <c r="J327" t="str">
        <f>IFERROR(IF(VLOOKUP('Xlookup set'!$S327,'Xlookup set'!$A$1:$R$1239,11,FALSE)=0,"",VLOOKUP('Xlookup set'!$S327,'Xlookup set'!$A$1:$R$1239,11,FALSE)),"")</f>
        <v/>
      </c>
      <c r="K327" t="str">
        <f>IFERROR(IF(VLOOKUP('Xlookup set'!$S327,'Xlookup set'!$A$1:$R$1239,12,FALSE)=0,"",VLOOKUP('Xlookup set'!$S327,'Xlookup set'!$A$1:$R$1239,12,FALSE)),"")</f>
        <v/>
      </c>
      <c r="L327" t="str">
        <f>IFERROR(IF(VLOOKUP('Xlookup set'!$S327,'Xlookup set'!$A$1:$R$1239,13,FALSE)=0,"",VLOOKUP('Xlookup set'!$S327,'Xlookup set'!$A$1:$R$1239,13,FALSE)),"")</f>
        <v/>
      </c>
      <c r="M327" t="str">
        <f>IFERROR(IF(VLOOKUP('Xlookup set'!$S327,'Xlookup set'!$A$1:$R$1239,14,FALSE)=0,"",VLOOKUP('Xlookup set'!$S327,'Xlookup set'!$A$1:$R$1239,14,FALSE)),"")</f>
        <v/>
      </c>
      <c r="N327" t="str">
        <f>IFERROR(IF(VLOOKUP('Xlookup set'!$S327,'Xlookup set'!$A$1:$R$1239,15,FALSE)=0,"",VLOOKUP('Xlookup set'!$S327,'Xlookup set'!$A$1:$R$1239,15,FALSE)),"")</f>
        <v/>
      </c>
      <c r="O327" t="str">
        <f>IFERROR(IF(VLOOKUP('Xlookup set'!$S327,'Xlookup set'!$A$1:$R$1239,16,FALSE)=0,"",VLOOKUP('Xlookup set'!$S327,'Xlookup set'!$A$1:$R$1239,16,FALSE)),"")</f>
        <v/>
      </c>
      <c r="P327" t="str">
        <f t="array" aca="1" ref="P327" ca="1">IFERROR(Y2IF(VLOOKUP('Xlookup set'!$S327,'Xlookup set'!$A$1:$R$1239,17,FALSE)=0,"",VLOOKUP('Xlookup set'!$S327,'Xlookup set'!$A$1:$R$1239,17,FALSE)),"")</f>
        <v/>
      </c>
      <c r="Q327" t="str">
        <f>IFERROR(IF(VLOOKUP('Xlookup set'!$S327,'Xlookup set'!$A$1:$R$1239,18,FALSE)=0,"",VLOOKUP('Xlookup set'!$S327,'Xlookup set'!$A$1:$R$1239,18,FALSE)),"")</f>
        <v/>
      </c>
    </row>
    <row r="328" spans="1:17">
      <c r="A328" t="str">
        <f>IFERROR(VLOOKUP('Xlookup set'!$S328,'Xlookup set'!$A$1:$R$1239,2,FALSE),"")</f>
        <v/>
      </c>
      <c r="B328" t="str">
        <f>IF(I328&lt;&gt;"",ドッグキャリー!$I$2,"")</f>
        <v/>
      </c>
      <c r="C328" t="str">
        <f t="shared" si="12"/>
        <v/>
      </c>
      <c r="D328" t="str">
        <f t="shared" si="13"/>
        <v/>
      </c>
      <c r="H328" s="77" t="str">
        <f>IFERROR(IF(VLOOKUP('Xlookup set'!$S328,'Xlookup set'!$A$1:$R$1239,9,FALSE)=0,"",VLOOKUP('Xlookup set'!$S328,'Xlookup set'!$A$1:$R$1239,9,FALSE)),"")</f>
        <v/>
      </c>
      <c r="I328" t="str">
        <f>IFERROR(IF(VLOOKUP('Xlookup set'!$S328,'Xlookup set'!$A$1:$R$1239,10,FALSE)=0,"",VLOOKUP('Xlookup set'!$S328,'Xlookup set'!$A$1:$R$1239,10,FALSE)),"")</f>
        <v/>
      </c>
      <c r="J328" t="str">
        <f>IFERROR(IF(VLOOKUP('Xlookup set'!$S328,'Xlookup set'!$A$1:$R$1239,11,FALSE)=0,"",VLOOKUP('Xlookup set'!$S328,'Xlookup set'!$A$1:$R$1239,11,FALSE)),"")</f>
        <v/>
      </c>
      <c r="K328" t="str">
        <f>IFERROR(IF(VLOOKUP('Xlookup set'!$S328,'Xlookup set'!$A$1:$R$1239,12,FALSE)=0,"",VLOOKUP('Xlookup set'!$S328,'Xlookup set'!$A$1:$R$1239,12,FALSE)),"")</f>
        <v/>
      </c>
      <c r="L328" t="str">
        <f>IFERROR(IF(VLOOKUP('Xlookup set'!$S328,'Xlookup set'!$A$1:$R$1239,13,FALSE)=0,"",VLOOKUP('Xlookup set'!$S328,'Xlookup set'!$A$1:$R$1239,13,FALSE)),"")</f>
        <v/>
      </c>
      <c r="M328" t="str">
        <f>IFERROR(IF(VLOOKUP('Xlookup set'!$S328,'Xlookup set'!$A$1:$R$1239,14,FALSE)=0,"",VLOOKUP('Xlookup set'!$S328,'Xlookup set'!$A$1:$R$1239,14,FALSE)),"")</f>
        <v/>
      </c>
      <c r="N328" t="str">
        <f>IFERROR(IF(VLOOKUP('Xlookup set'!$S328,'Xlookup set'!$A$1:$R$1239,15,FALSE)=0,"",VLOOKUP('Xlookup set'!$S328,'Xlookup set'!$A$1:$R$1239,15,FALSE)),"")</f>
        <v/>
      </c>
      <c r="O328" t="str">
        <f>IFERROR(IF(VLOOKUP('Xlookup set'!$S328,'Xlookup set'!$A$1:$R$1239,16,FALSE)=0,"",VLOOKUP('Xlookup set'!$S328,'Xlookup set'!$A$1:$R$1239,16,FALSE)),"")</f>
        <v/>
      </c>
      <c r="P328" t="str">
        <f t="array" aca="1" ref="P328" ca="1">IFERROR(Y2IF(VLOOKUP('Xlookup set'!$S328,'Xlookup set'!$A$1:$R$1239,17,FALSE)=0,"",VLOOKUP('Xlookup set'!$S328,'Xlookup set'!$A$1:$R$1239,17,FALSE)),"")</f>
        <v/>
      </c>
      <c r="Q328" t="str">
        <f>IFERROR(IF(VLOOKUP('Xlookup set'!$S328,'Xlookup set'!$A$1:$R$1239,18,FALSE)=0,"",VLOOKUP('Xlookup set'!$S328,'Xlookup set'!$A$1:$R$1239,18,FALSE)),"")</f>
        <v/>
      </c>
    </row>
    <row r="329" spans="1:17">
      <c r="A329" t="str">
        <f>IFERROR(VLOOKUP('Xlookup set'!$S329,'Xlookup set'!$A$1:$R$1239,2,FALSE),"")</f>
        <v/>
      </c>
      <c r="B329" t="str">
        <f>IF(I329&lt;&gt;"",ドッグキャリー!$I$2,"")</f>
        <v/>
      </c>
      <c r="C329" t="str">
        <f t="shared" si="12"/>
        <v/>
      </c>
      <c r="D329" t="str">
        <f t="shared" si="13"/>
        <v/>
      </c>
      <c r="H329" s="77" t="str">
        <f>IFERROR(IF(VLOOKUP('Xlookup set'!$S329,'Xlookup set'!$A$1:$R$1239,9,FALSE)=0,"",VLOOKUP('Xlookup set'!$S329,'Xlookup set'!$A$1:$R$1239,9,FALSE)),"")</f>
        <v/>
      </c>
      <c r="I329" t="str">
        <f>IFERROR(IF(VLOOKUP('Xlookup set'!$S329,'Xlookup set'!$A$1:$R$1239,10,FALSE)=0,"",VLOOKUP('Xlookup set'!$S329,'Xlookup set'!$A$1:$R$1239,10,FALSE)),"")</f>
        <v/>
      </c>
      <c r="J329" t="str">
        <f>IFERROR(IF(VLOOKUP('Xlookup set'!$S329,'Xlookup set'!$A$1:$R$1239,11,FALSE)=0,"",VLOOKUP('Xlookup set'!$S329,'Xlookup set'!$A$1:$R$1239,11,FALSE)),"")</f>
        <v/>
      </c>
      <c r="K329" t="str">
        <f>IFERROR(IF(VLOOKUP('Xlookup set'!$S329,'Xlookup set'!$A$1:$R$1239,12,FALSE)=0,"",VLOOKUP('Xlookup set'!$S329,'Xlookup set'!$A$1:$R$1239,12,FALSE)),"")</f>
        <v/>
      </c>
      <c r="L329" t="str">
        <f>IFERROR(IF(VLOOKUP('Xlookup set'!$S329,'Xlookup set'!$A$1:$R$1239,13,FALSE)=0,"",VLOOKUP('Xlookup set'!$S329,'Xlookup set'!$A$1:$R$1239,13,FALSE)),"")</f>
        <v/>
      </c>
      <c r="M329" t="str">
        <f>IFERROR(IF(VLOOKUP('Xlookup set'!$S329,'Xlookup set'!$A$1:$R$1239,14,FALSE)=0,"",VLOOKUP('Xlookup set'!$S329,'Xlookup set'!$A$1:$R$1239,14,FALSE)),"")</f>
        <v/>
      </c>
      <c r="N329" t="str">
        <f>IFERROR(IF(VLOOKUP('Xlookup set'!$S329,'Xlookup set'!$A$1:$R$1239,15,FALSE)=0,"",VLOOKUP('Xlookup set'!$S329,'Xlookup set'!$A$1:$R$1239,15,FALSE)),"")</f>
        <v/>
      </c>
      <c r="O329" t="str">
        <f>IFERROR(IF(VLOOKUP('Xlookup set'!$S329,'Xlookup set'!$A$1:$R$1239,16,FALSE)=0,"",VLOOKUP('Xlookup set'!$S329,'Xlookup set'!$A$1:$R$1239,16,FALSE)),"")</f>
        <v/>
      </c>
      <c r="P329" t="str">
        <f t="array" aca="1" ref="P329" ca="1">IFERROR(Y2IF(VLOOKUP('Xlookup set'!$S329,'Xlookup set'!$A$1:$R$1239,17,FALSE)=0,"",VLOOKUP('Xlookup set'!$S329,'Xlookup set'!$A$1:$R$1239,17,FALSE)),"")</f>
        <v/>
      </c>
      <c r="Q329" t="str">
        <f>IFERROR(IF(VLOOKUP('Xlookup set'!$S329,'Xlookup set'!$A$1:$R$1239,18,FALSE)=0,"",VLOOKUP('Xlookup set'!$S329,'Xlookup set'!$A$1:$R$1239,18,FALSE)),"")</f>
        <v/>
      </c>
    </row>
    <row r="330" spans="1:17">
      <c r="A330" t="str">
        <f>IFERROR(VLOOKUP('Xlookup set'!$S330,'Xlookup set'!$A$1:$R$1239,2,FALSE),"")</f>
        <v/>
      </c>
      <c r="B330" t="str">
        <f>IF(I330&lt;&gt;"",ドッグキャリー!$I$2,"")</f>
        <v/>
      </c>
      <c r="C330" t="str">
        <f t="shared" si="12"/>
        <v/>
      </c>
      <c r="D330" t="str">
        <f t="shared" si="13"/>
        <v/>
      </c>
      <c r="H330" s="77" t="str">
        <f>IFERROR(IF(VLOOKUP('Xlookup set'!$S330,'Xlookup set'!$A$1:$R$1239,9,FALSE)=0,"",VLOOKUP('Xlookup set'!$S330,'Xlookup set'!$A$1:$R$1239,9,FALSE)),"")</f>
        <v/>
      </c>
      <c r="I330" t="str">
        <f>IFERROR(IF(VLOOKUP('Xlookup set'!$S330,'Xlookup set'!$A$1:$R$1239,10,FALSE)=0,"",VLOOKUP('Xlookup set'!$S330,'Xlookup set'!$A$1:$R$1239,10,FALSE)),"")</f>
        <v/>
      </c>
      <c r="J330" t="str">
        <f>IFERROR(IF(VLOOKUP('Xlookup set'!$S330,'Xlookup set'!$A$1:$R$1239,11,FALSE)=0,"",VLOOKUP('Xlookup set'!$S330,'Xlookup set'!$A$1:$R$1239,11,FALSE)),"")</f>
        <v/>
      </c>
      <c r="K330" t="str">
        <f>IFERROR(IF(VLOOKUP('Xlookup set'!$S330,'Xlookup set'!$A$1:$R$1239,12,FALSE)=0,"",VLOOKUP('Xlookup set'!$S330,'Xlookup set'!$A$1:$R$1239,12,FALSE)),"")</f>
        <v/>
      </c>
      <c r="L330" t="str">
        <f>IFERROR(IF(VLOOKUP('Xlookup set'!$S330,'Xlookup set'!$A$1:$R$1239,13,FALSE)=0,"",VLOOKUP('Xlookup set'!$S330,'Xlookup set'!$A$1:$R$1239,13,FALSE)),"")</f>
        <v/>
      </c>
      <c r="M330" t="str">
        <f>IFERROR(IF(VLOOKUP('Xlookup set'!$S330,'Xlookup set'!$A$1:$R$1239,14,FALSE)=0,"",VLOOKUP('Xlookup set'!$S330,'Xlookup set'!$A$1:$R$1239,14,FALSE)),"")</f>
        <v/>
      </c>
      <c r="N330" t="str">
        <f>IFERROR(IF(VLOOKUP('Xlookup set'!$S330,'Xlookup set'!$A$1:$R$1239,15,FALSE)=0,"",VLOOKUP('Xlookup set'!$S330,'Xlookup set'!$A$1:$R$1239,15,FALSE)),"")</f>
        <v/>
      </c>
      <c r="O330" t="str">
        <f>IFERROR(IF(VLOOKUP('Xlookup set'!$S330,'Xlookup set'!$A$1:$R$1239,16,FALSE)=0,"",VLOOKUP('Xlookup set'!$S330,'Xlookup set'!$A$1:$R$1239,16,FALSE)),"")</f>
        <v/>
      </c>
      <c r="P330" t="str">
        <f t="array" aca="1" ref="P330" ca="1">IFERROR(Y2IF(VLOOKUP('Xlookup set'!$S330,'Xlookup set'!$A$1:$R$1239,17,FALSE)=0,"",VLOOKUP('Xlookup set'!$S330,'Xlookup set'!$A$1:$R$1239,17,FALSE)),"")</f>
        <v/>
      </c>
      <c r="Q330" t="str">
        <f>IFERROR(IF(VLOOKUP('Xlookup set'!$S330,'Xlookup set'!$A$1:$R$1239,18,FALSE)=0,"",VLOOKUP('Xlookup set'!$S330,'Xlookup set'!$A$1:$R$1239,18,FALSE)),"")</f>
        <v/>
      </c>
    </row>
    <row r="331" spans="1:17">
      <c r="A331" t="str">
        <f>IFERROR(VLOOKUP('Xlookup set'!$S331,'Xlookup set'!$A$1:$R$1239,2,FALSE),"")</f>
        <v/>
      </c>
      <c r="B331" t="str">
        <f>IF(I331&lt;&gt;"",ドッグキャリー!$I$2,"")</f>
        <v/>
      </c>
      <c r="C331" t="str">
        <f t="shared" si="12"/>
        <v/>
      </c>
      <c r="D331" t="str">
        <f t="shared" si="13"/>
        <v/>
      </c>
      <c r="H331" s="77" t="str">
        <f>IFERROR(IF(VLOOKUP('Xlookup set'!$S331,'Xlookup set'!$A$1:$R$1239,9,FALSE)=0,"",VLOOKUP('Xlookup set'!$S331,'Xlookup set'!$A$1:$R$1239,9,FALSE)),"")</f>
        <v/>
      </c>
      <c r="I331" t="str">
        <f>IFERROR(IF(VLOOKUP('Xlookup set'!$S331,'Xlookup set'!$A$1:$R$1239,10,FALSE)=0,"",VLOOKUP('Xlookup set'!$S331,'Xlookup set'!$A$1:$R$1239,10,FALSE)),"")</f>
        <v/>
      </c>
      <c r="J331" t="str">
        <f>IFERROR(IF(VLOOKUP('Xlookup set'!$S331,'Xlookup set'!$A$1:$R$1239,11,FALSE)=0,"",VLOOKUP('Xlookup set'!$S331,'Xlookup set'!$A$1:$R$1239,11,FALSE)),"")</f>
        <v/>
      </c>
      <c r="K331" t="str">
        <f>IFERROR(IF(VLOOKUP('Xlookup set'!$S331,'Xlookup set'!$A$1:$R$1239,12,FALSE)=0,"",VLOOKUP('Xlookup set'!$S331,'Xlookup set'!$A$1:$R$1239,12,FALSE)),"")</f>
        <v/>
      </c>
      <c r="L331" t="str">
        <f>IFERROR(IF(VLOOKUP('Xlookup set'!$S331,'Xlookup set'!$A$1:$R$1239,13,FALSE)=0,"",VLOOKUP('Xlookup set'!$S331,'Xlookup set'!$A$1:$R$1239,13,FALSE)),"")</f>
        <v/>
      </c>
      <c r="M331" t="str">
        <f>IFERROR(IF(VLOOKUP('Xlookup set'!$S331,'Xlookup set'!$A$1:$R$1239,14,FALSE)=0,"",VLOOKUP('Xlookup set'!$S331,'Xlookup set'!$A$1:$R$1239,14,FALSE)),"")</f>
        <v/>
      </c>
      <c r="N331" t="str">
        <f>IFERROR(IF(VLOOKUP('Xlookup set'!$S331,'Xlookup set'!$A$1:$R$1239,15,FALSE)=0,"",VLOOKUP('Xlookup set'!$S331,'Xlookup set'!$A$1:$R$1239,15,FALSE)),"")</f>
        <v/>
      </c>
      <c r="O331" t="str">
        <f>IFERROR(IF(VLOOKUP('Xlookup set'!$S331,'Xlookup set'!$A$1:$R$1239,16,FALSE)=0,"",VLOOKUP('Xlookup set'!$S331,'Xlookup set'!$A$1:$R$1239,16,FALSE)),"")</f>
        <v/>
      </c>
      <c r="P331" t="str">
        <f t="array" aca="1" ref="P331" ca="1">IFERROR(Y2IF(VLOOKUP('Xlookup set'!$S331,'Xlookup set'!$A$1:$R$1239,17,FALSE)=0,"",VLOOKUP('Xlookup set'!$S331,'Xlookup set'!$A$1:$R$1239,17,FALSE)),"")</f>
        <v/>
      </c>
      <c r="Q331" t="str">
        <f>IFERROR(IF(VLOOKUP('Xlookup set'!$S331,'Xlookup set'!$A$1:$R$1239,18,FALSE)=0,"",VLOOKUP('Xlookup set'!$S331,'Xlookup set'!$A$1:$R$1239,18,FALSE)),"")</f>
        <v/>
      </c>
    </row>
    <row r="332" spans="1:17">
      <c r="A332" t="str">
        <f>IFERROR(VLOOKUP('Xlookup set'!$S332,'Xlookup set'!$A$1:$R$1239,2,FALSE),"")</f>
        <v/>
      </c>
      <c r="B332" t="str">
        <f>IF(I332&lt;&gt;"",ドッグキャリー!$I$2,"")</f>
        <v/>
      </c>
      <c r="C332" t="str">
        <f t="shared" si="12"/>
        <v/>
      </c>
      <c r="D332" t="str">
        <f t="shared" si="13"/>
        <v/>
      </c>
      <c r="H332" s="77" t="str">
        <f>IFERROR(IF(VLOOKUP('Xlookup set'!$S332,'Xlookup set'!$A$1:$R$1239,9,FALSE)=0,"",VLOOKUP('Xlookup set'!$S332,'Xlookup set'!$A$1:$R$1239,9,FALSE)),"")</f>
        <v/>
      </c>
      <c r="I332" t="str">
        <f>IFERROR(IF(VLOOKUP('Xlookup set'!$S332,'Xlookup set'!$A$1:$R$1239,10,FALSE)=0,"",VLOOKUP('Xlookup set'!$S332,'Xlookup set'!$A$1:$R$1239,10,FALSE)),"")</f>
        <v/>
      </c>
      <c r="J332" t="str">
        <f>IFERROR(IF(VLOOKUP('Xlookup set'!$S332,'Xlookup set'!$A$1:$R$1239,11,FALSE)=0,"",VLOOKUP('Xlookup set'!$S332,'Xlookup set'!$A$1:$R$1239,11,FALSE)),"")</f>
        <v/>
      </c>
      <c r="K332" t="str">
        <f>IFERROR(IF(VLOOKUP('Xlookup set'!$S332,'Xlookup set'!$A$1:$R$1239,12,FALSE)=0,"",VLOOKUP('Xlookup set'!$S332,'Xlookup set'!$A$1:$R$1239,12,FALSE)),"")</f>
        <v/>
      </c>
      <c r="L332" t="str">
        <f>IFERROR(IF(VLOOKUP('Xlookup set'!$S332,'Xlookup set'!$A$1:$R$1239,13,FALSE)=0,"",VLOOKUP('Xlookup set'!$S332,'Xlookup set'!$A$1:$R$1239,13,FALSE)),"")</f>
        <v/>
      </c>
      <c r="M332" t="str">
        <f>IFERROR(IF(VLOOKUP('Xlookup set'!$S332,'Xlookup set'!$A$1:$R$1239,14,FALSE)=0,"",VLOOKUP('Xlookup set'!$S332,'Xlookup set'!$A$1:$R$1239,14,FALSE)),"")</f>
        <v/>
      </c>
      <c r="N332" t="str">
        <f>IFERROR(IF(VLOOKUP('Xlookup set'!$S332,'Xlookup set'!$A$1:$R$1239,15,FALSE)=0,"",VLOOKUP('Xlookup set'!$S332,'Xlookup set'!$A$1:$R$1239,15,FALSE)),"")</f>
        <v/>
      </c>
      <c r="O332" t="str">
        <f>IFERROR(IF(VLOOKUP('Xlookup set'!$S332,'Xlookup set'!$A$1:$R$1239,16,FALSE)=0,"",VLOOKUP('Xlookup set'!$S332,'Xlookup set'!$A$1:$R$1239,16,FALSE)),"")</f>
        <v/>
      </c>
      <c r="P332" t="str">
        <f t="array" aca="1" ref="P332" ca="1">IFERROR(Y2IF(VLOOKUP('Xlookup set'!$S332,'Xlookup set'!$A$1:$R$1239,17,FALSE)=0,"",VLOOKUP('Xlookup set'!$S332,'Xlookup set'!$A$1:$R$1239,17,FALSE)),"")</f>
        <v/>
      </c>
      <c r="Q332" t="str">
        <f>IFERROR(IF(VLOOKUP('Xlookup set'!$S332,'Xlookup set'!$A$1:$R$1239,18,FALSE)=0,"",VLOOKUP('Xlookup set'!$S332,'Xlookup set'!$A$1:$R$1239,18,FALSE)),"")</f>
        <v/>
      </c>
    </row>
    <row r="333" spans="1:17">
      <c r="A333" t="str">
        <f>IFERROR(VLOOKUP('Xlookup set'!$S333,'Xlookup set'!$A$1:$R$1239,2,FALSE),"")</f>
        <v/>
      </c>
      <c r="B333" t="str">
        <f>IF(I333&lt;&gt;"",ドッグキャリー!$I$2,"")</f>
        <v/>
      </c>
      <c r="C333" t="str">
        <f t="shared" si="12"/>
        <v/>
      </c>
      <c r="D333" t="str">
        <f t="shared" si="13"/>
        <v/>
      </c>
      <c r="H333" s="77" t="str">
        <f>IFERROR(IF(VLOOKUP('Xlookup set'!$S333,'Xlookup set'!$A$1:$R$1239,9,FALSE)=0,"",VLOOKUP('Xlookup set'!$S333,'Xlookup set'!$A$1:$R$1239,9,FALSE)),"")</f>
        <v/>
      </c>
      <c r="I333" t="str">
        <f>IFERROR(IF(VLOOKUP('Xlookup set'!$S333,'Xlookup set'!$A$1:$R$1239,10,FALSE)=0,"",VLOOKUP('Xlookup set'!$S333,'Xlookup set'!$A$1:$R$1239,10,FALSE)),"")</f>
        <v/>
      </c>
      <c r="J333" t="str">
        <f>IFERROR(IF(VLOOKUP('Xlookup set'!$S333,'Xlookup set'!$A$1:$R$1239,11,FALSE)=0,"",VLOOKUP('Xlookup set'!$S333,'Xlookup set'!$A$1:$R$1239,11,FALSE)),"")</f>
        <v/>
      </c>
      <c r="K333" t="str">
        <f>IFERROR(IF(VLOOKUP('Xlookup set'!$S333,'Xlookup set'!$A$1:$R$1239,12,FALSE)=0,"",VLOOKUP('Xlookup set'!$S333,'Xlookup set'!$A$1:$R$1239,12,FALSE)),"")</f>
        <v/>
      </c>
      <c r="L333" t="str">
        <f>IFERROR(IF(VLOOKUP('Xlookup set'!$S333,'Xlookup set'!$A$1:$R$1239,13,FALSE)=0,"",VLOOKUP('Xlookup set'!$S333,'Xlookup set'!$A$1:$R$1239,13,FALSE)),"")</f>
        <v/>
      </c>
      <c r="M333" t="str">
        <f>IFERROR(IF(VLOOKUP('Xlookup set'!$S333,'Xlookup set'!$A$1:$R$1239,14,FALSE)=0,"",VLOOKUP('Xlookup set'!$S333,'Xlookup set'!$A$1:$R$1239,14,FALSE)),"")</f>
        <v/>
      </c>
      <c r="N333" t="str">
        <f>IFERROR(IF(VLOOKUP('Xlookup set'!$S333,'Xlookup set'!$A$1:$R$1239,15,FALSE)=0,"",VLOOKUP('Xlookup set'!$S333,'Xlookup set'!$A$1:$R$1239,15,FALSE)),"")</f>
        <v/>
      </c>
      <c r="O333" t="str">
        <f>IFERROR(IF(VLOOKUP('Xlookup set'!$S333,'Xlookup set'!$A$1:$R$1239,16,FALSE)=0,"",VLOOKUP('Xlookup set'!$S333,'Xlookup set'!$A$1:$R$1239,16,FALSE)),"")</f>
        <v/>
      </c>
      <c r="P333" t="str">
        <f t="array" aca="1" ref="P333" ca="1">IFERROR(Y2IF(VLOOKUP('Xlookup set'!$S333,'Xlookup set'!$A$1:$R$1239,17,FALSE)=0,"",VLOOKUP('Xlookup set'!$S333,'Xlookup set'!$A$1:$R$1239,17,FALSE)),"")</f>
        <v/>
      </c>
      <c r="Q333" t="str">
        <f>IFERROR(IF(VLOOKUP('Xlookup set'!$S333,'Xlookup set'!$A$1:$R$1239,18,FALSE)=0,"",VLOOKUP('Xlookup set'!$S333,'Xlookup set'!$A$1:$R$1239,18,FALSE)),"")</f>
        <v/>
      </c>
    </row>
    <row r="334" spans="1:17">
      <c r="A334" t="str">
        <f>IFERROR(VLOOKUP('Xlookup set'!$S334,'Xlookup set'!$A$1:$R$1239,2,FALSE),"")</f>
        <v/>
      </c>
      <c r="B334" t="str">
        <f>IF(I334&lt;&gt;"",ドッグキャリー!$I$2,"")</f>
        <v/>
      </c>
      <c r="C334" t="str">
        <f t="shared" si="12"/>
        <v/>
      </c>
      <c r="D334" t="str">
        <f t="shared" si="13"/>
        <v/>
      </c>
      <c r="H334" s="77" t="str">
        <f>IFERROR(IF(VLOOKUP('Xlookup set'!$S334,'Xlookup set'!$A$1:$R$1239,9,FALSE)=0,"",VLOOKUP('Xlookup set'!$S334,'Xlookup set'!$A$1:$R$1239,9,FALSE)),"")</f>
        <v/>
      </c>
      <c r="I334" t="str">
        <f>IFERROR(IF(VLOOKUP('Xlookup set'!$S334,'Xlookup set'!$A$1:$R$1239,10,FALSE)=0,"",VLOOKUP('Xlookup set'!$S334,'Xlookup set'!$A$1:$R$1239,10,FALSE)),"")</f>
        <v/>
      </c>
      <c r="J334" t="str">
        <f>IFERROR(IF(VLOOKUP('Xlookup set'!$S334,'Xlookup set'!$A$1:$R$1239,11,FALSE)=0,"",VLOOKUP('Xlookup set'!$S334,'Xlookup set'!$A$1:$R$1239,11,FALSE)),"")</f>
        <v/>
      </c>
      <c r="K334" t="str">
        <f>IFERROR(IF(VLOOKUP('Xlookup set'!$S334,'Xlookup set'!$A$1:$R$1239,12,FALSE)=0,"",VLOOKUP('Xlookup set'!$S334,'Xlookup set'!$A$1:$R$1239,12,FALSE)),"")</f>
        <v/>
      </c>
      <c r="L334" t="str">
        <f>IFERROR(IF(VLOOKUP('Xlookup set'!$S334,'Xlookup set'!$A$1:$R$1239,13,FALSE)=0,"",VLOOKUP('Xlookup set'!$S334,'Xlookup set'!$A$1:$R$1239,13,FALSE)),"")</f>
        <v/>
      </c>
      <c r="M334" t="str">
        <f>IFERROR(IF(VLOOKUP('Xlookup set'!$S334,'Xlookup set'!$A$1:$R$1239,14,FALSE)=0,"",VLOOKUP('Xlookup set'!$S334,'Xlookup set'!$A$1:$R$1239,14,FALSE)),"")</f>
        <v/>
      </c>
      <c r="N334" t="str">
        <f>IFERROR(IF(VLOOKUP('Xlookup set'!$S334,'Xlookup set'!$A$1:$R$1239,15,FALSE)=0,"",VLOOKUP('Xlookup set'!$S334,'Xlookup set'!$A$1:$R$1239,15,FALSE)),"")</f>
        <v/>
      </c>
      <c r="O334" t="str">
        <f>IFERROR(IF(VLOOKUP('Xlookup set'!$S334,'Xlookup set'!$A$1:$R$1239,16,FALSE)=0,"",VLOOKUP('Xlookup set'!$S334,'Xlookup set'!$A$1:$R$1239,16,FALSE)),"")</f>
        <v/>
      </c>
      <c r="P334" t="str">
        <f t="array" aca="1" ref="P334" ca="1">IFERROR(Y2IF(VLOOKUP('Xlookup set'!$S334,'Xlookup set'!$A$1:$R$1239,17,FALSE)=0,"",VLOOKUP('Xlookup set'!$S334,'Xlookup set'!$A$1:$R$1239,17,FALSE)),"")</f>
        <v/>
      </c>
      <c r="Q334" t="str">
        <f>IFERROR(IF(VLOOKUP('Xlookup set'!$S334,'Xlookup set'!$A$1:$R$1239,18,FALSE)=0,"",VLOOKUP('Xlookup set'!$S334,'Xlookup set'!$A$1:$R$1239,18,FALSE)),"")</f>
        <v/>
      </c>
    </row>
    <row r="335" spans="1:17">
      <c r="A335" t="str">
        <f>IFERROR(VLOOKUP('Xlookup set'!$S335,'Xlookup set'!$A$1:$R$1239,2,FALSE),"")</f>
        <v/>
      </c>
      <c r="B335" t="str">
        <f>IF(I335&lt;&gt;"",ドッグキャリー!$I$2,"")</f>
        <v/>
      </c>
      <c r="C335" t="str">
        <f t="shared" si="12"/>
        <v/>
      </c>
      <c r="D335" t="str">
        <f t="shared" si="13"/>
        <v/>
      </c>
      <c r="H335" s="77" t="str">
        <f>IFERROR(IF(VLOOKUP('Xlookup set'!$S335,'Xlookup set'!$A$1:$R$1239,9,FALSE)=0,"",VLOOKUP('Xlookup set'!$S335,'Xlookup set'!$A$1:$R$1239,9,FALSE)),"")</f>
        <v/>
      </c>
      <c r="I335" t="str">
        <f>IFERROR(IF(VLOOKUP('Xlookup set'!$S335,'Xlookup set'!$A$1:$R$1239,10,FALSE)=0,"",VLOOKUP('Xlookup set'!$S335,'Xlookup set'!$A$1:$R$1239,10,FALSE)),"")</f>
        <v/>
      </c>
      <c r="J335" t="str">
        <f>IFERROR(IF(VLOOKUP('Xlookup set'!$S335,'Xlookup set'!$A$1:$R$1239,11,FALSE)=0,"",VLOOKUP('Xlookup set'!$S335,'Xlookup set'!$A$1:$R$1239,11,FALSE)),"")</f>
        <v/>
      </c>
      <c r="K335" t="str">
        <f>IFERROR(IF(VLOOKUP('Xlookup set'!$S335,'Xlookup set'!$A$1:$R$1239,12,FALSE)=0,"",VLOOKUP('Xlookup set'!$S335,'Xlookup set'!$A$1:$R$1239,12,FALSE)),"")</f>
        <v/>
      </c>
      <c r="L335" t="str">
        <f>IFERROR(IF(VLOOKUP('Xlookup set'!$S335,'Xlookup set'!$A$1:$R$1239,13,FALSE)=0,"",VLOOKUP('Xlookup set'!$S335,'Xlookup set'!$A$1:$R$1239,13,FALSE)),"")</f>
        <v/>
      </c>
      <c r="M335" t="str">
        <f>IFERROR(IF(VLOOKUP('Xlookup set'!$S335,'Xlookup set'!$A$1:$R$1239,14,FALSE)=0,"",VLOOKUP('Xlookup set'!$S335,'Xlookup set'!$A$1:$R$1239,14,FALSE)),"")</f>
        <v/>
      </c>
      <c r="N335" t="str">
        <f>IFERROR(IF(VLOOKUP('Xlookup set'!$S335,'Xlookup set'!$A$1:$R$1239,15,FALSE)=0,"",VLOOKUP('Xlookup set'!$S335,'Xlookup set'!$A$1:$R$1239,15,FALSE)),"")</f>
        <v/>
      </c>
      <c r="O335" t="str">
        <f>IFERROR(IF(VLOOKUP('Xlookup set'!$S335,'Xlookup set'!$A$1:$R$1239,16,FALSE)=0,"",VLOOKUP('Xlookup set'!$S335,'Xlookup set'!$A$1:$R$1239,16,FALSE)),"")</f>
        <v/>
      </c>
      <c r="P335" t="str">
        <f t="array" aca="1" ref="P335" ca="1">IFERROR(Y2IF(VLOOKUP('Xlookup set'!$S335,'Xlookup set'!$A$1:$R$1239,17,FALSE)=0,"",VLOOKUP('Xlookup set'!$S335,'Xlookup set'!$A$1:$R$1239,17,FALSE)),"")</f>
        <v/>
      </c>
      <c r="Q335" t="str">
        <f>IFERROR(IF(VLOOKUP('Xlookup set'!$S335,'Xlookup set'!$A$1:$R$1239,18,FALSE)=0,"",VLOOKUP('Xlookup set'!$S335,'Xlookup set'!$A$1:$R$1239,18,FALSE)),"")</f>
        <v/>
      </c>
    </row>
    <row r="336" spans="1:17">
      <c r="A336" t="str">
        <f>IFERROR(VLOOKUP('Xlookup set'!$S336,'Xlookup set'!$A$1:$R$1239,2,FALSE),"")</f>
        <v/>
      </c>
      <c r="B336" t="str">
        <f>IF(I336&lt;&gt;"",ドッグキャリー!$I$2,"")</f>
        <v/>
      </c>
      <c r="C336" t="str">
        <f t="shared" si="12"/>
        <v/>
      </c>
      <c r="D336" t="str">
        <f t="shared" si="13"/>
        <v/>
      </c>
      <c r="H336" s="77" t="str">
        <f>IFERROR(IF(VLOOKUP('Xlookup set'!$S336,'Xlookup set'!$A$1:$R$1239,9,FALSE)=0,"",VLOOKUP('Xlookup set'!$S336,'Xlookup set'!$A$1:$R$1239,9,FALSE)),"")</f>
        <v/>
      </c>
      <c r="I336" t="str">
        <f>IFERROR(IF(VLOOKUP('Xlookup set'!$S336,'Xlookup set'!$A$1:$R$1239,10,FALSE)=0,"",VLOOKUP('Xlookup set'!$S336,'Xlookup set'!$A$1:$R$1239,10,FALSE)),"")</f>
        <v/>
      </c>
      <c r="J336" t="str">
        <f>IFERROR(IF(VLOOKUP('Xlookup set'!$S336,'Xlookup set'!$A$1:$R$1239,11,FALSE)=0,"",VLOOKUP('Xlookup set'!$S336,'Xlookup set'!$A$1:$R$1239,11,FALSE)),"")</f>
        <v/>
      </c>
      <c r="K336" t="str">
        <f>IFERROR(IF(VLOOKUP('Xlookup set'!$S336,'Xlookup set'!$A$1:$R$1239,12,FALSE)=0,"",VLOOKUP('Xlookup set'!$S336,'Xlookup set'!$A$1:$R$1239,12,FALSE)),"")</f>
        <v/>
      </c>
      <c r="L336" t="str">
        <f>IFERROR(IF(VLOOKUP('Xlookup set'!$S336,'Xlookup set'!$A$1:$R$1239,13,FALSE)=0,"",VLOOKUP('Xlookup set'!$S336,'Xlookup set'!$A$1:$R$1239,13,FALSE)),"")</f>
        <v/>
      </c>
      <c r="M336" t="str">
        <f>IFERROR(IF(VLOOKUP('Xlookup set'!$S336,'Xlookup set'!$A$1:$R$1239,14,FALSE)=0,"",VLOOKUP('Xlookup set'!$S336,'Xlookup set'!$A$1:$R$1239,14,FALSE)),"")</f>
        <v/>
      </c>
      <c r="N336" t="str">
        <f>IFERROR(IF(VLOOKUP('Xlookup set'!$S336,'Xlookup set'!$A$1:$R$1239,15,FALSE)=0,"",VLOOKUP('Xlookup set'!$S336,'Xlookup set'!$A$1:$R$1239,15,FALSE)),"")</f>
        <v/>
      </c>
      <c r="O336" t="str">
        <f>IFERROR(IF(VLOOKUP('Xlookup set'!$S336,'Xlookup set'!$A$1:$R$1239,16,FALSE)=0,"",VLOOKUP('Xlookup set'!$S336,'Xlookup set'!$A$1:$R$1239,16,FALSE)),"")</f>
        <v/>
      </c>
      <c r="P336" t="str">
        <f t="array" aca="1" ref="P336" ca="1">IFERROR(Y2IF(VLOOKUP('Xlookup set'!$S336,'Xlookup set'!$A$1:$R$1239,17,FALSE)=0,"",VLOOKUP('Xlookup set'!$S336,'Xlookup set'!$A$1:$R$1239,17,FALSE)),"")</f>
        <v/>
      </c>
      <c r="Q336" t="str">
        <f>IFERROR(IF(VLOOKUP('Xlookup set'!$S336,'Xlookup set'!$A$1:$R$1239,18,FALSE)=0,"",VLOOKUP('Xlookup set'!$S336,'Xlookup set'!$A$1:$R$1239,18,FALSE)),"")</f>
        <v/>
      </c>
    </row>
    <row r="337" spans="1:17">
      <c r="A337" t="str">
        <f>IFERROR(VLOOKUP('Xlookup set'!$S337,'Xlookup set'!$A$1:$R$1239,2,FALSE),"")</f>
        <v/>
      </c>
      <c r="B337" t="str">
        <f>IF(I337&lt;&gt;"",ドッグキャリー!$I$2,"")</f>
        <v/>
      </c>
      <c r="C337" t="str">
        <f t="shared" si="12"/>
        <v/>
      </c>
      <c r="D337" t="str">
        <f t="shared" si="13"/>
        <v/>
      </c>
      <c r="H337" s="77" t="str">
        <f>IFERROR(IF(VLOOKUP('Xlookup set'!$S337,'Xlookup set'!$A$1:$R$1239,9,FALSE)=0,"",VLOOKUP('Xlookup set'!$S337,'Xlookup set'!$A$1:$R$1239,9,FALSE)),"")</f>
        <v/>
      </c>
      <c r="I337" t="str">
        <f>IFERROR(IF(VLOOKUP('Xlookup set'!$S337,'Xlookup set'!$A$1:$R$1239,10,FALSE)=0,"",VLOOKUP('Xlookup set'!$S337,'Xlookup set'!$A$1:$R$1239,10,FALSE)),"")</f>
        <v/>
      </c>
      <c r="J337" t="str">
        <f>IFERROR(IF(VLOOKUP('Xlookup set'!$S337,'Xlookup set'!$A$1:$R$1239,11,FALSE)=0,"",VLOOKUP('Xlookup set'!$S337,'Xlookup set'!$A$1:$R$1239,11,FALSE)),"")</f>
        <v/>
      </c>
      <c r="K337" t="str">
        <f>IFERROR(IF(VLOOKUP('Xlookup set'!$S337,'Xlookup set'!$A$1:$R$1239,12,FALSE)=0,"",VLOOKUP('Xlookup set'!$S337,'Xlookup set'!$A$1:$R$1239,12,FALSE)),"")</f>
        <v/>
      </c>
      <c r="L337" t="str">
        <f>IFERROR(IF(VLOOKUP('Xlookup set'!$S337,'Xlookup set'!$A$1:$R$1239,13,FALSE)=0,"",VLOOKUP('Xlookup set'!$S337,'Xlookup set'!$A$1:$R$1239,13,FALSE)),"")</f>
        <v/>
      </c>
      <c r="M337" t="str">
        <f>IFERROR(IF(VLOOKUP('Xlookup set'!$S337,'Xlookup set'!$A$1:$R$1239,14,FALSE)=0,"",VLOOKUP('Xlookup set'!$S337,'Xlookup set'!$A$1:$R$1239,14,FALSE)),"")</f>
        <v/>
      </c>
      <c r="N337" t="str">
        <f>IFERROR(IF(VLOOKUP('Xlookup set'!$S337,'Xlookup set'!$A$1:$R$1239,15,FALSE)=0,"",VLOOKUP('Xlookup set'!$S337,'Xlookup set'!$A$1:$R$1239,15,FALSE)),"")</f>
        <v/>
      </c>
      <c r="O337" t="str">
        <f>IFERROR(IF(VLOOKUP('Xlookup set'!$S337,'Xlookup set'!$A$1:$R$1239,16,FALSE)=0,"",VLOOKUP('Xlookup set'!$S337,'Xlookup set'!$A$1:$R$1239,16,FALSE)),"")</f>
        <v/>
      </c>
      <c r="P337" t="str">
        <f t="array" aca="1" ref="P337" ca="1">IFERROR(Y2IF(VLOOKUP('Xlookup set'!$S337,'Xlookup set'!$A$1:$R$1239,17,FALSE)=0,"",VLOOKUP('Xlookup set'!$S337,'Xlookup set'!$A$1:$R$1239,17,FALSE)),"")</f>
        <v/>
      </c>
      <c r="Q337" t="str">
        <f>IFERROR(IF(VLOOKUP('Xlookup set'!$S337,'Xlookup set'!$A$1:$R$1239,18,FALSE)=0,"",VLOOKUP('Xlookup set'!$S337,'Xlookup set'!$A$1:$R$1239,18,FALSE)),"")</f>
        <v/>
      </c>
    </row>
    <row r="338" spans="1:17">
      <c r="A338" t="str">
        <f>IFERROR(VLOOKUP('Xlookup set'!$S338,'Xlookup set'!$A$1:$R$1239,2,FALSE),"")</f>
        <v/>
      </c>
      <c r="B338" t="str">
        <f>IF(I338&lt;&gt;"",ドッグキャリー!$I$2,"")</f>
        <v/>
      </c>
      <c r="C338" t="str">
        <f t="shared" si="12"/>
        <v/>
      </c>
      <c r="D338" t="str">
        <f t="shared" si="13"/>
        <v/>
      </c>
      <c r="H338" s="77" t="str">
        <f>IFERROR(IF(VLOOKUP('Xlookup set'!$S338,'Xlookup set'!$A$1:$R$1239,9,FALSE)=0,"",VLOOKUP('Xlookup set'!$S338,'Xlookup set'!$A$1:$R$1239,9,FALSE)),"")</f>
        <v/>
      </c>
      <c r="I338" t="str">
        <f>IFERROR(IF(VLOOKUP('Xlookup set'!$S338,'Xlookup set'!$A$1:$R$1239,10,FALSE)=0,"",VLOOKUP('Xlookup set'!$S338,'Xlookup set'!$A$1:$R$1239,10,FALSE)),"")</f>
        <v/>
      </c>
      <c r="J338" t="str">
        <f>IFERROR(IF(VLOOKUP('Xlookup set'!$S338,'Xlookup set'!$A$1:$R$1239,11,FALSE)=0,"",VLOOKUP('Xlookup set'!$S338,'Xlookup set'!$A$1:$R$1239,11,FALSE)),"")</f>
        <v/>
      </c>
      <c r="K338" t="str">
        <f>IFERROR(IF(VLOOKUP('Xlookup set'!$S338,'Xlookup set'!$A$1:$R$1239,12,FALSE)=0,"",VLOOKUP('Xlookup set'!$S338,'Xlookup set'!$A$1:$R$1239,12,FALSE)),"")</f>
        <v/>
      </c>
      <c r="L338" t="str">
        <f>IFERROR(IF(VLOOKUP('Xlookup set'!$S338,'Xlookup set'!$A$1:$R$1239,13,FALSE)=0,"",VLOOKUP('Xlookup set'!$S338,'Xlookup set'!$A$1:$R$1239,13,FALSE)),"")</f>
        <v/>
      </c>
      <c r="M338" t="str">
        <f>IFERROR(IF(VLOOKUP('Xlookup set'!$S338,'Xlookup set'!$A$1:$R$1239,14,FALSE)=0,"",VLOOKUP('Xlookup set'!$S338,'Xlookup set'!$A$1:$R$1239,14,FALSE)),"")</f>
        <v/>
      </c>
      <c r="N338" t="str">
        <f>IFERROR(IF(VLOOKUP('Xlookup set'!$S338,'Xlookup set'!$A$1:$R$1239,15,FALSE)=0,"",VLOOKUP('Xlookup set'!$S338,'Xlookup set'!$A$1:$R$1239,15,FALSE)),"")</f>
        <v/>
      </c>
      <c r="O338" t="str">
        <f>IFERROR(IF(VLOOKUP('Xlookup set'!$S338,'Xlookup set'!$A$1:$R$1239,16,FALSE)=0,"",VLOOKUP('Xlookup set'!$S338,'Xlookup set'!$A$1:$R$1239,16,FALSE)),"")</f>
        <v/>
      </c>
      <c r="P338" t="str">
        <f t="array" aca="1" ref="P338" ca="1">IFERROR(Y2IF(VLOOKUP('Xlookup set'!$S338,'Xlookup set'!$A$1:$R$1239,17,FALSE)=0,"",VLOOKUP('Xlookup set'!$S338,'Xlookup set'!$A$1:$R$1239,17,FALSE)),"")</f>
        <v/>
      </c>
      <c r="Q338" t="str">
        <f>IFERROR(IF(VLOOKUP('Xlookup set'!$S338,'Xlookup set'!$A$1:$R$1239,18,FALSE)=0,"",VLOOKUP('Xlookup set'!$S338,'Xlookup set'!$A$1:$R$1239,18,FALSE)),"")</f>
        <v/>
      </c>
    </row>
    <row r="339" spans="1:17">
      <c r="A339" t="str">
        <f>IFERROR(VLOOKUP('Xlookup set'!$S339,'Xlookup set'!$A$1:$R$1239,2,FALSE),"")</f>
        <v/>
      </c>
      <c r="B339" t="str">
        <f>IF(I339&lt;&gt;"",ドッグキャリー!$I$2,"")</f>
        <v/>
      </c>
      <c r="C339" t="str">
        <f t="shared" si="12"/>
        <v/>
      </c>
      <c r="D339" t="str">
        <f t="shared" si="13"/>
        <v/>
      </c>
      <c r="H339" s="77" t="str">
        <f>IFERROR(IF(VLOOKUP('Xlookup set'!$S339,'Xlookup set'!$A$1:$R$1239,9,FALSE)=0,"",VLOOKUP('Xlookup set'!$S339,'Xlookup set'!$A$1:$R$1239,9,FALSE)),"")</f>
        <v/>
      </c>
      <c r="I339" t="str">
        <f>IFERROR(IF(VLOOKUP('Xlookup set'!$S339,'Xlookup set'!$A$1:$R$1239,10,FALSE)=0,"",VLOOKUP('Xlookup set'!$S339,'Xlookup set'!$A$1:$R$1239,10,FALSE)),"")</f>
        <v/>
      </c>
      <c r="J339" t="str">
        <f>IFERROR(IF(VLOOKUP('Xlookup set'!$S339,'Xlookup set'!$A$1:$R$1239,11,FALSE)=0,"",VLOOKUP('Xlookup set'!$S339,'Xlookup set'!$A$1:$R$1239,11,FALSE)),"")</f>
        <v/>
      </c>
      <c r="K339" t="str">
        <f>IFERROR(IF(VLOOKUP('Xlookup set'!$S339,'Xlookup set'!$A$1:$R$1239,12,FALSE)=0,"",VLOOKUP('Xlookup set'!$S339,'Xlookup set'!$A$1:$R$1239,12,FALSE)),"")</f>
        <v/>
      </c>
      <c r="L339" t="str">
        <f>IFERROR(IF(VLOOKUP('Xlookup set'!$S339,'Xlookup set'!$A$1:$R$1239,13,FALSE)=0,"",VLOOKUP('Xlookup set'!$S339,'Xlookup set'!$A$1:$R$1239,13,FALSE)),"")</f>
        <v/>
      </c>
      <c r="M339" t="str">
        <f>IFERROR(IF(VLOOKUP('Xlookup set'!$S339,'Xlookup set'!$A$1:$R$1239,14,FALSE)=0,"",VLOOKUP('Xlookup set'!$S339,'Xlookup set'!$A$1:$R$1239,14,FALSE)),"")</f>
        <v/>
      </c>
      <c r="N339" t="str">
        <f>IFERROR(IF(VLOOKUP('Xlookup set'!$S339,'Xlookup set'!$A$1:$R$1239,15,FALSE)=0,"",VLOOKUP('Xlookup set'!$S339,'Xlookup set'!$A$1:$R$1239,15,FALSE)),"")</f>
        <v/>
      </c>
      <c r="O339" t="str">
        <f>IFERROR(IF(VLOOKUP('Xlookup set'!$S339,'Xlookup set'!$A$1:$R$1239,16,FALSE)=0,"",VLOOKUP('Xlookup set'!$S339,'Xlookup set'!$A$1:$R$1239,16,FALSE)),"")</f>
        <v/>
      </c>
      <c r="P339" t="str">
        <f t="array" aca="1" ref="P339" ca="1">IFERROR(Y2IF(VLOOKUP('Xlookup set'!$S339,'Xlookup set'!$A$1:$R$1239,17,FALSE)=0,"",VLOOKUP('Xlookup set'!$S339,'Xlookup set'!$A$1:$R$1239,17,FALSE)),"")</f>
        <v/>
      </c>
      <c r="Q339" t="str">
        <f>IFERROR(IF(VLOOKUP('Xlookup set'!$S339,'Xlookup set'!$A$1:$R$1239,18,FALSE)=0,"",VLOOKUP('Xlookup set'!$S339,'Xlookup set'!$A$1:$R$1239,18,FALSE)),"")</f>
        <v/>
      </c>
    </row>
    <row r="340" spans="1:17">
      <c r="A340" t="str">
        <f>IFERROR(VLOOKUP('Xlookup set'!$S340,'Xlookup set'!$A$1:$R$1239,2,FALSE),"")</f>
        <v/>
      </c>
      <c r="B340" t="str">
        <f>IF(I340&lt;&gt;"",ドッグキャリー!$I$2,"")</f>
        <v/>
      </c>
      <c r="C340" t="str">
        <f t="shared" si="12"/>
        <v/>
      </c>
      <c r="D340" t="str">
        <f t="shared" si="13"/>
        <v/>
      </c>
      <c r="H340" s="77" t="str">
        <f>IFERROR(IF(VLOOKUP('Xlookup set'!$S340,'Xlookup set'!$A$1:$R$1239,9,FALSE)=0,"",VLOOKUP('Xlookup set'!$S340,'Xlookup set'!$A$1:$R$1239,9,FALSE)),"")</f>
        <v/>
      </c>
      <c r="I340" t="str">
        <f>IFERROR(IF(VLOOKUP('Xlookup set'!$S340,'Xlookup set'!$A$1:$R$1239,10,FALSE)=0,"",VLOOKUP('Xlookup set'!$S340,'Xlookup set'!$A$1:$R$1239,10,FALSE)),"")</f>
        <v/>
      </c>
      <c r="J340" t="str">
        <f>IFERROR(IF(VLOOKUP('Xlookup set'!$S340,'Xlookup set'!$A$1:$R$1239,11,FALSE)=0,"",VLOOKUP('Xlookup set'!$S340,'Xlookup set'!$A$1:$R$1239,11,FALSE)),"")</f>
        <v/>
      </c>
      <c r="K340" t="str">
        <f>IFERROR(IF(VLOOKUP('Xlookup set'!$S340,'Xlookup set'!$A$1:$R$1239,12,FALSE)=0,"",VLOOKUP('Xlookup set'!$S340,'Xlookup set'!$A$1:$R$1239,12,FALSE)),"")</f>
        <v/>
      </c>
      <c r="L340" t="str">
        <f>IFERROR(IF(VLOOKUP('Xlookup set'!$S340,'Xlookup set'!$A$1:$R$1239,13,FALSE)=0,"",VLOOKUP('Xlookup set'!$S340,'Xlookup set'!$A$1:$R$1239,13,FALSE)),"")</f>
        <v/>
      </c>
      <c r="M340" t="str">
        <f>IFERROR(IF(VLOOKUP('Xlookup set'!$S340,'Xlookup set'!$A$1:$R$1239,14,FALSE)=0,"",VLOOKUP('Xlookup set'!$S340,'Xlookup set'!$A$1:$R$1239,14,FALSE)),"")</f>
        <v/>
      </c>
      <c r="N340" t="str">
        <f>IFERROR(IF(VLOOKUP('Xlookup set'!$S340,'Xlookup set'!$A$1:$R$1239,15,FALSE)=0,"",VLOOKUP('Xlookup set'!$S340,'Xlookup set'!$A$1:$R$1239,15,FALSE)),"")</f>
        <v/>
      </c>
      <c r="O340" t="str">
        <f>IFERROR(IF(VLOOKUP('Xlookup set'!$S340,'Xlookup set'!$A$1:$R$1239,16,FALSE)=0,"",VLOOKUP('Xlookup set'!$S340,'Xlookup set'!$A$1:$R$1239,16,FALSE)),"")</f>
        <v/>
      </c>
      <c r="P340" t="str">
        <f t="array" aca="1" ref="P340" ca="1">IFERROR(Y2IF(VLOOKUP('Xlookup set'!$S340,'Xlookup set'!$A$1:$R$1239,17,FALSE)=0,"",VLOOKUP('Xlookup set'!$S340,'Xlookup set'!$A$1:$R$1239,17,FALSE)),"")</f>
        <v/>
      </c>
      <c r="Q340" t="str">
        <f>IFERROR(IF(VLOOKUP('Xlookup set'!$S340,'Xlookup set'!$A$1:$R$1239,18,FALSE)=0,"",VLOOKUP('Xlookup set'!$S340,'Xlookup set'!$A$1:$R$1239,18,FALSE)),"")</f>
        <v/>
      </c>
    </row>
    <row r="341" spans="1:17">
      <c r="A341" t="str">
        <f>IFERROR(VLOOKUP('Xlookup set'!$S341,'Xlookup set'!$A$1:$R$1239,2,FALSE),"")</f>
        <v/>
      </c>
      <c r="B341" t="str">
        <f>IF(I341&lt;&gt;"",ドッグキャリー!$I$2,"")</f>
        <v/>
      </c>
      <c r="C341" t="str">
        <f t="shared" si="12"/>
        <v/>
      </c>
      <c r="D341" t="str">
        <f t="shared" si="13"/>
        <v/>
      </c>
      <c r="H341" s="77" t="str">
        <f>IFERROR(IF(VLOOKUP('Xlookup set'!$S341,'Xlookup set'!$A$1:$R$1239,9,FALSE)=0,"",VLOOKUP('Xlookup set'!$S341,'Xlookup set'!$A$1:$R$1239,9,FALSE)),"")</f>
        <v/>
      </c>
      <c r="I341" t="str">
        <f>IFERROR(IF(VLOOKUP('Xlookup set'!$S341,'Xlookup set'!$A$1:$R$1239,10,FALSE)=0,"",VLOOKUP('Xlookup set'!$S341,'Xlookup set'!$A$1:$R$1239,10,FALSE)),"")</f>
        <v/>
      </c>
      <c r="J341" t="str">
        <f>IFERROR(IF(VLOOKUP('Xlookup set'!$S341,'Xlookup set'!$A$1:$R$1239,11,FALSE)=0,"",VLOOKUP('Xlookup set'!$S341,'Xlookup set'!$A$1:$R$1239,11,FALSE)),"")</f>
        <v/>
      </c>
      <c r="K341" t="str">
        <f>IFERROR(IF(VLOOKUP('Xlookup set'!$S341,'Xlookup set'!$A$1:$R$1239,12,FALSE)=0,"",VLOOKUP('Xlookup set'!$S341,'Xlookup set'!$A$1:$R$1239,12,FALSE)),"")</f>
        <v/>
      </c>
      <c r="L341" t="str">
        <f>IFERROR(IF(VLOOKUP('Xlookup set'!$S341,'Xlookup set'!$A$1:$R$1239,13,FALSE)=0,"",VLOOKUP('Xlookup set'!$S341,'Xlookup set'!$A$1:$R$1239,13,FALSE)),"")</f>
        <v/>
      </c>
      <c r="M341" t="str">
        <f>IFERROR(IF(VLOOKUP('Xlookup set'!$S341,'Xlookup set'!$A$1:$R$1239,14,FALSE)=0,"",VLOOKUP('Xlookup set'!$S341,'Xlookup set'!$A$1:$R$1239,14,FALSE)),"")</f>
        <v/>
      </c>
      <c r="N341" t="str">
        <f>IFERROR(IF(VLOOKUP('Xlookup set'!$S341,'Xlookup set'!$A$1:$R$1239,15,FALSE)=0,"",VLOOKUP('Xlookup set'!$S341,'Xlookup set'!$A$1:$R$1239,15,FALSE)),"")</f>
        <v/>
      </c>
      <c r="O341" t="str">
        <f>IFERROR(IF(VLOOKUP('Xlookup set'!$S341,'Xlookup set'!$A$1:$R$1239,16,FALSE)=0,"",VLOOKUP('Xlookup set'!$S341,'Xlookup set'!$A$1:$R$1239,16,FALSE)),"")</f>
        <v/>
      </c>
      <c r="P341" t="str">
        <f t="array" aca="1" ref="P341" ca="1">IFERROR(Y2IF(VLOOKUP('Xlookup set'!$S341,'Xlookup set'!$A$1:$R$1239,17,FALSE)=0,"",VLOOKUP('Xlookup set'!$S341,'Xlookup set'!$A$1:$R$1239,17,FALSE)),"")</f>
        <v/>
      </c>
      <c r="Q341" t="str">
        <f>IFERROR(IF(VLOOKUP('Xlookup set'!$S341,'Xlookup set'!$A$1:$R$1239,18,FALSE)=0,"",VLOOKUP('Xlookup set'!$S341,'Xlookup set'!$A$1:$R$1239,18,FALSE)),"")</f>
        <v/>
      </c>
    </row>
    <row r="342" spans="1:17">
      <c r="A342" t="str">
        <f>IFERROR(VLOOKUP('Xlookup set'!$S342,'Xlookup set'!$A$1:$R$1239,2,FALSE),"")</f>
        <v/>
      </c>
      <c r="B342" t="str">
        <f>IF(I342&lt;&gt;"",ドッグキャリー!$I$2,"")</f>
        <v/>
      </c>
      <c r="C342" t="str">
        <f t="shared" si="12"/>
        <v/>
      </c>
      <c r="D342" t="str">
        <f t="shared" si="13"/>
        <v/>
      </c>
      <c r="H342" s="77" t="str">
        <f>IFERROR(IF(VLOOKUP('Xlookup set'!$S342,'Xlookup set'!$A$1:$R$1239,9,FALSE)=0,"",VLOOKUP('Xlookup set'!$S342,'Xlookup set'!$A$1:$R$1239,9,FALSE)),"")</f>
        <v/>
      </c>
      <c r="I342" t="str">
        <f>IFERROR(IF(VLOOKUP('Xlookup set'!$S342,'Xlookup set'!$A$1:$R$1239,10,FALSE)=0,"",VLOOKUP('Xlookup set'!$S342,'Xlookup set'!$A$1:$R$1239,10,FALSE)),"")</f>
        <v/>
      </c>
      <c r="J342" t="str">
        <f>IFERROR(IF(VLOOKUP('Xlookup set'!$S342,'Xlookup set'!$A$1:$R$1239,11,FALSE)=0,"",VLOOKUP('Xlookup set'!$S342,'Xlookup set'!$A$1:$R$1239,11,FALSE)),"")</f>
        <v/>
      </c>
      <c r="K342" t="str">
        <f>IFERROR(IF(VLOOKUP('Xlookup set'!$S342,'Xlookup set'!$A$1:$R$1239,12,FALSE)=0,"",VLOOKUP('Xlookup set'!$S342,'Xlookup set'!$A$1:$R$1239,12,FALSE)),"")</f>
        <v/>
      </c>
      <c r="L342" t="str">
        <f>IFERROR(IF(VLOOKUP('Xlookup set'!$S342,'Xlookup set'!$A$1:$R$1239,13,FALSE)=0,"",VLOOKUP('Xlookup set'!$S342,'Xlookup set'!$A$1:$R$1239,13,FALSE)),"")</f>
        <v/>
      </c>
      <c r="M342" t="str">
        <f>IFERROR(IF(VLOOKUP('Xlookup set'!$S342,'Xlookup set'!$A$1:$R$1239,14,FALSE)=0,"",VLOOKUP('Xlookup set'!$S342,'Xlookup set'!$A$1:$R$1239,14,FALSE)),"")</f>
        <v/>
      </c>
      <c r="N342" t="str">
        <f>IFERROR(IF(VLOOKUP('Xlookup set'!$S342,'Xlookup set'!$A$1:$R$1239,15,FALSE)=0,"",VLOOKUP('Xlookup set'!$S342,'Xlookup set'!$A$1:$R$1239,15,FALSE)),"")</f>
        <v/>
      </c>
      <c r="O342" t="str">
        <f>IFERROR(IF(VLOOKUP('Xlookup set'!$S342,'Xlookup set'!$A$1:$R$1239,16,FALSE)=0,"",VLOOKUP('Xlookup set'!$S342,'Xlookup set'!$A$1:$R$1239,16,FALSE)),"")</f>
        <v/>
      </c>
      <c r="P342" t="str">
        <f t="array" aca="1" ref="P342" ca="1">IFERROR(Y2IF(VLOOKUP('Xlookup set'!$S342,'Xlookup set'!$A$1:$R$1239,17,FALSE)=0,"",VLOOKUP('Xlookup set'!$S342,'Xlookup set'!$A$1:$R$1239,17,FALSE)),"")</f>
        <v/>
      </c>
      <c r="Q342" t="str">
        <f>IFERROR(IF(VLOOKUP('Xlookup set'!$S342,'Xlookup set'!$A$1:$R$1239,18,FALSE)=0,"",VLOOKUP('Xlookup set'!$S342,'Xlookup set'!$A$1:$R$1239,18,FALSE)),"")</f>
        <v/>
      </c>
    </row>
    <row r="343" spans="1:17">
      <c r="A343" t="str">
        <f>IFERROR(VLOOKUP('Xlookup set'!$S343,'Xlookup set'!$A$1:$R$1239,2,FALSE),"")</f>
        <v/>
      </c>
      <c r="B343" t="str">
        <f>IF(I343&lt;&gt;"",ドッグキャリー!$I$2,"")</f>
        <v/>
      </c>
      <c r="C343" t="str">
        <f t="shared" si="12"/>
        <v/>
      </c>
      <c r="D343" t="str">
        <f t="shared" si="13"/>
        <v/>
      </c>
      <c r="H343" s="77" t="str">
        <f>IFERROR(IF(VLOOKUP('Xlookup set'!$S343,'Xlookup set'!$A$1:$R$1239,9,FALSE)=0,"",VLOOKUP('Xlookup set'!$S343,'Xlookup set'!$A$1:$R$1239,9,FALSE)),"")</f>
        <v/>
      </c>
      <c r="I343" t="str">
        <f>IFERROR(IF(VLOOKUP('Xlookup set'!$S343,'Xlookup set'!$A$1:$R$1239,10,FALSE)=0,"",VLOOKUP('Xlookup set'!$S343,'Xlookup set'!$A$1:$R$1239,10,FALSE)),"")</f>
        <v/>
      </c>
      <c r="J343" t="str">
        <f>IFERROR(IF(VLOOKUP('Xlookup set'!$S343,'Xlookup set'!$A$1:$R$1239,11,FALSE)=0,"",VLOOKUP('Xlookup set'!$S343,'Xlookup set'!$A$1:$R$1239,11,FALSE)),"")</f>
        <v/>
      </c>
      <c r="K343" t="str">
        <f>IFERROR(IF(VLOOKUP('Xlookup set'!$S343,'Xlookup set'!$A$1:$R$1239,12,FALSE)=0,"",VLOOKUP('Xlookup set'!$S343,'Xlookup set'!$A$1:$R$1239,12,FALSE)),"")</f>
        <v/>
      </c>
      <c r="L343" t="str">
        <f>IFERROR(IF(VLOOKUP('Xlookup set'!$S343,'Xlookup set'!$A$1:$R$1239,13,FALSE)=0,"",VLOOKUP('Xlookup set'!$S343,'Xlookup set'!$A$1:$R$1239,13,FALSE)),"")</f>
        <v/>
      </c>
      <c r="M343" t="str">
        <f>IFERROR(IF(VLOOKUP('Xlookup set'!$S343,'Xlookup set'!$A$1:$R$1239,14,FALSE)=0,"",VLOOKUP('Xlookup set'!$S343,'Xlookup set'!$A$1:$R$1239,14,FALSE)),"")</f>
        <v/>
      </c>
      <c r="N343" t="str">
        <f>IFERROR(IF(VLOOKUP('Xlookup set'!$S343,'Xlookup set'!$A$1:$R$1239,15,FALSE)=0,"",VLOOKUP('Xlookup set'!$S343,'Xlookup set'!$A$1:$R$1239,15,FALSE)),"")</f>
        <v/>
      </c>
      <c r="O343" t="str">
        <f>IFERROR(IF(VLOOKUP('Xlookup set'!$S343,'Xlookup set'!$A$1:$R$1239,16,FALSE)=0,"",VLOOKUP('Xlookup set'!$S343,'Xlookup set'!$A$1:$R$1239,16,FALSE)),"")</f>
        <v/>
      </c>
      <c r="P343" t="str">
        <f t="array" aca="1" ref="P343" ca="1">IFERROR(Y2IF(VLOOKUP('Xlookup set'!$S343,'Xlookup set'!$A$1:$R$1239,17,FALSE)=0,"",VLOOKUP('Xlookup set'!$S343,'Xlookup set'!$A$1:$R$1239,17,FALSE)),"")</f>
        <v/>
      </c>
      <c r="Q343" t="str">
        <f>IFERROR(IF(VLOOKUP('Xlookup set'!$S343,'Xlookup set'!$A$1:$R$1239,18,FALSE)=0,"",VLOOKUP('Xlookup set'!$S343,'Xlookup set'!$A$1:$R$1239,18,FALSE)),"")</f>
        <v/>
      </c>
    </row>
    <row r="344" spans="1:17">
      <c r="A344" t="str">
        <f>IFERROR(VLOOKUP('Xlookup set'!$S344,'Xlookup set'!$A$1:$R$1239,2,FALSE),"")</f>
        <v/>
      </c>
      <c r="B344" t="str">
        <f>IF(I344&lt;&gt;"",ドッグキャリー!$I$2,"")</f>
        <v/>
      </c>
      <c r="C344" t="str">
        <f t="shared" si="12"/>
        <v/>
      </c>
      <c r="D344" t="str">
        <f t="shared" si="13"/>
        <v/>
      </c>
      <c r="H344" s="77" t="str">
        <f>IFERROR(IF(VLOOKUP('Xlookup set'!$S344,'Xlookup set'!$A$1:$R$1239,9,FALSE)=0,"",VLOOKUP('Xlookup set'!$S344,'Xlookup set'!$A$1:$R$1239,9,FALSE)),"")</f>
        <v/>
      </c>
      <c r="I344" t="str">
        <f>IFERROR(IF(VLOOKUP('Xlookup set'!$S344,'Xlookup set'!$A$1:$R$1239,10,FALSE)=0,"",VLOOKUP('Xlookup set'!$S344,'Xlookup set'!$A$1:$R$1239,10,FALSE)),"")</f>
        <v/>
      </c>
      <c r="J344" t="str">
        <f>IFERROR(IF(VLOOKUP('Xlookup set'!$S344,'Xlookup set'!$A$1:$R$1239,11,FALSE)=0,"",VLOOKUP('Xlookup set'!$S344,'Xlookup set'!$A$1:$R$1239,11,FALSE)),"")</f>
        <v/>
      </c>
      <c r="K344" t="str">
        <f>IFERROR(IF(VLOOKUP('Xlookup set'!$S344,'Xlookup set'!$A$1:$R$1239,12,FALSE)=0,"",VLOOKUP('Xlookup set'!$S344,'Xlookup set'!$A$1:$R$1239,12,FALSE)),"")</f>
        <v/>
      </c>
      <c r="L344" t="str">
        <f>IFERROR(IF(VLOOKUP('Xlookup set'!$S344,'Xlookup set'!$A$1:$R$1239,13,FALSE)=0,"",VLOOKUP('Xlookup set'!$S344,'Xlookup set'!$A$1:$R$1239,13,FALSE)),"")</f>
        <v/>
      </c>
      <c r="M344" t="str">
        <f>IFERROR(IF(VLOOKUP('Xlookup set'!$S344,'Xlookup set'!$A$1:$R$1239,14,FALSE)=0,"",VLOOKUP('Xlookup set'!$S344,'Xlookup set'!$A$1:$R$1239,14,FALSE)),"")</f>
        <v/>
      </c>
      <c r="N344" t="str">
        <f>IFERROR(IF(VLOOKUP('Xlookup set'!$S344,'Xlookup set'!$A$1:$R$1239,15,FALSE)=0,"",VLOOKUP('Xlookup set'!$S344,'Xlookup set'!$A$1:$R$1239,15,FALSE)),"")</f>
        <v/>
      </c>
      <c r="O344" t="str">
        <f>IFERROR(IF(VLOOKUP('Xlookup set'!$S344,'Xlookup set'!$A$1:$R$1239,16,FALSE)=0,"",VLOOKUP('Xlookup set'!$S344,'Xlookup set'!$A$1:$R$1239,16,FALSE)),"")</f>
        <v/>
      </c>
      <c r="P344" t="str">
        <f t="array" aca="1" ref="P344" ca="1">IFERROR(Y2IF(VLOOKUP('Xlookup set'!$S344,'Xlookup set'!$A$1:$R$1239,17,FALSE)=0,"",VLOOKUP('Xlookup set'!$S344,'Xlookup set'!$A$1:$R$1239,17,FALSE)),"")</f>
        <v/>
      </c>
      <c r="Q344" t="str">
        <f>IFERROR(IF(VLOOKUP('Xlookup set'!$S344,'Xlookup set'!$A$1:$R$1239,18,FALSE)=0,"",VLOOKUP('Xlookup set'!$S344,'Xlookup set'!$A$1:$R$1239,18,FALSE)),"")</f>
        <v/>
      </c>
    </row>
    <row r="345" spans="1:17">
      <c r="A345" t="str">
        <f>IFERROR(VLOOKUP('Xlookup set'!$S345,'Xlookup set'!$A$1:$R$1239,2,FALSE),"")</f>
        <v/>
      </c>
      <c r="B345" t="str">
        <f>IF(I345&lt;&gt;"",ドッグキャリー!$I$2,"")</f>
        <v/>
      </c>
      <c r="C345" t="str">
        <f t="shared" si="12"/>
        <v/>
      </c>
      <c r="D345" t="str">
        <f t="shared" si="13"/>
        <v/>
      </c>
      <c r="H345" s="77" t="str">
        <f>IFERROR(IF(VLOOKUP('Xlookup set'!$S345,'Xlookup set'!$A$1:$R$1239,9,FALSE)=0,"",VLOOKUP('Xlookup set'!$S345,'Xlookup set'!$A$1:$R$1239,9,FALSE)),"")</f>
        <v/>
      </c>
      <c r="I345" t="str">
        <f>IFERROR(IF(VLOOKUP('Xlookup set'!$S345,'Xlookup set'!$A$1:$R$1239,10,FALSE)=0,"",VLOOKUP('Xlookup set'!$S345,'Xlookup set'!$A$1:$R$1239,10,FALSE)),"")</f>
        <v/>
      </c>
      <c r="J345" t="str">
        <f>IFERROR(IF(VLOOKUP('Xlookup set'!$S345,'Xlookup set'!$A$1:$R$1239,11,FALSE)=0,"",VLOOKUP('Xlookup set'!$S345,'Xlookup set'!$A$1:$R$1239,11,FALSE)),"")</f>
        <v/>
      </c>
      <c r="K345" t="str">
        <f>IFERROR(IF(VLOOKUP('Xlookup set'!$S345,'Xlookup set'!$A$1:$R$1239,12,FALSE)=0,"",VLOOKUP('Xlookup set'!$S345,'Xlookup set'!$A$1:$R$1239,12,FALSE)),"")</f>
        <v/>
      </c>
      <c r="L345" t="str">
        <f>IFERROR(IF(VLOOKUP('Xlookup set'!$S345,'Xlookup set'!$A$1:$R$1239,13,FALSE)=0,"",VLOOKUP('Xlookup set'!$S345,'Xlookup set'!$A$1:$R$1239,13,FALSE)),"")</f>
        <v/>
      </c>
      <c r="M345" t="str">
        <f>IFERROR(IF(VLOOKUP('Xlookup set'!$S345,'Xlookup set'!$A$1:$R$1239,14,FALSE)=0,"",VLOOKUP('Xlookup set'!$S345,'Xlookup set'!$A$1:$R$1239,14,FALSE)),"")</f>
        <v/>
      </c>
      <c r="N345" t="str">
        <f>IFERROR(IF(VLOOKUP('Xlookup set'!$S345,'Xlookup set'!$A$1:$R$1239,15,FALSE)=0,"",VLOOKUP('Xlookup set'!$S345,'Xlookup set'!$A$1:$R$1239,15,FALSE)),"")</f>
        <v/>
      </c>
      <c r="O345" t="str">
        <f>IFERROR(IF(VLOOKUP('Xlookup set'!$S345,'Xlookup set'!$A$1:$R$1239,16,FALSE)=0,"",VLOOKUP('Xlookup set'!$S345,'Xlookup set'!$A$1:$R$1239,16,FALSE)),"")</f>
        <v/>
      </c>
      <c r="P345" t="str">
        <f t="array" aca="1" ref="P345" ca="1">IFERROR(Y2IF(VLOOKUP('Xlookup set'!$S345,'Xlookup set'!$A$1:$R$1239,17,FALSE)=0,"",VLOOKUP('Xlookup set'!$S345,'Xlookup set'!$A$1:$R$1239,17,FALSE)),"")</f>
        <v/>
      </c>
      <c r="Q345" t="str">
        <f>IFERROR(IF(VLOOKUP('Xlookup set'!$S345,'Xlookup set'!$A$1:$R$1239,18,FALSE)=0,"",VLOOKUP('Xlookup set'!$S345,'Xlookup set'!$A$1:$R$1239,18,FALSE)),"")</f>
        <v/>
      </c>
    </row>
    <row r="346" spans="1:17">
      <c r="A346" t="str">
        <f>IFERROR(VLOOKUP('Xlookup set'!$S346,'Xlookup set'!$A$1:$R$1239,2,FALSE),"")</f>
        <v/>
      </c>
      <c r="B346" t="str">
        <f>IF(I346&lt;&gt;"",ドッグキャリー!$I$2,"")</f>
        <v/>
      </c>
      <c r="C346" t="str">
        <f t="shared" si="12"/>
        <v/>
      </c>
      <c r="D346" t="str">
        <f t="shared" si="13"/>
        <v/>
      </c>
      <c r="H346" s="77" t="str">
        <f>IFERROR(IF(VLOOKUP('Xlookup set'!$S346,'Xlookup set'!$A$1:$R$1239,9,FALSE)=0,"",VLOOKUP('Xlookup set'!$S346,'Xlookup set'!$A$1:$R$1239,9,FALSE)),"")</f>
        <v/>
      </c>
      <c r="I346" t="str">
        <f>IFERROR(IF(VLOOKUP('Xlookup set'!$S346,'Xlookup set'!$A$1:$R$1239,10,FALSE)=0,"",VLOOKUP('Xlookup set'!$S346,'Xlookup set'!$A$1:$R$1239,10,FALSE)),"")</f>
        <v/>
      </c>
      <c r="J346" t="str">
        <f>IFERROR(IF(VLOOKUP('Xlookup set'!$S346,'Xlookup set'!$A$1:$R$1239,11,FALSE)=0,"",VLOOKUP('Xlookup set'!$S346,'Xlookup set'!$A$1:$R$1239,11,FALSE)),"")</f>
        <v/>
      </c>
      <c r="K346" t="str">
        <f>IFERROR(IF(VLOOKUP('Xlookup set'!$S346,'Xlookup set'!$A$1:$R$1239,12,FALSE)=0,"",VLOOKUP('Xlookup set'!$S346,'Xlookup set'!$A$1:$R$1239,12,FALSE)),"")</f>
        <v/>
      </c>
      <c r="L346" t="str">
        <f>IFERROR(IF(VLOOKUP('Xlookup set'!$S346,'Xlookup set'!$A$1:$R$1239,13,FALSE)=0,"",VLOOKUP('Xlookup set'!$S346,'Xlookup set'!$A$1:$R$1239,13,FALSE)),"")</f>
        <v/>
      </c>
      <c r="M346" t="str">
        <f>IFERROR(IF(VLOOKUP('Xlookup set'!$S346,'Xlookup set'!$A$1:$R$1239,14,FALSE)=0,"",VLOOKUP('Xlookup set'!$S346,'Xlookup set'!$A$1:$R$1239,14,FALSE)),"")</f>
        <v/>
      </c>
      <c r="N346" t="str">
        <f>IFERROR(IF(VLOOKUP('Xlookup set'!$S346,'Xlookup set'!$A$1:$R$1239,15,FALSE)=0,"",VLOOKUP('Xlookup set'!$S346,'Xlookup set'!$A$1:$R$1239,15,FALSE)),"")</f>
        <v/>
      </c>
      <c r="O346" t="str">
        <f>IFERROR(IF(VLOOKUP('Xlookup set'!$S346,'Xlookup set'!$A$1:$R$1239,16,FALSE)=0,"",VLOOKUP('Xlookup set'!$S346,'Xlookup set'!$A$1:$R$1239,16,FALSE)),"")</f>
        <v/>
      </c>
      <c r="P346" t="str">
        <f t="array" aca="1" ref="P346" ca="1">IFERROR(Y2IF(VLOOKUP('Xlookup set'!$S346,'Xlookup set'!$A$1:$R$1239,17,FALSE)=0,"",VLOOKUP('Xlookup set'!$S346,'Xlookup set'!$A$1:$R$1239,17,FALSE)),"")</f>
        <v/>
      </c>
      <c r="Q346" t="str">
        <f>IFERROR(IF(VLOOKUP('Xlookup set'!$S346,'Xlookup set'!$A$1:$R$1239,18,FALSE)=0,"",VLOOKUP('Xlookup set'!$S346,'Xlookup set'!$A$1:$R$1239,18,FALSE)),"")</f>
        <v/>
      </c>
    </row>
    <row r="347" spans="1:17">
      <c r="A347" t="str">
        <f>IFERROR(VLOOKUP('Xlookup set'!$S347,'Xlookup set'!$A$1:$R$1239,2,FALSE),"")</f>
        <v/>
      </c>
      <c r="B347" t="str">
        <f>IF(I347&lt;&gt;"",ドッグキャリー!$I$2,"")</f>
        <v/>
      </c>
      <c r="C347" t="str">
        <f t="shared" si="12"/>
        <v/>
      </c>
      <c r="D347" t="str">
        <f t="shared" si="13"/>
        <v/>
      </c>
      <c r="H347" s="77" t="str">
        <f>IFERROR(IF(VLOOKUP('Xlookup set'!$S347,'Xlookup set'!$A$1:$R$1239,9,FALSE)=0,"",VLOOKUP('Xlookup set'!$S347,'Xlookup set'!$A$1:$R$1239,9,FALSE)),"")</f>
        <v/>
      </c>
      <c r="I347" t="str">
        <f>IFERROR(IF(VLOOKUP('Xlookup set'!$S347,'Xlookup set'!$A$1:$R$1239,10,FALSE)=0,"",VLOOKUP('Xlookup set'!$S347,'Xlookup set'!$A$1:$R$1239,10,FALSE)),"")</f>
        <v/>
      </c>
      <c r="J347" t="str">
        <f>IFERROR(IF(VLOOKUP('Xlookup set'!$S347,'Xlookup set'!$A$1:$R$1239,11,FALSE)=0,"",VLOOKUP('Xlookup set'!$S347,'Xlookup set'!$A$1:$R$1239,11,FALSE)),"")</f>
        <v/>
      </c>
      <c r="K347" t="str">
        <f>IFERROR(IF(VLOOKUP('Xlookup set'!$S347,'Xlookup set'!$A$1:$R$1239,12,FALSE)=0,"",VLOOKUP('Xlookup set'!$S347,'Xlookup set'!$A$1:$R$1239,12,FALSE)),"")</f>
        <v/>
      </c>
      <c r="L347" t="str">
        <f>IFERROR(IF(VLOOKUP('Xlookup set'!$S347,'Xlookup set'!$A$1:$R$1239,13,FALSE)=0,"",VLOOKUP('Xlookup set'!$S347,'Xlookup set'!$A$1:$R$1239,13,FALSE)),"")</f>
        <v/>
      </c>
      <c r="M347" t="str">
        <f>IFERROR(IF(VLOOKUP('Xlookup set'!$S347,'Xlookup set'!$A$1:$R$1239,14,FALSE)=0,"",VLOOKUP('Xlookup set'!$S347,'Xlookup set'!$A$1:$R$1239,14,FALSE)),"")</f>
        <v/>
      </c>
      <c r="N347" t="str">
        <f>IFERROR(IF(VLOOKUP('Xlookup set'!$S347,'Xlookup set'!$A$1:$R$1239,15,FALSE)=0,"",VLOOKUP('Xlookup set'!$S347,'Xlookup set'!$A$1:$R$1239,15,FALSE)),"")</f>
        <v/>
      </c>
      <c r="O347" t="str">
        <f>IFERROR(IF(VLOOKUP('Xlookup set'!$S347,'Xlookup set'!$A$1:$R$1239,16,FALSE)=0,"",VLOOKUP('Xlookup set'!$S347,'Xlookup set'!$A$1:$R$1239,16,FALSE)),"")</f>
        <v/>
      </c>
      <c r="P347" t="str">
        <f t="array" aca="1" ref="P347" ca="1">IFERROR(Y2IF(VLOOKUP('Xlookup set'!$S347,'Xlookup set'!$A$1:$R$1239,17,FALSE)=0,"",VLOOKUP('Xlookup set'!$S347,'Xlookup set'!$A$1:$R$1239,17,FALSE)),"")</f>
        <v/>
      </c>
      <c r="Q347" t="str">
        <f>IFERROR(IF(VLOOKUP('Xlookup set'!$S347,'Xlookup set'!$A$1:$R$1239,18,FALSE)=0,"",VLOOKUP('Xlookup set'!$S347,'Xlookup set'!$A$1:$R$1239,18,FALSE)),"")</f>
        <v/>
      </c>
    </row>
    <row r="348" spans="1:17">
      <c r="A348" t="str">
        <f>IFERROR(VLOOKUP('Xlookup set'!$S348,'Xlookup set'!$A$1:$R$1239,2,FALSE),"")</f>
        <v/>
      </c>
      <c r="B348" t="str">
        <f>IF(I348&lt;&gt;"",ドッグキャリー!$I$2,"")</f>
        <v/>
      </c>
      <c r="C348" t="str">
        <f t="shared" si="12"/>
        <v/>
      </c>
      <c r="D348" t="str">
        <f t="shared" si="13"/>
        <v/>
      </c>
      <c r="H348" s="77" t="str">
        <f>IFERROR(IF(VLOOKUP('Xlookup set'!$S348,'Xlookup set'!$A$1:$R$1239,9,FALSE)=0,"",VLOOKUP('Xlookup set'!$S348,'Xlookup set'!$A$1:$R$1239,9,FALSE)),"")</f>
        <v/>
      </c>
      <c r="I348" t="str">
        <f>IFERROR(IF(VLOOKUP('Xlookup set'!$S348,'Xlookup set'!$A$1:$R$1239,10,FALSE)=0,"",VLOOKUP('Xlookup set'!$S348,'Xlookup set'!$A$1:$R$1239,10,FALSE)),"")</f>
        <v/>
      </c>
      <c r="J348" t="str">
        <f>IFERROR(IF(VLOOKUP('Xlookup set'!$S348,'Xlookup set'!$A$1:$R$1239,11,FALSE)=0,"",VLOOKUP('Xlookup set'!$S348,'Xlookup set'!$A$1:$R$1239,11,FALSE)),"")</f>
        <v/>
      </c>
      <c r="K348" t="str">
        <f>IFERROR(IF(VLOOKUP('Xlookup set'!$S348,'Xlookup set'!$A$1:$R$1239,12,FALSE)=0,"",VLOOKUP('Xlookup set'!$S348,'Xlookup set'!$A$1:$R$1239,12,FALSE)),"")</f>
        <v/>
      </c>
      <c r="L348" t="str">
        <f>IFERROR(IF(VLOOKUP('Xlookup set'!$S348,'Xlookup set'!$A$1:$R$1239,13,FALSE)=0,"",VLOOKUP('Xlookup set'!$S348,'Xlookup set'!$A$1:$R$1239,13,FALSE)),"")</f>
        <v/>
      </c>
      <c r="M348" t="str">
        <f>IFERROR(IF(VLOOKUP('Xlookup set'!$S348,'Xlookup set'!$A$1:$R$1239,14,FALSE)=0,"",VLOOKUP('Xlookup set'!$S348,'Xlookup set'!$A$1:$R$1239,14,FALSE)),"")</f>
        <v/>
      </c>
      <c r="N348" t="str">
        <f>IFERROR(IF(VLOOKUP('Xlookup set'!$S348,'Xlookup set'!$A$1:$R$1239,15,FALSE)=0,"",VLOOKUP('Xlookup set'!$S348,'Xlookup set'!$A$1:$R$1239,15,FALSE)),"")</f>
        <v/>
      </c>
      <c r="O348" t="str">
        <f>IFERROR(IF(VLOOKUP('Xlookup set'!$S348,'Xlookup set'!$A$1:$R$1239,16,FALSE)=0,"",VLOOKUP('Xlookup set'!$S348,'Xlookup set'!$A$1:$R$1239,16,FALSE)),"")</f>
        <v/>
      </c>
      <c r="P348" t="str">
        <f t="array" aca="1" ref="P348" ca="1">IFERROR(Y2IF(VLOOKUP('Xlookup set'!$S348,'Xlookup set'!$A$1:$R$1239,17,FALSE)=0,"",VLOOKUP('Xlookup set'!$S348,'Xlookup set'!$A$1:$R$1239,17,FALSE)),"")</f>
        <v/>
      </c>
      <c r="Q348" t="str">
        <f>IFERROR(IF(VLOOKUP('Xlookup set'!$S348,'Xlookup set'!$A$1:$R$1239,18,FALSE)=0,"",VLOOKUP('Xlookup set'!$S348,'Xlookup set'!$A$1:$R$1239,18,FALSE)),"")</f>
        <v/>
      </c>
    </row>
    <row r="349" spans="1:17">
      <c r="A349" t="str">
        <f>IFERROR(VLOOKUP('Xlookup set'!$S349,'Xlookup set'!$A$1:$R$1239,2,FALSE),"")</f>
        <v/>
      </c>
      <c r="B349" t="str">
        <f>IF(I349&lt;&gt;"",ドッグキャリー!$I$2,"")</f>
        <v/>
      </c>
      <c r="C349" t="str">
        <f t="shared" si="12"/>
        <v/>
      </c>
      <c r="D349" t="str">
        <f t="shared" si="13"/>
        <v/>
      </c>
      <c r="H349" s="77" t="str">
        <f>IFERROR(IF(VLOOKUP('Xlookup set'!$S349,'Xlookup set'!$A$1:$R$1239,9,FALSE)=0,"",VLOOKUP('Xlookup set'!$S349,'Xlookup set'!$A$1:$R$1239,9,FALSE)),"")</f>
        <v/>
      </c>
      <c r="I349" t="str">
        <f>IFERROR(IF(VLOOKUP('Xlookup set'!$S349,'Xlookup set'!$A$1:$R$1239,10,FALSE)=0,"",VLOOKUP('Xlookup set'!$S349,'Xlookup set'!$A$1:$R$1239,10,FALSE)),"")</f>
        <v/>
      </c>
      <c r="J349" t="str">
        <f>IFERROR(IF(VLOOKUP('Xlookup set'!$S349,'Xlookup set'!$A$1:$R$1239,11,FALSE)=0,"",VLOOKUP('Xlookup set'!$S349,'Xlookup set'!$A$1:$R$1239,11,FALSE)),"")</f>
        <v/>
      </c>
      <c r="K349" t="str">
        <f>IFERROR(IF(VLOOKUP('Xlookup set'!$S349,'Xlookup set'!$A$1:$R$1239,12,FALSE)=0,"",VLOOKUP('Xlookup set'!$S349,'Xlookup set'!$A$1:$R$1239,12,FALSE)),"")</f>
        <v/>
      </c>
      <c r="L349" t="str">
        <f>IFERROR(IF(VLOOKUP('Xlookup set'!$S349,'Xlookup set'!$A$1:$R$1239,13,FALSE)=0,"",VLOOKUP('Xlookup set'!$S349,'Xlookup set'!$A$1:$R$1239,13,FALSE)),"")</f>
        <v/>
      </c>
      <c r="M349" t="str">
        <f>IFERROR(IF(VLOOKUP('Xlookup set'!$S349,'Xlookup set'!$A$1:$R$1239,14,FALSE)=0,"",VLOOKUP('Xlookup set'!$S349,'Xlookup set'!$A$1:$R$1239,14,FALSE)),"")</f>
        <v/>
      </c>
      <c r="N349" t="str">
        <f>IFERROR(IF(VLOOKUP('Xlookup set'!$S349,'Xlookup set'!$A$1:$R$1239,15,FALSE)=0,"",VLOOKUP('Xlookup set'!$S349,'Xlookup set'!$A$1:$R$1239,15,FALSE)),"")</f>
        <v/>
      </c>
      <c r="O349" t="str">
        <f>IFERROR(IF(VLOOKUP('Xlookup set'!$S349,'Xlookup set'!$A$1:$R$1239,16,FALSE)=0,"",VLOOKUP('Xlookup set'!$S349,'Xlookup set'!$A$1:$R$1239,16,FALSE)),"")</f>
        <v/>
      </c>
      <c r="P349" t="str">
        <f t="array" aca="1" ref="P349" ca="1">IFERROR(Y2IF(VLOOKUP('Xlookup set'!$S349,'Xlookup set'!$A$1:$R$1239,17,FALSE)=0,"",VLOOKUP('Xlookup set'!$S349,'Xlookup set'!$A$1:$R$1239,17,FALSE)),"")</f>
        <v/>
      </c>
      <c r="Q349" t="str">
        <f>IFERROR(IF(VLOOKUP('Xlookup set'!$S349,'Xlookup set'!$A$1:$R$1239,18,FALSE)=0,"",VLOOKUP('Xlookup set'!$S349,'Xlookup set'!$A$1:$R$1239,18,FALSE)),"")</f>
        <v/>
      </c>
    </row>
    <row r="350" spans="1:17">
      <c r="A350" t="str">
        <f>IFERROR(VLOOKUP('Xlookup set'!$S350,'Xlookup set'!$A$1:$R$1239,2,FALSE),"")</f>
        <v/>
      </c>
      <c r="B350" t="str">
        <f>IF(I350&lt;&gt;"",ドッグキャリー!$I$2,"")</f>
        <v/>
      </c>
      <c r="C350" t="str">
        <f t="shared" si="12"/>
        <v/>
      </c>
      <c r="D350" t="str">
        <f t="shared" si="13"/>
        <v/>
      </c>
      <c r="H350" s="77" t="str">
        <f>IFERROR(IF(VLOOKUP('Xlookup set'!$S350,'Xlookup set'!$A$1:$R$1239,9,FALSE)=0,"",VLOOKUP('Xlookup set'!$S350,'Xlookup set'!$A$1:$R$1239,9,FALSE)),"")</f>
        <v/>
      </c>
      <c r="I350" t="str">
        <f>IFERROR(IF(VLOOKUP('Xlookup set'!$S350,'Xlookup set'!$A$1:$R$1239,10,FALSE)=0,"",VLOOKUP('Xlookup set'!$S350,'Xlookup set'!$A$1:$R$1239,10,FALSE)),"")</f>
        <v/>
      </c>
      <c r="J350" t="str">
        <f>IFERROR(IF(VLOOKUP('Xlookup set'!$S350,'Xlookup set'!$A$1:$R$1239,11,FALSE)=0,"",VLOOKUP('Xlookup set'!$S350,'Xlookup set'!$A$1:$R$1239,11,FALSE)),"")</f>
        <v/>
      </c>
      <c r="K350" t="str">
        <f>IFERROR(IF(VLOOKUP('Xlookup set'!$S350,'Xlookup set'!$A$1:$R$1239,12,FALSE)=0,"",VLOOKUP('Xlookup set'!$S350,'Xlookup set'!$A$1:$R$1239,12,FALSE)),"")</f>
        <v/>
      </c>
      <c r="L350" t="str">
        <f>IFERROR(IF(VLOOKUP('Xlookup set'!$S350,'Xlookup set'!$A$1:$R$1239,13,FALSE)=0,"",VLOOKUP('Xlookup set'!$S350,'Xlookup set'!$A$1:$R$1239,13,FALSE)),"")</f>
        <v/>
      </c>
      <c r="M350" t="str">
        <f>IFERROR(IF(VLOOKUP('Xlookup set'!$S350,'Xlookup set'!$A$1:$R$1239,14,FALSE)=0,"",VLOOKUP('Xlookup set'!$S350,'Xlookup set'!$A$1:$R$1239,14,FALSE)),"")</f>
        <v/>
      </c>
      <c r="N350" t="str">
        <f>IFERROR(IF(VLOOKUP('Xlookup set'!$S350,'Xlookup set'!$A$1:$R$1239,15,FALSE)=0,"",VLOOKUP('Xlookup set'!$S350,'Xlookup set'!$A$1:$R$1239,15,FALSE)),"")</f>
        <v/>
      </c>
      <c r="O350" t="str">
        <f>IFERROR(IF(VLOOKUP('Xlookup set'!$S350,'Xlookup set'!$A$1:$R$1239,16,FALSE)=0,"",VLOOKUP('Xlookup set'!$S350,'Xlookup set'!$A$1:$R$1239,16,FALSE)),"")</f>
        <v/>
      </c>
      <c r="P350" t="str">
        <f t="array" aca="1" ref="P350" ca="1">IFERROR(Y2IF(VLOOKUP('Xlookup set'!$S350,'Xlookup set'!$A$1:$R$1239,17,FALSE)=0,"",VLOOKUP('Xlookup set'!$S350,'Xlookup set'!$A$1:$R$1239,17,FALSE)),"")</f>
        <v/>
      </c>
      <c r="Q350" t="str">
        <f>IFERROR(IF(VLOOKUP('Xlookup set'!$S350,'Xlookup set'!$A$1:$R$1239,18,FALSE)=0,"",VLOOKUP('Xlookup set'!$S350,'Xlookup set'!$A$1:$R$1239,18,FALSE)),"")</f>
        <v/>
      </c>
    </row>
    <row r="351" spans="1:17">
      <c r="A351" t="str">
        <f>IFERROR(VLOOKUP('Xlookup set'!$S351,'Xlookup set'!$A$1:$R$1239,2,FALSE),"")</f>
        <v/>
      </c>
      <c r="B351" t="str">
        <f>IF(I351&lt;&gt;"",ドッグキャリー!$I$2,"")</f>
        <v/>
      </c>
      <c r="C351" t="str">
        <f t="shared" si="12"/>
        <v/>
      </c>
      <c r="D351" t="str">
        <f t="shared" si="13"/>
        <v/>
      </c>
      <c r="H351" s="77" t="str">
        <f>IFERROR(IF(VLOOKUP('Xlookup set'!$S351,'Xlookup set'!$A$1:$R$1239,9,FALSE)=0,"",VLOOKUP('Xlookup set'!$S351,'Xlookup set'!$A$1:$R$1239,9,FALSE)),"")</f>
        <v/>
      </c>
      <c r="I351" t="str">
        <f>IFERROR(IF(VLOOKUP('Xlookup set'!$S351,'Xlookup set'!$A$1:$R$1239,10,FALSE)=0,"",VLOOKUP('Xlookup set'!$S351,'Xlookup set'!$A$1:$R$1239,10,FALSE)),"")</f>
        <v/>
      </c>
      <c r="J351" t="str">
        <f>IFERROR(IF(VLOOKUP('Xlookup set'!$S351,'Xlookup set'!$A$1:$R$1239,11,FALSE)=0,"",VLOOKUP('Xlookup set'!$S351,'Xlookup set'!$A$1:$R$1239,11,FALSE)),"")</f>
        <v/>
      </c>
      <c r="K351" t="str">
        <f>IFERROR(IF(VLOOKUP('Xlookup set'!$S351,'Xlookup set'!$A$1:$R$1239,12,FALSE)=0,"",VLOOKUP('Xlookup set'!$S351,'Xlookup set'!$A$1:$R$1239,12,FALSE)),"")</f>
        <v/>
      </c>
      <c r="L351" t="str">
        <f>IFERROR(IF(VLOOKUP('Xlookup set'!$S351,'Xlookup set'!$A$1:$R$1239,13,FALSE)=0,"",VLOOKUP('Xlookup set'!$S351,'Xlookup set'!$A$1:$R$1239,13,FALSE)),"")</f>
        <v/>
      </c>
      <c r="M351" t="str">
        <f>IFERROR(IF(VLOOKUP('Xlookup set'!$S351,'Xlookup set'!$A$1:$R$1239,14,FALSE)=0,"",VLOOKUP('Xlookup set'!$S351,'Xlookup set'!$A$1:$R$1239,14,FALSE)),"")</f>
        <v/>
      </c>
      <c r="N351" t="str">
        <f>IFERROR(IF(VLOOKUP('Xlookup set'!$S351,'Xlookup set'!$A$1:$R$1239,15,FALSE)=0,"",VLOOKUP('Xlookup set'!$S351,'Xlookup set'!$A$1:$R$1239,15,FALSE)),"")</f>
        <v/>
      </c>
      <c r="O351" t="str">
        <f>IFERROR(IF(VLOOKUP('Xlookup set'!$S351,'Xlookup set'!$A$1:$R$1239,16,FALSE)=0,"",VLOOKUP('Xlookup set'!$S351,'Xlookup set'!$A$1:$R$1239,16,FALSE)),"")</f>
        <v/>
      </c>
      <c r="P351" t="str">
        <f t="array" aca="1" ref="P351" ca="1">IFERROR(Y2IF(VLOOKUP('Xlookup set'!$S351,'Xlookup set'!$A$1:$R$1239,17,FALSE)=0,"",VLOOKUP('Xlookup set'!$S351,'Xlookup set'!$A$1:$R$1239,17,FALSE)),"")</f>
        <v/>
      </c>
      <c r="Q351" t="str">
        <f>IFERROR(IF(VLOOKUP('Xlookup set'!$S351,'Xlookup set'!$A$1:$R$1239,18,FALSE)=0,"",VLOOKUP('Xlookup set'!$S351,'Xlookup set'!$A$1:$R$1239,18,FALSE)),"")</f>
        <v/>
      </c>
    </row>
    <row r="352" spans="1:17">
      <c r="A352" t="str">
        <f>IFERROR(VLOOKUP('Xlookup set'!$S352,'Xlookup set'!$A$1:$R$1239,2,FALSE),"")</f>
        <v/>
      </c>
      <c r="B352" t="str">
        <f>IF(I352&lt;&gt;"",ドッグキャリー!$I$2,"")</f>
        <v/>
      </c>
      <c r="C352" t="str">
        <f t="shared" si="12"/>
        <v/>
      </c>
      <c r="D352" t="str">
        <f t="shared" si="13"/>
        <v/>
      </c>
      <c r="H352" s="77" t="str">
        <f>IFERROR(IF(VLOOKUP('Xlookup set'!$S352,'Xlookup set'!$A$1:$R$1239,9,FALSE)=0,"",VLOOKUP('Xlookup set'!$S352,'Xlookup set'!$A$1:$R$1239,9,FALSE)),"")</f>
        <v/>
      </c>
      <c r="I352" t="str">
        <f>IFERROR(IF(VLOOKUP('Xlookup set'!$S352,'Xlookup set'!$A$1:$R$1239,10,FALSE)=0,"",VLOOKUP('Xlookup set'!$S352,'Xlookup set'!$A$1:$R$1239,10,FALSE)),"")</f>
        <v/>
      </c>
      <c r="J352" t="str">
        <f>IFERROR(IF(VLOOKUP('Xlookup set'!$S352,'Xlookup set'!$A$1:$R$1239,11,FALSE)=0,"",VLOOKUP('Xlookup set'!$S352,'Xlookup set'!$A$1:$R$1239,11,FALSE)),"")</f>
        <v/>
      </c>
      <c r="K352" t="str">
        <f>IFERROR(IF(VLOOKUP('Xlookup set'!$S352,'Xlookup set'!$A$1:$R$1239,12,FALSE)=0,"",VLOOKUP('Xlookup set'!$S352,'Xlookup set'!$A$1:$R$1239,12,FALSE)),"")</f>
        <v/>
      </c>
      <c r="L352" t="str">
        <f>IFERROR(IF(VLOOKUP('Xlookup set'!$S352,'Xlookup set'!$A$1:$R$1239,13,FALSE)=0,"",VLOOKUP('Xlookup set'!$S352,'Xlookup set'!$A$1:$R$1239,13,FALSE)),"")</f>
        <v/>
      </c>
      <c r="M352" t="str">
        <f>IFERROR(IF(VLOOKUP('Xlookup set'!$S352,'Xlookup set'!$A$1:$R$1239,14,FALSE)=0,"",VLOOKUP('Xlookup set'!$S352,'Xlookup set'!$A$1:$R$1239,14,FALSE)),"")</f>
        <v/>
      </c>
      <c r="N352" t="str">
        <f>IFERROR(IF(VLOOKUP('Xlookup set'!$S352,'Xlookup set'!$A$1:$R$1239,15,FALSE)=0,"",VLOOKUP('Xlookup set'!$S352,'Xlookup set'!$A$1:$R$1239,15,FALSE)),"")</f>
        <v/>
      </c>
      <c r="O352" t="str">
        <f>IFERROR(IF(VLOOKUP('Xlookup set'!$S352,'Xlookup set'!$A$1:$R$1239,16,FALSE)=0,"",VLOOKUP('Xlookup set'!$S352,'Xlookup set'!$A$1:$R$1239,16,FALSE)),"")</f>
        <v/>
      </c>
      <c r="P352" t="str">
        <f t="array" aca="1" ref="P352" ca="1">IFERROR(Y2IF(VLOOKUP('Xlookup set'!$S352,'Xlookup set'!$A$1:$R$1239,17,FALSE)=0,"",VLOOKUP('Xlookup set'!$S352,'Xlookup set'!$A$1:$R$1239,17,FALSE)),"")</f>
        <v/>
      </c>
      <c r="Q352" t="str">
        <f>IFERROR(IF(VLOOKUP('Xlookup set'!$S352,'Xlookup set'!$A$1:$R$1239,18,FALSE)=0,"",VLOOKUP('Xlookup set'!$S352,'Xlookup set'!$A$1:$R$1239,18,FALSE)),"")</f>
        <v/>
      </c>
    </row>
    <row r="353" spans="1:17">
      <c r="A353" t="str">
        <f>IFERROR(VLOOKUP('Xlookup set'!$S353,'Xlookup set'!$A$1:$R$1239,2,FALSE),"")</f>
        <v/>
      </c>
      <c r="B353" t="str">
        <f>IF(I353&lt;&gt;"",ドッグキャリー!$I$2,"")</f>
        <v/>
      </c>
      <c r="C353" t="str">
        <f t="shared" si="12"/>
        <v/>
      </c>
      <c r="D353" t="str">
        <f t="shared" si="13"/>
        <v/>
      </c>
      <c r="H353" s="77" t="str">
        <f>IFERROR(IF(VLOOKUP('Xlookup set'!$S353,'Xlookup set'!$A$1:$R$1239,9,FALSE)=0,"",VLOOKUP('Xlookup set'!$S353,'Xlookup set'!$A$1:$R$1239,9,FALSE)),"")</f>
        <v/>
      </c>
      <c r="I353" t="str">
        <f>IFERROR(IF(VLOOKUP('Xlookup set'!$S353,'Xlookup set'!$A$1:$R$1239,10,FALSE)=0,"",VLOOKUP('Xlookup set'!$S353,'Xlookup set'!$A$1:$R$1239,10,FALSE)),"")</f>
        <v/>
      </c>
      <c r="J353" t="str">
        <f>IFERROR(IF(VLOOKUP('Xlookup set'!$S353,'Xlookup set'!$A$1:$R$1239,11,FALSE)=0,"",VLOOKUP('Xlookup set'!$S353,'Xlookup set'!$A$1:$R$1239,11,FALSE)),"")</f>
        <v/>
      </c>
      <c r="K353" t="str">
        <f>IFERROR(IF(VLOOKUP('Xlookup set'!$S353,'Xlookup set'!$A$1:$R$1239,12,FALSE)=0,"",VLOOKUP('Xlookup set'!$S353,'Xlookup set'!$A$1:$R$1239,12,FALSE)),"")</f>
        <v/>
      </c>
      <c r="L353" t="str">
        <f>IFERROR(IF(VLOOKUP('Xlookup set'!$S353,'Xlookup set'!$A$1:$R$1239,13,FALSE)=0,"",VLOOKUP('Xlookup set'!$S353,'Xlookup set'!$A$1:$R$1239,13,FALSE)),"")</f>
        <v/>
      </c>
      <c r="M353" t="str">
        <f>IFERROR(IF(VLOOKUP('Xlookup set'!$S353,'Xlookup set'!$A$1:$R$1239,14,FALSE)=0,"",VLOOKUP('Xlookup set'!$S353,'Xlookup set'!$A$1:$R$1239,14,FALSE)),"")</f>
        <v/>
      </c>
      <c r="N353" t="str">
        <f>IFERROR(IF(VLOOKUP('Xlookup set'!$S353,'Xlookup set'!$A$1:$R$1239,15,FALSE)=0,"",VLOOKUP('Xlookup set'!$S353,'Xlookup set'!$A$1:$R$1239,15,FALSE)),"")</f>
        <v/>
      </c>
      <c r="O353" t="str">
        <f>IFERROR(IF(VLOOKUP('Xlookup set'!$S353,'Xlookup set'!$A$1:$R$1239,16,FALSE)=0,"",VLOOKUP('Xlookup set'!$S353,'Xlookup set'!$A$1:$R$1239,16,FALSE)),"")</f>
        <v/>
      </c>
      <c r="P353" t="str">
        <f t="array" aca="1" ref="P353" ca="1">IFERROR(Y2IF(VLOOKUP('Xlookup set'!$S353,'Xlookup set'!$A$1:$R$1239,17,FALSE)=0,"",VLOOKUP('Xlookup set'!$S353,'Xlookup set'!$A$1:$R$1239,17,FALSE)),"")</f>
        <v/>
      </c>
      <c r="Q353" t="str">
        <f>IFERROR(IF(VLOOKUP('Xlookup set'!$S353,'Xlookup set'!$A$1:$R$1239,18,FALSE)=0,"",VLOOKUP('Xlookup set'!$S353,'Xlookup set'!$A$1:$R$1239,18,FALSE)),"")</f>
        <v/>
      </c>
    </row>
    <row r="354" spans="1:17">
      <c r="A354" t="str">
        <f>IFERROR(VLOOKUP('Xlookup set'!$S354,'Xlookup set'!$A$1:$R$1239,2,FALSE),"")</f>
        <v/>
      </c>
      <c r="B354" t="str">
        <f>IF(I354&lt;&gt;"",ドッグキャリー!$I$2,"")</f>
        <v/>
      </c>
      <c r="C354" t="str">
        <f t="shared" si="12"/>
        <v/>
      </c>
      <c r="D354" t="str">
        <f t="shared" si="13"/>
        <v/>
      </c>
      <c r="H354" s="77" t="str">
        <f>IFERROR(IF(VLOOKUP('Xlookup set'!$S354,'Xlookup set'!$A$1:$R$1239,9,FALSE)=0,"",VLOOKUP('Xlookup set'!$S354,'Xlookup set'!$A$1:$R$1239,9,FALSE)),"")</f>
        <v/>
      </c>
      <c r="I354" t="str">
        <f>IFERROR(IF(VLOOKUP('Xlookup set'!$S354,'Xlookup set'!$A$1:$R$1239,10,FALSE)=0,"",VLOOKUP('Xlookup set'!$S354,'Xlookup set'!$A$1:$R$1239,10,FALSE)),"")</f>
        <v/>
      </c>
      <c r="J354" t="str">
        <f>IFERROR(IF(VLOOKUP('Xlookup set'!$S393,'Xlookup set'!$A$1:$R$1239,11,FALSE)=0,"",VLOOKUP('Xlookup set'!$S393,'Xlookup set'!$A$1:$R$1239,11,FALSE)),"")</f>
        <v/>
      </c>
      <c r="K354" t="str">
        <f>IFERROR(IF(VLOOKUP('Xlookup set'!$S393,'Xlookup set'!$A$1:$R$1239,12,FALSE)=0,"",VLOOKUP('Xlookup set'!$S393,'Xlookup set'!$A$1:$R$1239,12,FALSE)),"")</f>
        <v/>
      </c>
      <c r="L354" t="str">
        <f>IFERROR(IF(VLOOKUP('Xlookup set'!$S393,'Xlookup set'!$A$1:$R$1239,13,FALSE)=0,"",VLOOKUP('Xlookup set'!$S393,'Xlookup set'!$A$1:$R$1239,13,FALSE)),"")</f>
        <v/>
      </c>
      <c r="M354" t="str">
        <f>IFERROR(IF(VLOOKUP('Xlookup set'!$S393,'Xlookup set'!$A$1:$R$1239,14,FALSE)=0,"",VLOOKUP('Xlookup set'!$S393,'Xlookup set'!$A$1:$R$1239,14,FALSE)),"")</f>
        <v/>
      </c>
      <c r="N354" t="str">
        <f>IFERROR(IF(VLOOKUP('Xlookup set'!$S393,'Xlookup set'!$A$1:$R$1239,15,FALSE)=0,"",VLOOKUP('Xlookup set'!$S393,'Xlookup set'!$A$1:$R$1239,15,FALSE)),"")</f>
        <v/>
      </c>
      <c r="O354" t="str">
        <f>IFERROR(IF(VLOOKUP('Xlookup set'!$S393,'Xlookup set'!$A$1:$R$1239,16,FALSE)=0,"",VLOOKUP('Xlookup set'!$S393,'Xlookup set'!$A$1:$R$1239,16,FALSE)),"")</f>
        <v/>
      </c>
      <c r="P354" t="str">
        <f t="array" aca="1" ref="P354" ca="1">IFERROR(Y2IF(VLOOKUP('Xlookup set'!$S393,'Xlookup set'!$A$1:$R$1239,17,FALSE)=0,"",VLOOKUP('Xlookup set'!$S393,'Xlookup set'!$A$1:$R$1239,17,FALSE)),"")</f>
        <v/>
      </c>
      <c r="Q354" t="str">
        <f>IFERROR(IF(VLOOKUP('Xlookup set'!$S393,'Xlookup set'!$A$1:$R$1239,18,FALSE)=0,"",VLOOKUP('Xlookup set'!$S393,'Xlookup set'!$A$1:$R$1239,18,FALSE)),"")</f>
        <v/>
      </c>
    </row>
    <row r="355" spans="1:17">
      <c r="A355" t="str">
        <f>IFERROR(VLOOKUP('Xlookup set'!$S355,'Xlookup set'!$A$1:$R$1239,2,FALSE),"")</f>
        <v/>
      </c>
      <c r="B355" t="str">
        <f>IF(I355&lt;&gt;"",ドッグキャリー!$I$2,"")</f>
        <v/>
      </c>
      <c r="C355" t="str">
        <f t="shared" si="12"/>
        <v/>
      </c>
      <c r="D355" t="str">
        <f t="shared" si="13"/>
        <v/>
      </c>
      <c r="H355" s="77" t="str">
        <f>IFERROR(IF(VLOOKUP('Xlookup set'!$S355,'Xlookup set'!$A$1:$R$1239,9,FALSE)=0,"",VLOOKUP('Xlookup set'!$S355,'Xlookup set'!$A$1:$R$1239,9,FALSE)),"")</f>
        <v/>
      </c>
      <c r="I355" t="str">
        <f>IFERROR(IF(VLOOKUP('Xlookup set'!$S355,'Xlookup set'!$A$1:$R$1239,10,FALSE)=0,"",VLOOKUP('Xlookup set'!$S355,'Xlookup set'!$A$1:$R$1239,10,FALSE)),"")</f>
        <v/>
      </c>
      <c r="J355" t="str">
        <f>IFERROR(IF(VLOOKUP('Xlookup set'!$S394,'Xlookup set'!$A$1:$R$1239,11,FALSE)=0,"",VLOOKUP('Xlookup set'!$S394,'Xlookup set'!$A$1:$R$1239,11,FALSE)),"")</f>
        <v/>
      </c>
      <c r="K355" t="str">
        <f>IFERROR(IF(VLOOKUP('Xlookup set'!$S394,'Xlookup set'!$A$1:$R$1239,12,FALSE)=0,"",VLOOKUP('Xlookup set'!$S394,'Xlookup set'!$A$1:$R$1239,12,FALSE)),"")</f>
        <v/>
      </c>
      <c r="L355" t="str">
        <f>IFERROR(IF(VLOOKUP('Xlookup set'!$S394,'Xlookup set'!$A$1:$R$1239,13,FALSE)=0,"",VLOOKUP('Xlookup set'!$S394,'Xlookup set'!$A$1:$R$1239,13,FALSE)),"")</f>
        <v/>
      </c>
      <c r="M355" t="str">
        <f>IFERROR(IF(VLOOKUP('Xlookup set'!$S394,'Xlookup set'!$A$1:$R$1239,14,FALSE)=0,"",VLOOKUP('Xlookup set'!$S394,'Xlookup set'!$A$1:$R$1239,14,FALSE)),"")</f>
        <v/>
      </c>
      <c r="N355" t="str">
        <f>IFERROR(IF(VLOOKUP('Xlookup set'!$S394,'Xlookup set'!$A$1:$R$1239,15,FALSE)=0,"",VLOOKUP('Xlookup set'!$S394,'Xlookup set'!$A$1:$R$1239,15,FALSE)),"")</f>
        <v/>
      </c>
      <c r="O355" t="str">
        <f>IFERROR(IF(VLOOKUP('Xlookup set'!$S394,'Xlookup set'!$A$1:$R$1239,16,FALSE)=0,"",VLOOKUP('Xlookup set'!$S394,'Xlookup set'!$A$1:$R$1239,16,FALSE)),"")</f>
        <v/>
      </c>
      <c r="P355" t="str">
        <f t="array" aca="1" ref="P355" ca="1">IFERROR(Y2IF(VLOOKUP('Xlookup set'!$S394,'Xlookup set'!$A$1:$R$1239,17,FALSE)=0,"",VLOOKUP('Xlookup set'!$S394,'Xlookup set'!$A$1:$R$1239,17,FALSE)),"")</f>
        <v/>
      </c>
      <c r="Q355" t="str">
        <f>IFERROR(IF(VLOOKUP('Xlookup set'!$S394,'Xlookup set'!$A$1:$R$1239,18,FALSE)=0,"",VLOOKUP('Xlookup set'!$S394,'Xlookup set'!$A$1:$R$1239,18,FALSE)),"")</f>
        <v/>
      </c>
    </row>
    <row r="356" spans="1:17">
      <c r="A356" t="str">
        <f>IFERROR(VLOOKUP('Xlookup set'!$S356,'Xlookup set'!$A$1:$R$1239,2,FALSE),"")</f>
        <v/>
      </c>
      <c r="B356" t="str">
        <f>IF(I356&lt;&gt;"",ドッグキャリー!$I$2,"")</f>
        <v/>
      </c>
      <c r="C356" t="str">
        <f t="shared" si="12"/>
        <v/>
      </c>
      <c r="D356" t="str">
        <f t="shared" si="13"/>
        <v/>
      </c>
      <c r="H356" s="77" t="str">
        <f>IFERROR(IF(VLOOKUP('Xlookup set'!$S356,'Xlookup set'!$A$1:$R$1239,9,FALSE)=0,"",VLOOKUP('Xlookup set'!$S356,'Xlookup set'!$A$1:$R$1239,9,FALSE)),"")</f>
        <v/>
      </c>
      <c r="I356" t="str">
        <f>IFERROR(IF(VLOOKUP('Xlookup set'!$S356,'Xlookup set'!$A$1:$R$1239,10,FALSE)=0,"",VLOOKUP('Xlookup set'!$S356,'Xlookup set'!$A$1:$R$1239,10,FALSE)),"")</f>
        <v/>
      </c>
      <c r="J356" t="str">
        <f>IFERROR(IF(VLOOKUP('Xlookup set'!$S395,'Xlookup set'!$A$1:$R$1239,11,FALSE)=0,"",VLOOKUP('Xlookup set'!$S395,'Xlookup set'!$A$1:$R$1239,11,FALSE)),"")</f>
        <v/>
      </c>
      <c r="K356" t="str">
        <f>IFERROR(IF(VLOOKUP('Xlookup set'!$S395,'Xlookup set'!$A$1:$R$1239,12,FALSE)=0,"",VLOOKUP('Xlookup set'!$S395,'Xlookup set'!$A$1:$R$1239,12,FALSE)),"")</f>
        <v/>
      </c>
      <c r="L356" t="str">
        <f>IFERROR(IF(VLOOKUP('Xlookup set'!$S395,'Xlookup set'!$A$1:$R$1239,13,FALSE)=0,"",VLOOKUP('Xlookup set'!$S395,'Xlookup set'!$A$1:$R$1239,13,FALSE)),"")</f>
        <v/>
      </c>
      <c r="M356" t="str">
        <f>IFERROR(IF(VLOOKUP('Xlookup set'!$S395,'Xlookup set'!$A$1:$R$1239,14,FALSE)=0,"",VLOOKUP('Xlookup set'!$S395,'Xlookup set'!$A$1:$R$1239,14,FALSE)),"")</f>
        <v/>
      </c>
      <c r="N356" t="str">
        <f>IFERROR(IF(VLOOKUP('Xlookup set'!$S395,'Xlookup set'!$A$1:$R$1239,15,FALSE)=0,"",VLOOKUP('Xlookup set'!$S395,'Xlookup set'!$A$1:$R$1239,15,FALSE)),"")</f>
        <v/>
      </c>
      <c r="O356" t="str">
        <f>IFERROR(IF(VLOOKUP('Xlookup set'!$S395,'Xlookup set'!$A$1:$R$1239,16,FALSE)=0,"",VLOOKUP('Xlookup set'!$S395,'Xlookup set'!$A$1:$R$1239,16,FALSE)),"")</f>
        <v/>
      </c>
      <c r="P356" t="str">
        <f t="array" aca="1" ref="P356" ca="1">IFERROR(Y2IF(VLOOKUP('Xlookup set'!$S395,'Xlookup set'!$A$1:$R$1239,17,FALSE)=0,"",VLOOKUP('Xlookup set'!$S395,'Xlookup set'!$A$1:$R$1239,17,FALSE)),"")</f>
        <v/>
      </c>
      <c r="Q356" t="str">
        <f>IFERROR(IF(VLOOKUP('Xlookup set'!$S395,'Xlookup set'!$A$1:$R$1239,18,FALSE)=0,"",VLOOKUP('Xlookup set'!$S395,'Xlookup set'!$A$1:$R$1239,18,FALSE)),"")</f>
        <v/>
      </c>
    </row>
    <row r="357" spans="1:17">
      <c r="A357" t="str">
        <f>IFERROR(VLOOKUP('Xlookup set'!$S357,'Xlookup set'!$A$1:$R$1239,2,FALSE),"")</f>
        <v/>
      </c>
      <c r="B357" t="str">
        <f>IF(I357&lt;&gt;"",ドッグキャリー!$I$2,"")</f>
        <v/>
      </c>
      <c r="C357" t="str">
        <f t="shared" si="12"/>
        <v/>
      </c>
      <c r="D357" t="str">
        <f t="shared" si="13"/>
        <v/>
      </c>
      <c r="H357" s="77" t="str">
        <f>IFERROR(IF(VLOOKUP('Xlookup set'!$S357,'Xlookup set'!$A$1:$R$1239,9,FALSE)=0,"",VLOOKUP('Xlookup set'!$S357,'Xlookup set'!$A$1:$R$1239,9,FALSE)),"")</f>
        <v/>
      </c>
      <c r="I357" t="str">
        <f>IFERROR(IF(VLOOKUP('Xlookup set'!$S357,'Xlookup set'!$A$1:$R$1239,10,FALSE)=0,"",VLOOKUP('Xlookup set'!$S357,'Xlookup set'!$A$1:$R$1239,10,FALSE)),"")</f>
        <v/>
      </c>
      <c r="J357" t="str">
        <f>IFERROR(IF(VLOOKUP('Xlookup set'!$S396,'Xlookup set'!$A$1:$R$1239,11,FALSE)=0,"",VLOOKUP('Xlookup set'!$S396,'Xlookup set'!$A$1:$R$1239,11,FALSE)),"")</f>
        <v/>
      </c>
      <c r="K357" t="str">
        <f>IFERROR(IF(VLOOKUP('Xlookup set'!$S396,'Xlookup set'!$A$1:$R$1239,12,FALSE)=0,"",VLOOKUP('Xlookup set'!$S396,'Xlookup set'!$A$1:$R$1239,12,FALSE)),"")</f>
        <v/>
      </c>
      <c r="L357" t="str">
        <f>IFERROR(IF(VLOOKUP('Xlookup set'!$S396,'Xlookup set'!$A$1:$R$1239,13,FALSE)=0,"",VLOOKUP('Xlookup set'!$S396,'Xlookup set'!$A$1:$R$1239,13,FALSE)),"")</f>
        <v/>
      </c>
      <c r="M357" t="str">
        <f>IFERROR(IF(VLOOKUP('Xlookup set'!$S396,'Xlookup set'!$A$1:$R$1239,14,FALSE)=0,"",VLOOKUP('Xlookup set'!$S396,'Xlookup set'!$A$1:$R$1239,14,FALSE)),"")</f>
        <v/>
      </c>
      <c r="N357" t="str">
        <f>IFERROR(IF(VLOOKUP('Xlookup set'!$S396,'Xlookup set'!$A$1:$R$1239,15,FALSE)=0,"",VLOOKUP('Xlookup set'!$S396,'Xlookup set'!$A$1:$R$1239,15,FALSE)),"")</f>
        <v/>
      </c>
      <c r="O357" t="str">
        <f>IFERROR(IF(VLOOKUP('Xlookup set'!$S396,'Xlookup set'!$A$1:$R$1239,16,FALSE)=0,"",VLOOKUP('Xlookup set'!$S396,'Xlookup set'!$A$1:$R$1239,16,FALSE)),"")</f>
        <v/>
      </c>
      <c r="P357" t="str">
        <f t="array" aca="1" ref="P357" ca="1">IFERROR(Y2IF(VLOOKUP('Xlookup set'!$S396,'Xlookup set'!$A$1:$R$1239,17,FALSE)=0,"",VLOOKUP('Xlookup set'!$S396,'Xlookup set'!$A$1:$R$1239,17,FALSE)),"")</f>
        <v/>
      </c>
      <c r="Q357" t="str">
        <f>IFERROR(IF(VLOOKUP('Xlookup set'!$S396,'Xlookup set'!$A$1:$R$1239,18,FALSE)=0,"",VLOOKUP('Xlookup set'!$S396,'Xlookup set'!$A$1:$R$1239,18,FALSE)),"")</f>
        <v/>
      </c>
    </row>
    <row r="358" spans="1:17">
      <c r="A358" t="str">
        <f>IFERROR(VLOOKUP('Xlookup set'!$S358,'Xlookup set'!$A$1:$R$1239,2,FALSE),"")</f>
        <v/>
      </c>
      <c r="B358" t="str">
        <f>IF(I358&lt;&gt;"",ドッグキャリー!$I$2,"")</f>
        <v/>
      </c>
      <c r="C358" t="str">
        <f t="shared" si="12"/>
        <v/>
      </c>
      <c r="D358" t="str">
        <f t="shared" si="13"/>
        <v/>
      </c>
      <c r="H358" s="77" t="str">
        <f>IFERROR(IF(VLOOKUP('Xlookup set'!$S358,'Xlookup set'!$A$1:$R$1239,9,FALSE)=0,"",VLOOKUP('Xlookup set'!$S358,'Xlookup set'!$A$1:$R$1239,9,FALSE)),"")</f>
        <v/>
      </c>
      <c r="I358" t="str">
        <f>IFERROR(IF(VLOOKUP('Xlookup set'!$S358,'Xlookup set'!$A$1:$R$1239,10,FALSE)=0,"",VLOOKUP('Xlookup set'!$S358,'Xlookup set'!$A$1:$R$1239,10,FALSE)),"")</f>
        <v/>
      </c>
      <c r="J358" t="str">
        <f>IFERROR(IF(VLOOKUP('Xlookup set'!$S397,'Xlookup set'!$A$1:$R$1239,11,FALSE)=0,"",VLOOKUP('Xlookup set'!$S397,'Xlookup set'!$A$1:$R$1239,11,FALSE)),"")</f>
        <v/>
      </c>
      <c r="K358" t="str">
        <f>IFERROR(IF(VLOOKUP('Xlookup set'!$S397,'Xlookup set'!$A$1:$R$1239,12,FALSE)=0,"",VLOOKUP('Xlookup set'!$S397,'Xlookup set'!$A$1:$R$1239,12,FALSE)),"")</f>
        <v/>
      </c>
      <c r="L358" t="str">
        <f>IFERROR(IF(VLOOKUP('Xlookup set'!$S397,'Xlookup set'!$A$1:$R$1239,13,FALSE)=0,"",VLOOKUP('Xlookup set'!$S397,'Xlookup set'!$A$1:$R$1239,13,FALSE)),"")</f>
        <v/>
      </c>
      <c r="M358" t="str">
        <f>IFERROR(IF(VLOOKUP('Xlookup set'!$S397,'Xlookup set'!$A$1:$R$1239,14,FALSE)=0,"",VLOOKUP('Xlookup set'!$S397,'Xlookup set'!$A$1:$R$1239,14,FALSE)),"")</f>
        <v/>
      </c>
      <c r="N358" t="str">
        <f>IFERROR(IF(VLOOKUP('Xlookup set'!$S397,'Xlookup set'!$A$1:$R$1239,15,FALSE)=0,"",VLOOKUP('Xlookup set'!$S397,'Xlookup set'!$A$1:$R$1239,15,FALSE)),"")</f>
        <v/>
      </c>
      <c r="O358" t="str">
        <f>IFERROR(IF(VLOOKUP('Xlookup set'!$S397,'Xlookup set'!$A$1:$R$1239,16,FALSE)=0,"",VLOOKUP('Xlookup set'!$S397,'Xlookup set'!$A$1:$R$1239,16,FALSE)),"")</f>
        <v/>
      </c>
      <c r="P358" t="str">
        <f t="array" aca="1" ref="P358" ca="1">IFERROR(Y2IF(VLOOKUP('Xlookup set'!$S397,'Xlookup set'!$A$1:$R$1239,17,FALSE)=0,"",VLOOKUP('Xlookup set'!$S397,'Xlookup set'!$A$1:$R$1239,17,FALSE)),"")</f>
        <v/>
      </c>
      <c r="Q358" t="str">
        <f>IFERROR(IF(VLOOKUP('Xlookup set'!$S397,'Xlookup set'!$A$1:$R$1239,18,FALSE)=0,"",VLOOKUP('Xlookup set'!$S397,'Xlookup set'!$A$1:$R$1239,18,FALSE)),"")</f>
        <v/>
      </c>
    </row>
    <row r="359" spans="1:17">
      <c r="A359" t="str">
        <f>IFERROR(VLOOKUP('Xlookup set'!$S359,'Xlookup set'!$A$1:$R$1239,2,FALSE),"")</f>
        <v/>
      </c>
      <c r="B359" t="str">
        <f>IF(I359&lt;&gt;"",ドッグキャリー!$I$2,"")</f>
        <v/>
      </c>
      <c r="C359" t="str">
        <f t="shared" si="12"/>
        <v/>
      </c>
      <c r="D359" t="str">
        <f t="shared" si="13"/>
        <v/>
      </c>
      <c r="H359" s="77" t="str">
        <f>IFERROR(IF(VLOOKUP('Xlookup set'!$S359,'Xlookup set'!$A$1:$R$1239,9,FALSE)=0,"",VLOOKUP('Xlookup set'!$S359,'Xlookup set'!$A$1:$R$1239,9,FALSE)),"")</f>
        <v/>
      </c>
      <c r="I359" t="str">
        <f>IFERROR(IF(VLOOKUP('Xlookup set'!$S359,'Xlookup set'!$A$1:$R$1239,10,FALSE)=0,"",VLOOKUP('Xlookup set'!$S359,'Xlookup set'!$A$1:$R$1239,10,FALSE)),"")</f>
        <v/>
      </c>
      <c r="J359" t="str">
        <f>IFERROR(IF(VLOOKUP('Xlookup set'!$S398,'Xlookup set'!$A$1:$R$1239,11,FALSE)=0,"",VLOOKUP('Xlookup set'!$S398,'Xlookup set'!$A$1:$R$1239,11,FALSE)),"")</f>
        <v/>
      </c>
      <c r="K359" t="str">
        <f>IFERROR(IF(VLOOKUP('Xlookup set'!$S398,'Xlookup set'!$A$1:$R$1239,12,FALSE)=0,"",VLOOKUP('Xlookup set'!$S398,'Xlookup set'!$A$1:$R$1239,12,FALSE)),"")</f>
        <v/>
      </c>
      <c r="L359" t="str">
        <f>IFERROR(IF(VLOOKUP('Xlookup set'!$S398,'Xlookup set'!$A$1:$R$1239,13,FALSE)=0,"",VLOOKUP('Xlookup set'!$S398,'Xlookup set'!$A$1:$R$1239,13,FALSE)),"")</f>
        <v/>
      </c>
      <c r="M359" t="str">
        <f>IFERROR(IF(VLOOKUP('Xlookup set'!$S398,'Xlookup set'!$A$1:$R$1239,14,FALSE)=0,"",VLOOKUP('Xlookup set'!$S398,'Xlookup set'!$A$1:$R$1239,14,FALSE)),"")</f>
        <v/>
      </c>
      <c r="N359" t="str">
        <f>IFERROR(IF(VLOOKUP('Xlookup set'!$S398,'Xlookup set'!$A$1:$R$1239,15,FALSE)=0,"",VLOOKUP('Xlookup set'!$S398,'Xlookup set'!$A$1:$R$1239,15,FALSE)),"")</f>
        <v/>
      </c>
      <c r="O359" t="str">
        <f>IFERROR(IF(VLOOKUP('Xlookup set'!$S398,'Xlookup set'!$A$1:$R$1239,16,FALSE)=0,"",VLOOKUP('Xlookup set'!$S398,'Xlookup set'!$A$1:$R$1239,16,FALSE)),"")</f>
        <v/>
      </c>
      <c r="P359" t="str">
        <f t="array" aca="1" ref="P359" ca="1">IFERROR(Y2IF(VLOOKUP('Xlookup set'!$S398,'Xlookup set'!$A$1:$R$1239,17,FALSE)=0,"",VLOOKUP('Xlookup set'!$S398,'Xlookup set'!$A$1:$R$1239,17,FALSE)),"")</f>
        <v/>
      </c>
      <c r="Q359" t="str">
        <f>IFERROR(IF(VLOOKUP('Xlookup set'!$S398,'Xlookup set'!$A$1:$R$1239,18,FALSE)=0,"",VLOOKUP('Xlookup set'!$S398,'Xlookup set'!$A$1:$R$1239,18,FALSE)),"")</f>
        <v/>
      </c>
    </row>
    <row r="360" spans="1:17">
      <c r="A360" t="str">
        <f>IFERROR(VLOOKUP('Xlookup set'!$S360,'Xlookup set'!$A$1:$R$1239,2,FALSE),"")</f>
        <v/>
      </c>
      <c r="B360" t="str">
        <f>IF(I360&lt;&gt;"",ドッグキャリー!$I$2,"")</f>
        <v/>
      </c>
      <c r="C360" t="str">
        <f t="shared" si="12"/>
        <v/>
      </c>
      <c r="D360" t="str">
        <f t="shared" si="13"/>
        <v/>
      </c>
      <c r="H360" s="77" t="str">
        <f>IFERROR(IF(VLOOKUP('Xlookup set'!$S360,'Xlookup set'!$A$1:$R$1239,9,FALSE)=0,"",VLOOKUP('Xlookup set'!$S360,'Xlookup set'!$A$1:$R$1239,9,FALSE)),"")</f>
        <v/>
      </c>
      <c r="I360" t="str">
        <f>IFERROR(IF(VLOOKUP('Xlookup set'!$S360,'Xlookup set'!$A$1:$R$1239,10,FALSE)=0,"",VLOOKUP('Xlookup set'!$S360,'Xlookup set'!$A$1:$R$1239,10,FALSE)),"")</f>
        <v/>
      </c>
      <c r="J360" t="str">
        <f>IFERROR(IF(VLOOKUP('Xlookup set'!$S399,'Xlookup set'!$A$1:$R$1239,11,FALSE)=0,"",VLOOKUP('Xlookup set'!$S399,'Xlookup set'!$A$1:$R$1239,11,FALSE)),"")</f>
        <v/>
      </c>
      <c r="K360" t="str">
        <f>IFERROR(IF(VLOOKUP('Xlookup set'!$S399,'Xlookup set'!$A$1:$R$1239,12,FALSE)=0,"",VLOOKUP('Xlookup set'!$S399,'Xlookup set'!$A$1:$R$1239,12,FALSE)),"")</f>
        <v/>
      </c>
      <c r="L360" t="str">
        <f>IFERROR(IF(VLOOKUP('Xlookup set'!$S399,'Xlookup set'!$A$1:$R$1239,13,FALSE)=0,"",VLOOKUP('Xlookup set'!$S399,'Xlookup set'!$A$1:$R$1239,13,FALSE)),"")</f>
        <v/>
      </c>
      <c r="M360" t="str">
        <f>IFERROR(IF(VLOOKUP('Xlookup set'!$S399,'Xlookup set'!$A$1:$R$1239,14,FALSE)=0,"",VLOOKUP('Xlookup set'!$S399,'Xlookup set'!$A$1:$R$1239,14,FALSE)),"")</f>
        <v/>
      </c>
      <c r="N360" t="str">
        <f>IFERROR(IF(VLOOKUP('Xlookup set'!$S399,'Xlookup set'!$A$1:$R$1239,15,FALSE)=0,"",VLOOKUP('Xlookup set'!$S399,'Xlookup set'!$A$1:$R$1239,15,FALSE)),"")</f>
        <v/>
      </c>
      <c r="O360" t="str">
        <f>IFERROR(IF(VLOOKUP('Xlookup set'!$S399,'Xlookup set'!$A$1:$R$1239,16,FALSE)=0,"",VLOOKUP('Xlookup set'!$S399,'Xlookup set'!$A$1:$R$1239,16,FALSE)),"")</f>
        <v/>
      </c>
      <c r="P360" t="str">
        <f t="array" aca="1" ref="P360" ca="1">IFERROR(Y2IF(VLOOKUP('Xlookup set'!$S399,'Xlookup set'!$A$1:$R$1239,17,FALSE)=0,"",VLOOKUP('Xlookup set'!$S399,'Xlookup set'!$A$1:$R$1239,17,FALSE)),"")</f>
        <v/>
      </c>
      <c r="Q360" t="str">
        <f>IFERROR(IF(VLOOKUP('Xlookup set'!$S399,'Xlookup set'!$A$1:$R$1239,18,FALSE)=0,"",VLOOKUP('Xlookup set'!$S399,'Xlookup set'!$A$1:$R$1239,18,FALSE)),"")</f>
        <v/>
      </c>
    </row>
    <row r="361" spans="1:17">
      <c r="A361" t="str">
        <f>IFERROR(VLOOKUP('Xlookup set'!$S361,'Xlookup set'!$A$1:$R$1239,2,FALSE),"")</f>
        <v/>
      </c>
      <c r="B361" t="str">
        <f>IF(I361&lt;&gt;"",ドッグキャリー!$I$2,"")</f>
        <v/>
      </c>
      <c r="C361" t="str">
        <f t="shared" si="12"/>
        <v/>
      </c>
      <c r="D361" t="str">
        <f t="shared" si="13"/>
        <v/>
      </c>
      <c r="H361" s="77" t="str">
        <f>IFERROR(IF(VLOOKUP('Xlookup set'!$S361,'Xlookup set'!$A$1:$R$1239,9,FALSE)=0,"",VLOOKUP('Xlookup set'!$S361,'Xlookup set'!$A$1:$R$1239,9,FALSE)),"")</f>
        <v/>
      </c>
      <c r="I361" t="str">
        <f>IFERROR(IF(VLOOKUP('Xlookup set'!$S361,'Xlookup set'!$A$1:$R$1239,10,FALSE)=0,"",VLOOKUP('Xlookup set'!$S361,'Xlookup set'!$A$1:$R$1239,10,FALSE)),"")</f>
        <v/>
      </c>
      <c r="J361" t="str">
        <f>IFERROR(IF(VLOOKUP('Xlookup set'!$S400,'Xlookup set'!$A$1:$R$1239,11,FALSE)=0,"",VLOOKUP('Xlookup set'!$S400,'Xlookup set'!$A$1:$R$1239,11,FALSE)),"")</f>
        <v/>
      </c>
      <c r="K361" t="str">
        <f>IFERROR(IF(VLOOKUP('Xlookup set'!$S400,'Xlookup set'!$A$1:$R$1239,12,FALSE)=0,"",VLOOKUP('Xlookup set'!$S400,'Xlookup set'!$A$1:$R$1239,12,FALSE)),"")</f>
        <v/>
      </c>
      <c r="L361" t="str">
        <f>IFERROR(IF(VLOOKUP('Xlookup set'!$S400,'Xlookup set'!$A$1:$R$1239,13,FALSE)=0,"",VLOOKUP('Xlookup set'!$S400,'Xlookup set'!$A$1:$R$1239,13,FALSE)),"")</f>
        <v/>
      </c>
      <c r="M361" t="str">
        <f>IFERROR(IF(VLOOKUP('Xlookup set'!$S400,'Xlookup set'!$A$1:$R$1239,14,FALSE)=0,"",VLOOKUP('Xlookup set'!$S400,'Xlookup set'!$A$1:$R$1239,14,FALSE)),"")</f>
        <v/>
      </c>
      <c r="N361" t="str">
        <f>IFERROR(IF(VLOOKUP('Xlookup set'!$S400,'Xlookup set'!$A$1:$R$1239,15,FALSE)=0,"",VLOOKUP('Xlookup set'!$S400,'Xlookup set'!$A$1:$R$1239,15,FALSE)),"")</f>
        <v/>
      </c>
      <c r="O361" t="str">
        <f>IFERROR(IF(VLOOKUP('Xlookup set'!$S400,'Xlookup set'!$A$1:$R$1239,16,FALSE)=0,"",VLOOKUP('Xlookup set'!$S400,'Xlookup set'!$A$1:$R$1239,16,FALSE)),"")</f>
        <v/>
      </c>
      <c r="P361" t="str">
        <f t="array" aca="1" ref="P361" ca="1">IFERROR(Y2IF(VLOOKUP('Xlookup set'!$S400,'Xlookup set'!$A$1:$R$1239,17,FALSE)=0,"",VLOOKUP('Xlookup set'!$S400,'Xlookup set'!$A$1:$R$1239,17,FALSE)),"")</f>
        <v/>
      </c>
      <c r="Q361" t="str">
        <f>IFERROR(IF(VLOOKUP('Xlookup set'!$S400,'Xlookup set'!$A$1:$R$1239,18,FALSE)=0,"",VLOOKUP('Xlookup set'!$S400,'Xlookup set'!$A$1:$R$1239,18,FALSE)),"")</f>
        <v/>
      </c>
    </row>
    <row r="362" spans="1:17">
      <c r="A362" t="str">
        <f>IFERROR(VLOOKUP('Xlookup set'!$S362,'Xlookup set'!$A$1:$R$1239,2,FALSE),"")</f>
        <v/>
      </c>
      <c r="B362" t="str">
        <f>IF(I362&lt;&gt;"",ドッグキャリー!$I$2,"")</f>
        <v/>
      </c>
      <c r="C362" t="str">
        <f t="shared" si="12"/>
        <v/>
      </c>
      <c r="D362" t="str">
        <f t="shared" si="13"/>
        <v/>
      </c>
      <c r="H362" s="77" t="str">
        <f>IFERROR(IF(VLOOKUP('Xlookup set'!$S362,'Xlookup set'!$A$1:$R$1239,9,FALSE)=0,"",VLOOKUP('Xlookup set'!$S362,'Xlookup set'!$A$1:$R$1239,9,FALSE)),"")</f>
        <v/>
      </c>
      <c r="I362" t="str">
        <f>IFERROR(IF(VLOOKUP('Xlookup set'!$S362,'Xlookup set'!$A$1:$R$1239,10,FALSE)=0,"",VLOOKUP('Xlookup set'!$S362,'Xlookup set'!$A$1:$R$1239,10,FALSE)),"")</f>
        <v/>
      </c>
      <c r="J362" t="str">
        <f>IFERROR(IF(VLOOKUP('Xlookup set'!$S401,'Xlookup set'!$A$1:$R$1239,11,FALSE)=0,"",VLOOKUP('Xlookup set'!$S401,'Xlookup set'!$A$1:$R$1239,11,FALSE)),"")</f>
        <v/>
      </c>
      <c r="K362" t="str">
        <f>IFERROR(IF(VLOOKUP('Xlookup set'!$S401,'Xlookup set'!$A$1:$R$1239,12,FALSE)=0,"",VLOOKUP('Xlookup set'!$S401,'Xlookup set'!$A$1:$R$1239,12,FALSE)),"")</f>
        <v/>
      </c>
      <c r="L362" t="str">
        <f>IFERROR(IF(VLOOKUP('Xlookup set'!$S401,'Xlookup set'!$A$1:$R$1239,13,FALSE)=0,"",VLOOKUP('Xlookup set'!$S401,'Xlookup set'!$A$1:$R$1239,13,FALSE)),"")</f>
        <v/>
      </c>
      <c r="M362" t="str">
        <f>IFERROR(IF(VLOOKUP('Xlookup set'!$S401,'Xlookup set'!$A$1:$R$1239,14,FALSE)=0,"",VLOOKUP('Xlookup set'!$S401,'Xlookup set'!$A$1:$R$1239,14,FALSE)),"")</f>
        <v/>
      </c>
      <c r="N362" t="str">
        <f>IFERROR(IF(VLOOKUP('Xlookup set'!$S401,'Xlookup set'!$A$1:$R$1239,15,FALSE)=0,"",VLOOKUP('Xlookup set'!$S401,'Xlookup set'!$A$1:$R$1239,15,FALSE)),"")</f>
        <v/>
      </c>
      <c r="O362" t="str">
        <f>IFERROR(IF(VLOOKUP('Xlookup set'!$S401,'Xlookup set'!$A$1:$R$1239,16,FALSE)=0,"",VLOOKUP('Xlookup set'!$S401,'Xlookup set'!$A$1:$R$1239,16,FALSE)),"")</f>
        <v/>
      </c>
      <c r="P362" t="str">
        <f t="array" aca="1" ref="P362" ca="1">IFERROR(Y2IF(VLOOKUP('Xlookup set'!$S401,'Xlookup set'!$A$1:$R$1239,17,FALSE)=0,"",VLOOKUP('Xlookup set'!$S401,'Xlookup set'!$A$1:$R$1239,17,FALSE)),"")</f>
        <v/>
      </c>
      <c r="Q362" t="str">
        <f>IFERROR(IF(VLOOKUP('Xlookup set'!$S401,'Xlookup set'!$A$1:$R$1239,18,FALSE)=0,"",VLOOKUP('Xlookup set'!$S401,'Xlookup set'!$A$1:$R$1239,18,FALSE)),"")</f>
        <v/>
      </c>
    </row>
    <row r="363" spans="1:17">
      <c r="A363" t="str">
        <f>IFERROR(VLOOKUP('Xlookup set'!$S363,'Xlookup set'!$A$1:$R$1239,2,FALSE),"")</f>
        <v/>
      </c>
      <c r="B363" t="str">
        <f>IF(I363&lt;&gt;"",ドッグキャリー!$I$2,"")</f>
        <v/>
      </c>
      <c r="C363" t="str">
        <f t="shared" si="12"/>
        <v/>
      </c>
      <c r="D363" t="str">
        <f t="shared" si="13"/>
        <v/>
      </c>
      <c r="H363" s="77" t="str">
        <f>IFERROR(IF(VLOOKUP('Xlookup set'!$S363,'Xlookup set'!$A$1:$R$1239,9,FALSE)=0,"",VLOOKUP('Xlookup set'!$S363,'Xlookup set'!$A$1:$R$1239,9,FALSE)),"")</f>
        <v/>
      </c>
      <c r="I363" t="str">
        <f>IFERROR(IF(VLOOKUP('Xlookup set'!$S363,'Xlookup set'!$A$1:$R$1239,10,FALSE)=0,"",VLOOKUP('Xlookup set'!$S363,'Xlookup set'!$A$1:$R$1239,10,FALSE)),"")</f>
        <v/>
      </c>
      <c r="J363" t="str">
        <f>IFERROR(IF(VLOOKUP('Xlookup set'!$S402,'Xlookup set'!$A$1:$R$1239,11,FALSE)=0,"",VLOOKUP('Xlookup set'!$S402,'Xlookup set'!$A$1:$R$1239,11,FALSE)),"")</f>
        <v/>
      </c>
      <c r="K363" t="str">
        <f>IFERROR(IF(VLOOKUP('Xlookup set'!$S402,'Xlookup set'!$A$1:$R$1239,12,FALSE)=0,"",VLOOKUP('Xlookup set'!$S402,'Xlookup set'!$A$1:$R$1239,12,FALSE)),"")</f>
        <v/>
      </c>
      <c r="L363" t="str">
        <f>IFERROR(IF(VLOOKUP('Xlookup set'!$S402,'Xlookup set'!$A$1:$R$1239,13,FALSE)=0,"",VLOOKUP('Xlookup set'!$S402,'Xlookup set'!$A$1:$R$1239,13,FALSE)),"")</f>
        <v/>
      </c>
      <c r="M363" t="str">
        <f>IFERROR(IF(VLOOKUP('Xlookup set'!$S402,'Xlookup set'!$A$1:$R$1239,14,FALSE)=0,"",VLOOKUP('Xlookup set'!$S402,'Xlookup set'!$A$1:$R$1239,14,FALSE)),"")</f>
        <v/>
      </c>
      <c r="N363" t="str">
        <f>IFERROR(IF(VLOOKUP('Xlookup set'!$S402,'Xlookup set'!$A$1:$R$1239,15,FALSE)=0,"",VLOOKUP('Xlookup set'!$S402,'Xlookup set'!$A$1:$R$1239,15,FALSE)),"")</f>
        <v/>
      </c>
      <c r="O363" t="str">
        <f>IFERROR(IF(VLOOKUP('Xlookup set'!$S402,'Xlookup set'!$A$1:$R$1239,16,FALSE)=0,"",VLOOKUP('Xlookup set'!$S402,'Xlookup set'!$A$1:$R$1239,16,FALSE)),"")</f>
        <v/>
      </c>
      <c r="P363" t="str">
        <f t="array" aca="1" ref="P363" ca="1">IFERROR(Y2IF(VLOOKUP('Xlookup set'!$S402,'Xlookup set'!$A$1:$R$1239,17,FALSE)=0,"",VLOOKUP('Xlookup set'!$S402,'Xlookup set'!$A$1:$R$1239,17,FALSE)),"")</f>
        <v/>
      </c>
      <c r="Q363" t="str">
        <f>IFERROR(IF(VLOOKUP('Xlookup set'!$S402,'Xlookup set'!$A$1:$R$1239,18,FALSE)=0,"",VLOOKUP('Xlookup set'!$S402,'Xlookup set'!$A$1:$R$1239,18,FALSE)),"")</f>
        <v/>
      </c>
    </row>
    <row r="364" spans="1:17">
      <c r="A364" t="str">
        <f>IFERROR(VLOOKUP('Xlookup set'!$S364,'Xlookup set'!$A$1:$R$1239,2,FALSE),"")</f>
        <v/>
      </c>
      <c r="B364" t="str">
        <f>IF(I364&lt;&gt;"",ドッグキャリー!$I$2,"")</f>
        <v/>
      </c>
      <c r="C364" t="str">
        <f t="shared" si="12"/>
        <v/>
      </c>
      <c r="D364" t="str">
        <f t="shared" si="13"/>
        <v/>
      </c>
      <c r="H364" s="77" t="str">
        <f>IFERROR(IF(VLOOKUP('Xlookup set'!$S364,'Xlookup set'!$A$1:$R$1239,9,FALSE)=0,"",VLOOKUP('Xlookup set'!$S364,'Xlookup set'!$A$1:$R$1239,9,FALSE)),"")</f>
        <v/>
      </c>
      <c r="I364" t="str">
        <f>IFERROR(IF(VLOOKUP('Xlookup set'!$S364,'Xlookup set'!$A$1:$R$1239,10,FALSE)=0,"",VLOOKUP('Xlookup set'!$S364,'Xlookup set'!$A$1:$R$1239,10,FALSE)),"")</f>
        <v/>
      </c>
      <c r="J364" t="str">
        <f>IFERROR(IF(VLOOKUP('Xlookup set'!$S403,'Xlookup set'!$A$1:$R$1239,11,FALSE)=0,"",VLOOKUP('Xlookup set'!$S403,'Xlookup set'!$A$1:$R$1239,11,FALSE)),"")</f>
        <v/>
      </c>
      <c r="K364" t="str">
        <f>IFERROR(IF(VLOOKUP('Xlookup set'!$S403,'Xlookup set'!$A$1:$R$1239,12,FALSE)=0,"",VLOOKUP('Xlookup set'!$S403,'Xlookup set'!$A$1:$R$1239,12,FALSE)),"")</f>
        <v/>
      </c>
      <c r="L364" t="str">
        <f>IFERROR(IF(VLOOKUP('Xlookup set'!$S403,'Xlookup set'!$A$1:$R$1239,13,FALSE)=0,"",VLOOKUP('Xlookup set'!$S403,'Xlookup set'!$A$1:$R$1239,13,FALSE)),"")</f>
        <v/>
      </c>
      <c r="M364" t="str">
        <f>IFERROR(IF(VLOOKUP('Xlookup set'!$S403,'Xlookup set'!$A$1:$R$1239,14,FALSE)=0,"",VLOOKUP('Xlookup set'!$S403,'Xlookup set'!$A$1:$R$1239,14,FALSE)),"")</f>
        <v/>
      </c>
      <c r="N364" t="str">
        <f>IFERROR(IF(VLOOKUP('Xlookup set'!$S403,'Xlookup set'!$A$1:$R$1239,15,FALSE)=0,"",VLOOKUP('Xlookup set'!$S403,'Xlookup set'!$A$1:$R$1239,15,FALSE)),"")</f>
        <v/>
      </c>
      <c r="O364" t="str">
        <f>IFERROR(IF(VLOOKUP('Xlookup set'!$S403,'Xlookup set'!$A$1:$R$1239,16,FALSE)=0,"",VLOOKUP('Xlookup set'!$S403,'Xlookup set'!$A$1:$R$1239,16,FALSE)),"")</f>
        <v/>
      </c>
      <c r="P364" t="str">
        <f t="array" aca="1" ref="P364" ca="1">IFERROR(Y2IF(VLOOKUP('Xlookup set'!$S403,'Xlookup set'!$A$1:$R$1239,17,FALSE)=0,"",VLOOKUP('Xlookup set'!$S403,'Xlookup set'!$A$1:$R$1239,17,FALSE)),"")</f>
        <v/>
      </c>
      <c r="Q364" t="str">
        <f>IFERROR(IF(VLOOKUP('Xlookup set'!$S403,'Xlookup set'!$A$1:$R$1239,18,FALSE)=0,"",VLOOKUP('Xlookup set'!$S403,'Xlookup set'!$A$1:$R$1239,18,FALSE)),"")</f>
        <v/>
      </c>
    </row>
    <row r="365" spans="1:17">
      <c r="A365" t="str">
        <f>IFERROR(VLOOKUP('Xlookup set'!$S365,'Xlookup set'!$A$1:$R$1239,2,FALSE),"")</f>
        <v/>
      </c>
      <c r="B365" t="str">
        <f>IF(I365&lt;&gt;"",ドッグキャリー!$I$2,"")</f>
        <v/>
      </c>
      <c r="C365" t="str">
        <f t="shared" si="12"/>
        <v/>
      </c>
      <c r="D365" t="str">
        <f t="shared" si="13"/>
        <v/>
      </c>
      <c r="H365" s="77" t="str">
        <f>IFERROR(IF(VLOOKUP('Xlookup set'!$S365,'Xlookup set'!$A$1:$R$1239,9,FALSE)=0,"",VLOOKUP('Xlookup set'!$S365,'Xlookup set'!$A$1:$R$1239,9,FALSE)),"")</f>
        <v/>
      </c>
      <c r="I365" t="str">
        <f>IFERROR(IF(VLOOKUP('Xlookup set'!$S365,'Xlookup set'!$A$1:$R$1239,10,FALSE)=0,"",VLOOKUP('Xlookup set'!$S365,'Xlookup set'!$A$1:$R$1239,10,FALSE)),"")</f>
        <v/>
      </c>
      <c r="J365" t="str">
        <f>IFERROR(IF(VLOOKUP('Xlookup set'!$S404,'Xlookup set'!$A$1:$R$1239,11,FALSE)=0,"",VLOOKUP('Xlookup set'!$S404,'Xlookup set'!$A$1:$R$1239,11,FALSE)),"")</f>
        <v/>
      </c>
      <c r="K365" t="str">
        <f>IFERROR(IF(VLOOKUP('Xlookup set'!$S404,'Xlookup set'!$A$1:$R$1239,12,FALSE)=0,"",VLOOKUP('Xlookup set'!$S404,'Xlookup set'!$A$1:$R$1239,12,FALSE)),"")</f>
        <v/>
      </c>
      <c r="L365" t="str">
        <f>IFERROR(IF(VLOOKUP('Xlookup set'!$S404,'Xlookup set'!$A$1:$R$1239,13,FALSE)=0,"",VLOOKUP('Xlookup set'!$S404,'Xlookup set'!$A$1:$R$1239,13,FALSE)),"")</f>
        <v/>
      </c>
      <c r="M365" t="str">
        <f>IFERROR(IF(VLOOKUP('Xlookup set'!$S404,'Xlookup set'!$A$1:$R$1239,14,FALSE)=0,"",VLOOKUP('Xlookup set'!$S404,'Xlookup set'!$A$1:$R$1239,14,FALSE)),"")</f>
        <v/>
      </c>
      <c r="N365" t="str">
        <f>IFERROR(IF(VLOOKUP('Xlookup set'!$S404,'Xlookup set'!$A$1:$R$1239,15,FALSE)=0,"",VLOOKUP('Xlookup set'!$S404,'Xlookup set'!$A$1:$R$1239,15,FALSE)),"")</f>
        <v/>
      </c>
      <c r="O365" t="str">
        <f>IFERROR(IF(VLOOKUP('Xlookup set'!$S404,'Xlookup set'!$A$1:$R$1239,16,FALSE)=0,"",VLOOKUP('Xlookup set'!$S404,'Xlookup set'!$A$1:$R$1239,16,FALSE)),"")</f>
        <v/>
      </c>
      <c r="P365" t="str">
        <f t="array" aca="1" ref="P365" ca="1">IFERROR(Y2IF(VLOOKUP('Xlookup set'!$S404,'Xlookup set'!$A$1:$R$1239,17,FALSE)=0,"",VLOOKUP('Xlookup set'!$S404,'Xlookup set'!$A$1:$R$1239,17,FALSE)),"")</f>
        <v/>
      </c>
      <c r="Q365" t="str">
        <f>IFERROR(IF(VLOOKUP('Xlookup set'!$S404,'Xlookup set'!$A$1:$R$1239,18,FALSE)=0,"",VLOOKUP('Xlookup set'!$S404,'Xlookup set'!$A$1:$R$1239,18,FALSE)),"")</f>
        <v/>
      </c>
    </row>
    <row r="366" spans="1:17">
      <c r="A366" t="str">
        <f>IFERROR(VLOOKUP('Xlookup set'!$S366,'Xlookup set'!$A$1:$R$1239,2,FALSE),"")</f>
        <v/>
      </c>
      <c r="B366" t="str">
        <f>IF(I366&lt;&gt;"",ドッグキャリー!$I$2,"")</f>
        <v/>
      </c>
      <c r="C366" t="str">
        <f t="shared" si="12"/>
        <v/>
      </c>
      <c r="D366" t="str">
        <f t="shared" si="13"/>
        <v/>
      </c>
      <c r="H366" s="77" t="str">
        <f>IFERROR(IF(VLOOKUP('Xlookup set'!$S366,'Xlookup set'!$A$1:$R$1239,9,FALSE)=0,"",VLOOKUP('Xlookup set'!$S366,'Xlookup set'!$A$1:$R$1239,9,FALSE)),"")</f>
        <v/>
      </c>
      <c r="I366" t="str">
        <f>IFERROR(IF(VLOOKUP('Xlookup set'!$S366,'Xlookup set'!$A$1:$R$1239,10,FALSE)=0,"",VLOOKUP('Xlookup set'!$S366,'Xlookup set'!$A$1:$R$1239,10,FALSE)),"")</f>
        <v/>
      </c>
      <c r="J366" t="str">
        <f>IFERROR(IF(VLOOKUP('Xlookup set'!$S405,'Xlookup set'!$A$1:$R$1239,11,FALSE)=0,"",VLOOKUP('Xlookup set'!$S405,'Xlookup set'!$A$1:$R$1239,11,FALSE)),"")</f>
        <v/>
      </c>
      <c r="K366" t="str">
        <f>IFERROR(IF(VLOOKUP('Xlookup set'!$S405,'Xlookup set'!$A$1:$R$1239,12,FALSE)=0,"",VLOOKUP('Xlookup set'!$S405,'Xlookup set'!$A$1:$R$1239,12,FALSE)),"")</f>
        <v/>
      </c>
      <c r="L366" t="str">
        <f>IFERROR(IF(VLOOKUP('Xlookup set'!$S405,'Xlookup set'!$A$1:$R$1239,13,FALSE)=0,"",VLOOKUP('Xlookup set'!$S405,'Xlookup set'!$A$1:$R$1239,13,FALSE)),"")</f>
        <v/>
      </c>
      <c r="M366" t="str">
        <f>IFERROR(IF(VLOOKUP('Xlookup set'!$S405,'Xlookup set'!$A$1:$R$1239,14,FALSE)=0,"",VLOOKUP('Xlookup set'!$S405,'Xlookup set'!$A$1:$R$1239,14,FALSE)),"")</f>
        <v/>
      </c>
      <c r="N366" t="str">
        <f>IFERROR(IF(VLOOKUP('Xlookup set'!$S405,'Xlookup set'!$A$1:$R$1239,15,FALSE)=0,"",VLOOKUP('Xlookup set'!$S405,'Xlookup set'!$A$1:$R$1239,15,FALSE)),"")</f>
        <v/>
      </c>
      <c r="O366" t="str">
        <f>IFERROR(IF(VLOOKUP('Xlookup set'!$S405,'Xlookup set'!$A$1:$R$1239,16,FALSE)=0,"",VLOOKUP('Xlookup set'!$S405,'Xlookup set'!$A$1:$R$1239,16,FALSE)),"")</f>
        <v/>
      </c>
      <c r="P366" t="str">
        <f t="array" aca="1" ref="P366" ca="1">IFERROR(Y2IF(VLOOKUP('Xlookup set'!$S405,'Xlookup set'!$A$1:$R$1239,17,FALSE)=0,"",VLOOKUP('Xlookup set'!$S405,'Xlookup set'!$A$1:$R$1239,17,FALSE)),"")</f>
        <v/>
      </c>
      <c r="Q366" t="str">
        <f>IFERROR(IF(VLOOKUP('Xlookup set'!$S405,'Xlookup set'!$A$1:$R$1239,18,FALSE)=0,"",VLOOKUP('Xlookup set'!$S405,'Xlookup set'!$A$1:$R$1239,18,FALSE)),"")</f>
        <v/>
      </c>
    </row>
    <row r="367" spans="1:17">
      <c r="A367" t="str">
        <f>IFERROR(VLOOKUP('Xlookup set'!$S367,'Xlookup set'!$A$1:$R$1239,2,FALSE),"")</f>
        <v/>
      </c>
      <c r="B367" t="str">
        <f>IF(I367&lt;&gt;"",ドッグキャリー!$I$2,"")</f>
        <v/>
      </c>
      <c r="C367" t="str">
        <f t="shared" si="12"/>
        <v/>
      </c>
      <c r="D367" t="str">
        <f t="shared" si="13"/>
        <v/>
      </c>
      <c r="H367" s="77" t="str">
        <f>IFERROR(IF(VLOOKUP('Xlookup set'!$S367,'Xlookup set'!$A$1:$R$1239,9,FALSE)=0,"",VLOOKUP('Xlookup set'!$S367,'Xlookup set'!$A$1:$R$1239,9,FALSE)),"")</f>
        <v/>
      </c>
      <c r="I367" t="str">
        <f>IFERROR(IF(VLOOKUP('Xlookup set'!$S367,'Xlookup set'!$A$1:$R$1239,10,FALSE)=0,"",VLOOKUP('Xlookup set'!$S367,'Xlookup set'!$A$1:$R$1239,10,FALSE)),"")</f>
        <v/>
      </c>
      <c r="J367" t="str">
        <f>IFERROR(IF(VLOOKUP('Xlookup set'!$S406,'Xlookup set'!$A$1:$R$1239,11,FALSE)=0,"",VLOOKUP('Xlookup set'!$S406,'Xlookup set'!$A$1:$R$1239,11,FALSE)),"")</f>
        <v/>
      </c>
      <c r="K367" t="str">
        <f>IFERROR(IF(VLOOKUP('Xlookup set'!$S406,'Xlookup set'!$A$1:$R$1239,12,FALSE)=0,"",VLOOKUP('Xlookup set'!$S406,'Xlookup set'!$A$1:$R$1239,12,FALSE)),"")</f>
        <v/>
      </c>
      <c r="L367" t="str">
        <f>IFERROR(IF(VLOOKUP('Xlookup set'!$S406,'Xlookup set'!$A$1:$R$1239,13,FALSE)=0,"",VLOOKUP('Xlookup set'!$S406,'Xlookup set'!$A$1:$R$1239,13,FALSE)),"")</f>
        <v/>
      </c>
      <c r="M367" t="str">
        <f>IFERROR(IF(VLOOKUP('Xlookup set'!$S406,'Xlookup set'!$A$1:$R$1239,14,FALSE)=0,"",VLOOKUP('Xlookup set'!$S406,'Xlookup set'!$A$1:$R$1239,14,FALSE)),"")</f>
        <v/>
      </c>
      <c r="N367" t="str">
        <f>IFERROR(IF(VLOOKUP('Xlookup set'!$S406,'Xlookup set'!$A$1:$R$1239,15,FALSE)=0,"",VLOOKUP('Xlookup set'!$S406,'Xlookup set'!$A$1:$R$1239,15,FALSE)),"")</f>
        <v/>
      </c>
      <c r="O367" t="str">
        <f>IFERROR(IF(VLOOKUP('Xlookup set'!$S406,'Xlookup set'!$A$1:$R$1239,16,FALSE)=0,"",VLOOKUP('Xlookup set'!$S406,'Xlookup set'!$A$1:$R$1239,16,FALSE)),"")</f>
        <v/>
      </c>
      <c r="P367" t="str">
        <f t="array" aca="1" ref="P367" ca="1">IFERROR(Y2IF(VLOOKUP('Xlookup set'!$S406,'Xlookup set'!$A$1:$R$1239,17,FALSE)=0,"",VLOOKUP('Xlookup set'!$S406,'Xlookup set'!$A$1:$R$1239,17,FALSE)),"")</f>
        <v/>
      </c>
      <c r="Q367" t="str">
        <f>IFERROR(IF(VLOOKUP('Xlookup set'!$S406,'Xlookup set'!$A$1:$R$1239,18,FALSE)=0,"",VLOOKUP('Xlookup set'!$S406,'Xlookup set'!$A$1:$R$1239,18,FALSE)),"")</f>
        <v/>
      </c>
    </row>
    <row r="368" spans="1:17">
      <c r="A368" t="str">
        <f>IFERROR(VLOOKUP('Xlookup set'!$S368,'Xlookup set'!$A$1:$R$1239,2,FALSE),"")</f>
        <v/>
      </c>
      <c r="B368" t="str">
        <f>IF(I368&lt;&gt;"",ドッグキャリー!$I$2,"")</f>
        <v/>
      </c>
      <c r="C368" t="str">
        <f t="shared" si="12"/>
        <v/>
      </c>
      <c r="D368" t="str">
        <f t="shared" si="13"/>
        <v/>
      </c>
      <c r="H368" s="77" t="str">
        <f>IFERROR(IF(VLOOKUP('Xlookup set'!$S368,'Xlookup set'!$A$1:$R$1239,9,FALSE)=0,"",VLOOKUP('Xlookup set'!$S368,'Xlookup set'!$A$1:$R$1239,9,FALSE)),"")</f>
        <v/>
      </c>
      <c r="I368" t="str">
        <f>IFERROR(IF(VLOOKUP('Xlookup set'!$S368,'Xlookup set'!$A$1:$R$1239,10,FALSE)=0,"",VLOOKUP('Xlookup set'!$S368,'Xlookup set'!$A$1:$R$1239,10,FALSE)),"")</f>
        <v/>
      </c>
      <c r="J368" t="str">
        <f>IFERROR(IF(VLOOKUP('Xlookup set'!$S407,'Xlookup set'!$A$1:$R$1239,11,FALSE)=0,"",VLOOKUP('Xlookup set'!$S407,'Xlookup set'!$A$1:$R$1239,11,FALSE)),"")</f>
        <v/>
      </c>
      <c r="K368" t="str">
        <f>IFERROR(IF(VLOOKUP('Xlookup set'!$S407,'Xlookup set'!$A$1:$R$1239,12,FALSE)=0,"",VLOOKUP('Xlookup set'!$S407,'Xlookup set'!$A$1:$R$1239,12,FALSE)),"")</f>
        <v/>
      </c>
      <c r="L368" t="str">
        <f>IFERROR(IF(VLOOKUP('Xlookup set'!$S407,'Xlookup set'!$A$1:$R$1239,13,FALSE)=0,"",VLOOKUP('Xlookup set'!$S407,'Xlookup set'!$A$1:$R$1239,13,FALSE)),"")</f>
        <v/>
      </c>
      <c r="M368" t="str">
        <f>IFERROR(IF(VLOOKUP('Xlookup set'!$S407,'Xlookup set'!$A$1:$R$1239,14,FALSE)=0,"",VLOOKUP('Xlookup set'!$S407,'Xlookup set'!$A$1:$R$1239,14,FALSE)),"")</f>
        <v/>
      </c>
      <c r="N368" t="str">
        <f>IFERROR(IF(VLOOKUP('Xlookup set'!$S407,'Xlookup set'!$A$1:$R$1239,15,FALSE)=0,"",VLOOKUP('Xlookup set'!$S407,'Xlookup set'!$A$1:$R$1239,15,FALSE)),"")</f>
        <v/>
      </c>
      <c r="O368" t="str">
        <f>IFERROR(IF(VLOOKUP('Xlookup set'!$S407,'Xlookup set'!$A$1:$R$1239,16,FALSE)=0,"",VLOOKUP('Xlookup set'!$S407,'Xlookup set'!$A$1:$R$1239,16,FALSE)),"")</f>
        <v/>
      </c>
      <c r="P368" t="str">
        <f t="array" aca="1" ref="P368" ca="1">IFERROR(Y2IF(VLOOKUP('Xlookup set'!$S407,'Xlookup set'!$A$1:$R$1239,17,FALSE)=0,"",VLOOKUP('Xlookup set'!$S407,'Xlookup set'!$A$1:$R$1239,17,FALSE)),"")</f>
        <v/>
      </c>
      <c r="Q368" t="str">
        <f>IFERROR(IF(VLOOKUP('Xlookup set'!$S407,'Xlookup set'!$A$1:$R$1239,18,FALSE)=0,"",VLOOKUP('Xlookup set'!$S407,'Xlookup set'!$A$1:$R$1239,18,FALSE)),"")</f>
        <v/>
      </c>
    </row>
    <row r="369" spans="1:17">
      <c r="A369" t="str">
        <f>IFERROR(VLOOKUP('Xlookup set'!$S369,'Xlookup set'!$A$1:$R$1239,2,FALSE),"")</f>
        <v/>
      </c>
      <c r="B369" t="str">
        <f>IF(I369&lt;&gt;"",ドッグキャリー!$I$2,"")</f>
        <v/>
      </c>
      <c r="C369" t="str">
        <f t="shared" si="12"/>
        <v/>
      </c>
      <c r="D369" t="str">
        <f t="shared" si="13"/>
        <v/>
      </c>
      <c r="H369" s="77" t="str">
        <f>IFERROR(IF(VLOOKUP('Xlookup set'!$S369,'Xlookup set'!$A$1:$R$1239,9,FALSE)=0,"",VLOOKUP('Xlookup set'!$S369,'Xlookup set'!$A$1:$R$1239,9,FALSE)),"")</f>
        <v/>
      </c>
      <c r="I369" t="str">
        <f>IFERROR(IF(VLOOKUP('Xlookup set'!$S369,'Xlookup set'!$A$1:$R$1239,10,FALSE)=0,"",VLOOKUP('Xlookup set'!$S369,'Xlookup set'!$A$1:$R$1239,10,FALSE)),"")</f>
        <v/>
      </c>
      <c r="J369" t="str">
        <f>IFERROR(IF(VLOOKUP('Xlookup set'!$S408,'Xlookup set'!$A$1:$R$1239,11,FALSE)=0,"",VLOOKUP('Xlookup set'!$S408,'Xlookup set'!$A$1:$R$1239,11,FALSE)),"")</f>
        <v/>
      </c>
      <c r="K369" t="str">
        <f>IFERROR(IF(VLOOKUP('Xlookup set'!$S408,'Xlookup set'!$A$1:$R$1239,12,FALSE)=0,"",VLOOKUP('Xlookup set'!$S408,'Xlookup set'!$A$1:$R$1239,12,FALSE)),"")</f>
        <v/>
      </c>
      <c r="L369" t="str">
        <f>IFERROR(IF(VLOOKUP('Xlookup set'!$S408,'Xlookup set'!$A$1:$R$1239,13,FALSE)=0,"",VLOOKUP('Xlookup set'!$S408,'Xlookup set'!$A$1:$R$1239,13,FALSE)),"")</f>
        <v/>
      </c>
      <c r="M369" t="str">
        <f>IFERROR(IF(VLOOKUP('Xlookup set'!$S408,'Xlookup set'!$A$1:$R$1239,14,FALSE)=0,"",VLOOKUP('Xlookup set'!$S408,'Xlookup set'!$A$1:$R$1239,14,FALSE)),"")</f>
        <v/>
      </c>
      <c r="N369" t="str">
        <f>IFERROR(IF(VLOOKUP('Xlookup set'!$S408,'Xlookup set'!$A$1:$R$1239,15,FALSE)=0,"",VLOOKUP('Xlookup set'!$S408,'Xlookup set'!$A$1:$R$1239,15,FALSE)),"")</f>
        <v/>
      </c>
      <c r="O369" t="str">
        <f>IFERROR(IF(VLOOKUP('Xlookup set'!$S408,'Xlookup set'!$A$1:$R$1239,16,FALSE)=0,"",VLOOKUP('Xlookup set'!$S408,'Xlookup set'!$A$1:$R$1239,16,FALSE)),"")</f>
        <v/>
      </c>
      <c r="P369" t="str">
        <f t="array" aca="1" ref="P369" ca="1">IFERROR(Y2IF(VLOOKUP('Xlookup set'!$S408,'Xlookup set'!$A$1:$R$1239,17,FALSE)=0,"",VLOOKUP('Xlookup set'!$S408,'Xlookup set'!$A$1:$R$1239,17,FALSE)),"")</f>
        <v/>
      </c>
      <c r="Q369" t="str">
        <f>IFERROR(IF(VLOOKUP('Xlookup set'!$S408,'Xlookup set'!$A$1:$R$1239,18,FALSE)=0,"",VLOOKUP('Xlookup set'!$S408,'Xlookup set'!$A$1:$R$1239,18,FALSE)),"")</f>
        <v/>
      </c>
    </row>
    <row r="370" spans="1:17">
      <c r="A370" t="str">
        <f>IFERROR(VLOOKUP('Xlookup set'!$S370,'Xlookup set'!$A$1:$R$1239,2,FALSE),"")</f>
        <v/>
      </c>
      <c r="B370" t="str">
        <f>IF(I370&lt;&gt;"",ドッグキャリー!$I$2,"")</f>
        <v/>
      </c>
      <c r="C370" t="str">
        <f t="shared" si="12"/>
        <v/>
      </c>
      <c r="D370" t="str">
        <f t="shared" si="13"/>
        <v/>
      </c>
      <c r="H370" s="77" t="str">
        <f>IFERROR(IF(VLOOKUP('Xlookup set'!$S370,'Xlookup set'!$A$1:$R$1239,9,FALSE)=0,"",VLOOKUP('Xlookup set'!$S370,'Xlookup set'!$A$1:$R$1239,9,FALSE)),"")</f>
        <v/>
      </c>
      <c r="I370" t="str">
        <f>IFERROR(IF(VLOOKUP('Xlookup set'!$S370,'Xlookup set'!$A$1:$R$1239,10,FALSE)=0,"",VLOOKUP('Xlookup set'!$S370,'Xlookup set'!$A$1:$R$1239,10,FALSE)),"")</f>
        <v/>
      </c>
      <c r="J370" t="str">
        <f>IFERROR(IF(VLOOKUP('Xlookup set'!$S409,'Xlookup set'!$A$1:$R$1239,11,FALSE)=0,"",VLOOKUP('Xlookup set'!$S409,'Xlookup set'!$A$1:$R$1239,11,FALSE)),"")</f>
        <v/>
      </c>
      <c r="K370" t="str">
        <f>IFERROR(IF(VLOOKUP('Xlookup set'!$S409,'Xlookup set'!$A$1:$R$1239,12,FALSE)=0,"",VLOOKUP('Xlookup set'!$S409,'Xlookup set'!$A$1:$R$1239,12,FALSE)),"")</f>
        <v/>
      </c>
      <c r="L370" t="str">
        <f>IFERROR(IF(VLOOKUP('Xlookup set'!$S409,'Xlookup set'!$A$1:$R$1239,13,FALSE)=0,"",VLOOKUP('Xlookup set'!$S409,'Xlookup set'!$A$1:$R$1239,13,FALSE)),"")</f>
        <v/>
      </c>
      <c r="M370" t="str">
        <f>IFERROR(IF(VLOOKUP('Xlookup set'!$S409,'Xlookup set'!$A$1:$R$1239,14,FALSE)=0,"",VLOOKUP('Xlookup set'!$S409,'Xlookup set'!$A$1:$R$1239,14,FALSE)),"")</f>
        <v/>
      </c>
      <c r="N370" t="str">
        <f>IFERROR(IF(VLOOKUP('Xlookup set'!$S409,'Xlookup set'!$A$1:$R$1239,15,FALSE)=0,"",VLOOKUP('Xlookup set'!$S409,'Xlookup set'!$A$1:$R$1239,15,FALSE)),"")</f>
        <v/>
      </c>
      <c r="O370" t="str">
        <f>IFERROR(IF(VLOOKUP('Xlookup set'!$S409,'Xlookup set'!$A$1:$R$1239,16,FALSE)=0,"",VLOOKUP('Xlookup set'!$S409,'Xlookup set'!$A$1:$R$1239,16,FALSE)),"")</f>
        <v/>
      </c>
      <c r="P370" t="str">
        <f t="array" aca="1" ref="P370" ca="1">IFERROR(Y2IF(VLOOKUP('Xlookup set'!$S409,'Xlookup set'!$A$1:$R$1239,17,FALSE)=0,"",VLOOKUP('Xlookup set'!$S409,'Xlookup set'!$A$1:$R$1239,17,FALSE)),"")</f>
        <v/>
      </c>
      <c r="Q370" t="str">
        <f>IFERROR(IF(VLOOKUP('Xlookup set'!$S409,'Xlookup set'!$A$1:$R$1239,18,FALSE)=0,"",VLOOKUP('Xlookup set'!$S409,'Xlookup set'!$A$1:$R$1239,18,FALSE)),"")</f>
        <v/>
      </c>
    </row>
    <row r="371" spans="1:17">
      <c r="A371" t="str">
        <f>IFERROR(VLOOKUP('Xlookup set'!$S371,'Xlookup set'!$A$1:$R$1239,2,FALSE),"")</f>
        <v/>
      </c>
      <c r="B371" t="str">
        <f>IF(I371&lt;&gt;"",ドッグキャリー!$I$2,"")</f>
        <v/>
      </c>
      <c r="C371" t="str">
        <f t="shared" si="12"/>
        <v/>
      </c>
      <c r="D371" t="str">
        <f t="shared" si="13"/>
        <v/>
      </c>
      <c r="H371" s="77" t="str">
        <f>IFERROR(IF(VLOOKUP('Xlookup set'!$S371,'Xlookup set'!$A$1:$R$1239,9,FALSE)=0,"",VLOOKUP('Xlookup set'!$S371,'Xlookup set'!$A$1:$R$1239,9,FALSE)),"")</f>
        <v/>
      </c>
      <c r="I371" t="str">
        <f>IFERROR(IF(VLOOKUP('Xlookup set'!$S371,'Xlookup set'!$A$1:$R$1239,10,FALSE)=0,"",VLOOKUP('Xlookup set'!$S371,'Xlookup set'!$A$1:$R$1239,10,FALSE)),"")</f>
        <v/>
      </c>
      <c r="J371" t="str">
        <f>IFERROR(IF(VLOOKUP('Xlookup set'!$S410,'Xlookup set'!$A$1:$R$1239,11,FALSE)=0,"",VLOOKUP('Xlookup set'!$S410,'Xlookup set'!$A$1:$R$1239,11,FALSE)),"")</f>
        <v/>
      </c>
      <c r="K371" t="str">
        <f>IFERROR(IF(VLOOKUP('Xlookup set'!$S410,'Xlookup set'!$A$1:$R$1239,12,FALSE)=0,"",VLOOKUP('Xlookup set'!$S410,'Xlookup set'!$A$1:$R$1239,12,FALSE)),"")</f>
        <v/>
      </c>
      <c r="L371" t="str">
        <f>IFERROR(IF(VLOOKUP('Xlookup set'!$S410,'Xlookup set'!$A$1:$R$1239,13,FALSE)=0,"",VLOOKUP('Xlookup set'!$S410,'Xlookup set'!$A$1:$R$1239,13,FALSE)),"")</f>
        <v/>
      </c>
      <c r="M371" t="str">
        <f>IFERROR(IF(VLOOKUP('Xlookup set'!$S410,'Xlookup set'!$A$1:$R$1239,14,FALSE)=0,"",VLOOKUP('Xlookup set'!$S410,'Xlookup set'!$A$1:$R$1239,14,FALSE)),"")</f>
        <v/>
      </c>
      <c r="N371" t="str">
        <f>IFERROR(IF(VLOOKUP('Xlookup set'!$S410,'Xlookup set'!$A$1:$R$1239,15,FALSE)=0,"",VLOOKUP('Xlookup set'!$S410,'Xlookup set'!$A$1:$R$1239,15,FALSE)),"")</f>
        <v/>
      </c>
      <c r="O371" t="str">
        <f>IFERROR(IF(VLOOKUP('Xlookup set'!$S410,'Xlookup set'!$A$1:$R$1239,16,FALSE)=0,"",VLOOKUP('Xlookup set'!$S410,'Xlookup set'!$A$1:$R$1239,16,FALSE)),"")</f>
        <v/>
      </c>
      <c r="P371" t="str">
        <f t="array" aca="1" ref="P371" ca="1">IFERROR(Y2IF(VLOOKUP('Xlookup set'!$S410,'Xlookup set'!$A$1:$R$1239,17,FALSE)=0,"",VLOOKUP('Xlookup set'!$S410,'Xlookup set'!$A$1:$R$1239,17,FALSE)),"")</f>
        <v/>
      </c>
      <c r="Q371" t="str">
        <f>IFERROR(IF(VLOOKUP('Xlookup set'!$S410,'Xlookup set'!$A$1:$R$1239,18,FALSE)=0,"",VLOOKUP('Xlookup set'!$S410,'Xlookup set'!$A$1:$R$1239,18,FALSE)),"")</f>
        <v/>
      </c>
    </row>
    <row r="372" spans="1:17">
      <c r="A372" t="str">
        <f>IFERROR(VLOOKUP('Xlookup set'!$S372,'Xlookup set'!$A$1:$R$1239,2,FALSE),"")</f>
        <v/>
      </c>
      <c r="B372" t="str">
        <f>IF(I372&lt;&gt;"",ドッグキャリー!$I$2,"")</f>
        <v/>
      </c>
      <c r="C372" t="str">
        <f t="shared" si="12"/>
        <v/>
      </c>
      <c r="D372" t="str">
        <f t="shared" si="13"/>
        <v/>
      </c>
      <c r="H372" s="77" t="str">
        <f>IFERROR(IF(VLOOKUP('Xlookup set'!$S372,'Xlookup set'!$A$1:$R$1239,9,FALSE)=0,"",VLOOKUP('Xlookup set'!$S372,'Xlookup set'!$A$1:$R$1239,9,FALSE)),"")</f>
        <v/>
      </c>
      <c r="I372" t="str">
        <f>IFERROR(IF(VLOOKUP('Xlookup set'!$S372,'Xlookup set'!$A$1:$R$1239,10,FALSE)=0,"",VLOOKUP('Xlookup set'!$S372,'Xlookup set'!$A$1:$R$1239,10,FALSE)),"")</f>
        <v/>
      </c>
      <c r="J372" t="str">
        <f>IFERROR(IF(VLOOKUP('Xlookup set'!$S411,'Xlookup set'!$A$1:$R$1239,11,FALSE)=0,"",VLOOKUP('Xlookup set'!$S411,'Xlookup set'!$A$1:$R$1239,11,FALSE)),"")</f>
        <v/>
      </c>
      <c r="K372" t="str">
        <f>IFERROR(IF(VLOOKUP('Xlookup set'!$S411,'Xlookup set'!$A$1:$R$1239,12,FALSE)=0,"",VLOOKUP('Xlookup set'!$S411,'Xlookup set'!$A$1:$R$1239,12,FALSE)),"")</f>
        <v/>
      </c>
      <c r="L372" t="str">
        <f>IFERROR(IF(VLOOKUP('Xlookup set'!$S411,'Xlookup set'!$A$1:$R$1239,13,FALSE)=0,"",VLOOKUP('Xlookup set'!$S411,'Xlookup set'!$A$1:$R$1239,13,FALSE)),"")</f>
        <v/>
      </c>
      <c r="M372" t="str">
        <f>IFERROR(IF(VLOOKUP('Xlookup set'!$S411,'Xlookup set'!$A$1:$R$1239,14,FALSE)=0,"",VLOOKUP('Xlookup set'!$S411,'Xlookup set'!$A$1:$R$1239,14,FALSE)),"")</f>
        <v/>
      </c>
      <c r="N372" t="str">
        <f>IFERROR(IF(VLOOKUP('Xlookup set'!$S411,'Xlookup set'!$A$1:$R$1239,15,FALSE)=0,"",VLOOKUP('Xlookup set'!$S411,'Xlookup set'!$A$1:$R$1239,15,FALSE)),"")</f>
        <v/>
      </c>
      <c r="O372" t="str">
        <f>IFERROR(IF(VLOOKUP('Xlookup set'!$S411,'Xlookup set'!$A$1:$R$1239,16,FALSE)=0,"",VLOOKUP('Xlookup set'!$S411,'Xlookup set'!$A$1:$R$1239,16,FALSE)),"")</f>
        <v/>
      </c>
      <c r="P372" t="str">
        <f t="array" aca="1" ref="P372" ca="1">IFERROR(Y2IF(VLOOKUP('Xlookup set'!$S411,'Xlookup set'!$A$1:$R$1239,17,FALSE)=0,"",VLOOKUP('Xlookup set'!$S411,'Xlookup set'!$A$1:$R$1239,17,FALSE)),"")</f>
        <v/>
      </c>
      <c r="Q372" t="str">
        <f>IFERROR(IF(VLOOKUP('Xlookup set'!$S411,'Xlookup set'!$A$1:$R$1239,18,FALSE)=0,"",VLOOKUP('Xlookup set'!$S411,'Xlookup set'!$A$1:$R$1239,18,FALSE)),"")</f>
        <v/>
      </c>
    </row>
    <row r="373" spans="1:17">
      <c r="A373" t="str">
        <f>IFERROR(VLOOKUP('Xlookup set'!$S373,'Xlookup set'!$A$1:$R$1239,2,FALSE),"")</f>
        <v/>
      </c>
      <c r="B373" t="str">
        <f>IF(I373&lt;&gt;"",ドッグキャリー!$I$2,"")</f>
        <v/>
      </c>
      <c r="C373" t="str">
        <f t="shared" si="12"/>
        <v/>
      </c>
      <c r="D373" t="str">
        <f t="shared" si="13"/>
        <v/>
      </c>
      <c r="H373" s="77" t="str">
        <f>IFERROR(IF(VLOOKUP('Xlookup set'!$S373,'Xlookup set'!$A$1:$R$1239,9,FALSE)=0,"",VLOOKUP('Xlookup set'!$S373,'Xlookup set'!$A$1:$R$1239,9,FALSE)),"")</f>
        <v/>
      </c>
      <c r="I373" t="str">
        <f>IFERROR(IF(VLOOKUP('Xlookup set'!$S373,'Xlookup set'!$A$1:$R$1239,10,FALSE)=0,"",VLOOKUP('Xlookup set'!$S373,'Xlookup set'!$A$1:$R$1239,10,FALSE)),"")</f>
        <v/>
      </c>
      <c r="J373" t="str">
        <f>IFERROR(IF(VLOOKUP('Xlookup set'!$S412,'Xlookup set'!$A$1:$R$1239,11,FALSE)=0,"",VLOOKUP('Xlookup set'!$S412,'Xlookup set'!$A$1:$R$1239,11,FALSE)),"")</f>
        <v/>
      </c>
      <c r="K373" t="str">
        <f>IFERROR(IF(VLOOKUP('Xlookup set'!$S412,'Xlookup set'!$A$1:$R$1239,12,FALSE)=0,"",VLOOKUP('Xlookup set'!$S412,'Xlookup set'!$A$1:$R$1239,12,FALSE)),"")</f>
        <v/>
      </c>
      <c r="L373" t="str">
        <f>IFERROR(IF(VLOOKUP('Xlookup set'!$S412,'Xlookup set'!$A$1:$R$1239,13,FALSE)=0,"",VLOOKUP('Xlookup set'!$S412,'Xlookup set'!$A$1:$R$1239,13,FALSE)),"")</f>
        <v/>
      </c>
      <c r="M373" t="str">
        <f>IFERROR(IF(VLOOKUP('Xlookup set'!$S412,'Xlookup set'!$A$1:$R$1239,14,FALSE)=0,"",VLOOKUP('Xlookup set'!$S412,'Xlookup set'!$A$1:$R$1239,14,FALSE)),"")</f>
        <v/>
      </c>
      <c r="N373" t="str">
        <f>IFERROR(IF(VLOOKUP('Xlookup set'!$S412,'Xlookup set'!$A$1:$R$1239,15,FALSE)=0,"",VLOOKUP('Xlookup set'!$S412,'Xlookup set'!$A$1:$R$1239,15,FALSE)),"")</f>
        <v/>
      </c>
      <c r="O373" t="str">
        <f>IFERROR(IF(VLOOKUP('Xlookup set'!$S412,'Xlookup set'!$A$1:$R$1239,16,FALSE)=0,"",VLOOKUP('Xlookup set'!$S412,'Xlookup set'!$A$1:$R$1239,16,FALSE)),"")</f>
        <v/>
      </c>
      <c r="P373" t="str">
        <f t="array" aca="1" ref="P373" ca="1">IFERROR(Y2IF(VLOOKUP('Xlookup set'!$S412,'Xlookup set'!$A$1:$R$1239,17,FALSE)=0,"",VLOOKUP('Xlookup set'!$S412,'Xlookup set'!$A$1:$R$1239,17,FALSE)),"")</f>
        <v/>
      </c>
      <c r="Q373" t="str">
        <f>IFERROR(IF(VLOOKUP('Xlookup set'!$S412,'Xlookup set'!$A$1:$R$1239,18,FALSE)=0,"",VLOOKUP('Xlookup set'!$S412,'Xlookup set'!$A$1:$R$1239,18,FALSE)),"")</f>
        <v/>
      </c>
    </row>
    <row r="374" spans="1:17">
      <c r="A374" t="str">
        <f>IFERROR(VLOOKUP('Xlookup set'!$S374,'Xlookup set'!$A$1:$R$1239,2,FALSE),"")</f>
        <v/>
      </c>
      <c r="B374" t="str">
        <f>IF(I374&lt;&gt;"",ドッグキャリー!$I$2,"")</f>
        <v/>
      </c>
      <c r="C374" t="str">
        <f t="shared" si="12"/>
        <v/>
      </c>
      <c r="D374" t="str">
        <f t="shared" si="13"/>
        <v/>
      </c>
      <c r="H374" s="77" t="str">
        <f>IFERROR(IF(VLOOKUP('Xlookup set'!$S374,'Xlookup set'!$A$1:$R$1239,9,FALSE)=0,"",VLOOKUP('Xlookup set'!$S374,'Xlookup set'!$A$1:$R$1239,9,FALSE)),"")</f>
        <v/>
      </c>
      <c r="I374" t="str">
        <f>IFERROR(IF(VLOOKUP('Xlookup set'!$S374,'Xlookup set'!$A$1:$R$1239,10,FALSE)=0,"",VLOOKUP('Xlookup set'!$S374,'Xlookup set'!$A$1:$R$1239,10,FALSE)),"")</f>
        <v/>
      </c>
      <c r="J374" t="str">
        <f>IFERROR(IF(VLOOKUP('Xlookup set'!$S413,'Xlookup set'!$A$1:$R$1239,11,FALSE)=0,"",VLOOKUP('Xlookup set'!$S413,'Xlookup set'!$A$1:$R$1239,11,FALSE)),"")</f>
        <v/>
      </c>
      <c r="K374" t="str">
        <f>IFERROR(IF(VLOOKUP('Xlookup set'!$S413,'Xlookup set'!$A$1:$R$1239,12,FALSE)=0,"",VLOOKUP('Xlookup set'!$S413,'Xlookup set'!$A$1:$R$1239,12,FALSE)),"")</f>
        <v/>
      </c>
      <c r="L374" t="str">
        <f>IFERROR(IF(VLOOKUP('Xlookup set'!$S413,'Xlookup set'!$A$1:$R$1239,13,FALSE)=0,"",VLOOKUP('Xlookup set'!$S413,'Xlookup set'!$A$1:$R$1239,13,FALSE)),"")</f>
        <v/>
      </c>
      <c r="M374" t="str">
        <f>IFERROR(IF(VLOOKUP('Xlookup set'!$S413,'Xlookup set'!$A$1:$R$1239,14,FALSE)=0,"",VLOOKUP('Xlookup set'!$S413,'Xlookup set'!$A$1:$R$1239,14,FALSE)),"")</f>
        <v/>
      </c>
      <c r="N374" t="str">
        <f>IFERROR(IF(VLOOKUP('Xlookup set'!$S413,'Xlookup set'!$A$1:$R$1239,15,FALSE)=0,"",VLOOKUP('Xlookup set'!$S413,'Xlookup set'!$A$1:$R$1239,15,FALSE)),"")</f>
        <v/>
      </c>
      <c r="O374" t="str">
        <f>IFERROR(IF(VLOOKUP('Xlookup set'!$S413,'Xlookup set'!$A$1:$R$1239,16,FALSE)=0,"",VLOOKUP('Xlookup set'!$S413,'Xlookup set'!$A$1:$R$1239,16,FALSE)),"")</f>
        <v/>
      </c>
      <c r="P374" t="str">
        <f t="array" aca="1" ref="P374" ca="1">IFERROR(Y2IF(VLOOKUP('Xlookup set'!$S413,'Xlookup set'!$A$1:$R$1239,17,FALSE)=0,"",VLOOKUP('Xlookup set'!$S413,'Xlookup set'!$A$1:$R$1239,17,FALSE)),"")</f>
        <v/>
      </c>
      <c r="Q374" t="str">
        <f>IFERROR(IF(VLOOKUP('Xlookup set'!$S413,'Xlookup set'!$A$1:$R$1239,18,FALSE)=0,"",VLOOKUP('Xlookup set'!$S413,'Xlookup set'!$A$1:$R$1239,18,FALSE)),"")</f>
        <v/>
      </c>
    </row>
    <row r="375" spans="1:17">
      <c r="A375" t="str">
        <f>IFERROR(VLOOKUP('Xlookup set'!$S375,'Xlookup set'!$A$1:$R$1239,2,FALSE),"")</f>
        <v/>
      </c>
      <c r="B375" t="str">
        <f>IF(I375&lt;&gt;"",ドッグキャリー!$I$2,"")</f>
        <v/>
      </c>
      <c r="C375" t="str">
        <f t="shared" si="12"/>
        <v/>
      </c>
      <c r="D375" t="str">
        <f t="shared" si="13"/>
        <v/>
      </c>
      <c r="H375" s="77" t="str">
        <f>IFERROR(IF(VLOOKUP('Xlookup set'!$S375,'Xlookup set'!$A$1:$R$1239,9,FALSE)=0,"",VLOOKUP('Xlookup set'!$S375,'Xlookup set'!$A$1:$R$1239,9,FALSE)),"")</f>
        <v/>
      </c>
      <c r="I375" t="str">
        <f>IFERROR(IF(VLOOKUP('Xlookup set'!$S375,'Xlookup set'!$A$1:$R$1239,10,FALSE)=0,"",VLOOKUP('Xlookup set'!$S375,'Xlookup set'!$A$1:$R$1239,10,FALSE)),"")</f>
        <v/>
      </c>
      <c r="J375" t="str">
        <f>IFERROR(IF(VLOOKUP('Xlookup set'!$S414,'Xlookup set'!$A$1:$R$1239,11,FALSE)=0,"",VLOOKUP('Xlookup set'!$S414,'Xlookup set'!$A$1:$R$1239,11,FALSE)),"")</f>
        <v/>
      </c>
      <c r="K375" t="str">
        <f>IFERROR(IF(VLOOKUP('Xlookup set'!$S414,'Xlookup set'!$A$1:$R$1239,12,FALSE)=0,"",VLOOKUP('Xlookup set'!$S414,'Xlookup set'!$A$1:$R$1239,12,FALSE)),"")</f>
        <v/>
      </c>
      <c r="L375" t="str">
        <f>IFERROR(IF(VLOOKUP('Xlookup set'!$S414,'Xlookup set'!$A$1:$R$1239,13,FALSE)=0,"",VLOOKUP('Xlookup set'!$S414,'Xlookup set'!$A$1:$R$1239,13,FALSE)),"")</f>
        <v/>
      </c>
      <c r="M375" t="str">
        <f>IFERROR(IF(VLOOKUP('Xlookup set'!$S414,'Xlookup set'!$A$1:$R$1239,14,FALSE)=0,"",VLOOKUP('Xlookup set'!$S414,'Xlookup set'!$A$1:$R$1239,14,FALSE)),"")</f>
        <v/>
      </c>
      <c r="N375" t="str">
        <f>IFERROR(IF(VLOOKUP('Xlookup set'!$S414,'Xlookup set'!$A$1:$R$1239,15,FALSE)=0,"",VLOOKUP('Xlookup set'!$S414,'Xlookup set'!$A$1:$R$1239,15,FALSE)),"")</f>
        <v/>
      </c>
      <c r="O375" t="str">
        <f>IFERROR(IF(VLOOKUP('Xlookup set'!$S414,'Xlookup set'!$A$1:$R$1239,16,FALSE)=0,"",VLOOKUP('Xlookup set'!$S414,'Xlookup set'!$A$1:$R$1239,16,FALSE)),"")</f>
        <v/>
      </c>
      <c r="P375" t="str">
        <f t="array" aca="1" ref="P375" ca="1">IFERROR(Y2IF(VLOOKUP('Xlookup set'!$S414,'Xlookup set'!$A$1:$R$1239,17,FALSE)=0,"",VLOOKUP('Xlookup set'!$S414,'Xlookup set'!$A$1:$R$1239,17,FALSE)),"")</f>
        <v/>
      </c>
      <c r="Q375" t="str">
        <f>IFERROR(IF(VLOOKUP('Xlookup set'!$S414,'Xlookup set'!$A$1:$R$1239,18,FALSE)=0,"",VLOOKUP('Xlookup set'!$S414,'Xlookup set'!$A$1:$R$1239,18,FALSE)),"")</f>
        <v/>
      </c>
    </row>
    <row r="376" spans="1:17">
      <c r="A376" t="str">
        <f>IFERROR(VLOOKUP('Xlookup set'!$S376,'Xlookup set'!$A$1:$R$1239,2,FALSE),"")</f>
        <v/>
      </c>
      <c r="B376" t="str">
        <f>IF(I376&lt;&gt;"",ドッグキャリー!$I$2,"")</f>
        <v/>
      </c>
      <c r="C376" t="str">
        <f t="shared" si="12"/>
        <v/>
      </c>
      <c r="D376" t="str">
        <f t="shared" si="13"/>
        <v/>
      </c>
      <c r="H376" s="77" t="str">
        <f>IFERROR(IF(VLOOKUP('Xlookup set'!$S376,'Xlookup set'!$A$1:$R$1239,9,FALSE)=0,"",VLOOKUP('Xlookup set'!$S376,'Xlookup set'!$A$1:$R$1239,9,FALSE)),"")</f>
        <v/>
      </c>
      <c r="I376" t="str">
        <f>IFERROR(IF(VLOOKUP('Xlookup set'!$S376,'Xlookup set'!$A$1:$R$1239,10,FALSE)=0,"",VLOOKUP('Xlookup set'!$S376,'Xlookup set'!$A$1:$R$1239,10,FALSE)),"")</f>
        <v/>
      </c>
      <c r="J376" t="str">
        <f>IFERROR(IF(VLOOKUP('Xlookup set'!$S415,'Xlookup set'!$A$1:$R$1239,11,FALSE)=0,"",VLOOKUP('Xlookup set'!$S415,'Xlookup set'!$A$1:$R$1239,11,FALSE)),"")</f>
        <v/>
      </c>
      <c r="K376" t="str">
        <f>IFERROR(IF(VLOOKUP('Xlookup set'!$S415,'Xlookup set'!$A$1:$R$1239,12,FALSE)=0,"",VLOOKUP('Xlookup set'!$S415,'Xlookup set'!$A$1:$R$1239,12,FALSE)),"")</f>
        <v/>
      </c>
      <c r="L376" t="str">
        <f>IFERROR(IF(VLOOKUP('Xlookup set'!$S415,'Xlookup set'!$A$1:$R$1239,13,FALSE)=0,"",VLOOKUP('Xlookup set'!$S415,'Xlookup set'!$A$1:$R$1239,13,FALSE)),"")</f>
        <v/>
      </c>
      <c r="M376" t="str">
        <f>IFERROR(IF(VLOOKUP('Xlookup set'!$S415,'Xlookup set'!$A$1:$R$1239,14,FALSE)=0,"",VLOOKUP('Xlookup set'!$S415,'Xlookup set'!$A$1:$R$1239,14,FALSE)),"")</f>
        <v/>
      </c>
      <c r="N376" t="str">
        <f>IFERROR(IF(VLOOKUP('Xlookup set'!$S415,'Xlookup set'!$A$1:$R$1239,15,FALSE)=0,"",VLOOKUP('Xlookup set'!$S415,'Xlookup set'!$A$1:$R$1239,15,FALSE)),"")</f>
        <v/>
      </c>
      <c r="O376" t="str">
        <f>IFERROR(IF(VLOOKUP('Xlookup set'!$S415,'Xlookup set'!$A$1:$R$1239,16,FALSE)=0,"",VLOOKUP('Xlookup set'!$S415,'Xlookup set'!$A$1:$R$1239,16,FALSE)),"")</f>
        <v/>
      </c>
      <c r="P376" t="str">
        <f t="array" aca="1" ref="P376" ca="1">IFERROR(Y2IF(VLOOKUP('Xlookup set'!$S415,'Xlookup set'!$A$1:$R$1239,17,FALSE)=0,"",VLOOKUP('Xlookup set'!$S415,'Xlookup set'!$A$1:$R$1239,17,FALSE)),"")</f>
        <v/>
      </c>
      <c r="Q376" t="str">
        <f>IFERROR(IF(VLOOKUP('Xlookup set'!$S415,'Xlookup set'!$A$1:$R$1239,18,FALSE)=0,"",VLOOKUP('Xlookup set'!$S415,'Xlookup set'!$A$1:$R$1239,18,FALSE)),"")</f>
        <v/>
      </c>
    </row>
    <row r="377" spans="1:17">
      <c r="A377" t="str">
        <f>IFERROR(VLOOKUP('Xlookup set'!$S377,'Xlookup set'!$A$1:$R$1239,2,FALSE),"")</f>
        <v/>
      </c>
      <c r="B377" t="str">
        <f>IF(I377&lt;&gt;"",ドッグキャリー!$I$2,"")</f>
        <v/>
      </c>
      <c r="C377" t="str">
        <f t="shared" si="12"/>
        <v/>
      </c>
      <c r="D377" t="str">
        <f t="shared" si="13"/>
        <v/>
      </c>
      <c r="H377" s="77" t="str">
        <f>IFERROR(IF(VLOOKUP('Xlookup set'!$S377,'Xlookup set'!$A$1:$R$1239,9,FALSE)=0,"",VLOOKUP('Xlookup set'!$S377,'Xlookup set'!$A$1:$R$1239,9,FALSE)),"")</f>
        <v/>
      </c>
      <c r="I377" t="str">
        <f>IFERROR(IF(VLOOKUP('Xlookup set'!$S377,'Xlookup set'!$A$1:$R$1239,10,FALSE)=0,"",VLOOKUP('Xlookup set'!$S377,'Xlookup set'!$A$1:$R$1239,10,FALSE)),"")</f>
        <v/>
      </c>
      <c r="J377" t="str">
        <f>IFERROR(IF(VLOOKUP('Xlookup set'!$S416,'Xlookup set'!$A$1:$R$1239,11,FALSE)=0,"",VLOOKUP('Xlookup set'!$S416,'Xlookup set'!$A$1:$R$1239,11,FALSE)),"")</f>
        <v/>
      </c>
      <c r="K377" t="str">
        <f>IFERROR(IF(VLOOKUP('Xlookup set'!$S416,'Xlookup set'!$A$1:$R$1239,12,FALSE)=0,"",VLOOKUP('Xlookup set'!$S416,'Xlookup set'!$A$1:$R$1239,12,FALSE)),"")</f>
        <v/>
      </c>
      <c r="L377" t="str">
        <f>IFERROR(IF(VLOOKUP('Xlookup set'!$S416,'Xlookup set'!$A$1:$R$1239,13,FALSE)=0,"",VLOOKUP('Xlookup set'!$S416,'Xlookup set'!$A$1:$R$1239,13,FALSE)),"")</f>
        <v/>
      </c>
      <c r="M377" t="str">
        <f>IFERROR(IF(VLOOKUP('Xlookup set'!$S416,'Xlookup set'!$A$1:$R$1239,14,FALSE)=0,"",VLOOKUP('Xlookup set'!$S416,'Xlookup set'!$A$1:$R$1239,14,FALSE)),"")</f>
        <v/>
      </c>
      <c r="N377" t="str">
        <f>IFERROR(IF(VLOOKUP('Xlookup set'!$S416,'Xlookup set'!$A$1:$R$1239,15,FALSE)=0,"",VLOOKUP('Xlookup set'!$S416,'Xlookup set'!$A$1:$R$1239,15,FALSE)),"")</f>
        <v/>
      </c>
      <c r="O377" t="str">
        <f>IFERROR(IF(VLOOKUP('Xlookup set'!$S416,'Xlookup set'!$A$1:$R$1239,16,FALSE)=0,"",VLOOKUP('Xlookup set'!$S416,'Xlookup set'!$A$1:$R$1239,16,FALSE)),"")</f>
        <v/>
      </c>
      <c r="P377" t="str">
        <f t="array" aca="1" ref="P377" ca="1">IFERROR(Y2IF(VLOOKUP('Xlookup set'!$S416,'Xlookup set'!$A$1:$R$1239,17,FALSE)=0,"",VLOOKUP('Xlookup set'!$S416,'Xlookup set'!$A$1:$R$1239,17,FALSE)),"")</f>
        <v/>
      </c>
      <c r="Q377" t="str">
        <f>IFERROR(IF(VLOOKUP('Xlookup set'!$S416,'Xlookup set'!$A$1:$R$1239,18,FALSE)=0,"",VLOOKUP('Xlookup set'!$S416,'Xlookup set'!$A$1:$R$1239,18,FALSE)),"")</f>
        <v/>
      </c>
    </row>
    <row r="378" spans="1:17">
      <c r="A378" t="str">
        <f>IFERROR(VLOOKUP('Xlookup set'!$S378,'Xlookup set'!$A$1:$R$1239,2,FALSE),"")</f>
        <v/>
      </c>
      <c r="B378" t="str">
        <f>IF(I378&lt;&gt;"",ドッグキャリー!$I$2,"")</f>
        <v/>
      </c>
      <c r="C378" t="str">
        <f t="shared" si="12"/>
        <v/>
      </c>
      <c r="D378" t="str">
        <f t="shared" si="13"/>
        <v/>
      </c>
      <c r="H378" s="77" t="str">
        <f>IFERROR(IF(VLOOKUP('Xlookup set'!$S378,'Xlookup set'!$A$1:$R$1239,9,FALSE)=0,"",VLOOKUP('Xlookup set'!$S378,'Xlookup set'!$A$1:$R$1239,9,FALSE)),"")</f>
        <v/>
      </c>
      <c r="I378" t="str">
        <f>IFERROR(IF(VLOOKUP('Xlookup set'!$S378,'Xlookup set'!$A$1:$R$1239,10,FALSE)=0,"",VLOOKUP('Xlookup set'!$S378,'Xlookup set'!$A$1:$R$1239,10,FALSE)),"")</f>
        <v/>
      </c>
      <c r="J378" t="str">
        <f>IFERROR(IF(VLOOKUP('Xlookup set'!$S417,'Xlookup set'!$A$1:$R$1239,11,FALSE)=0,"",VLOOKUP('Xlookup set'!$S417,'Xlookup set'!$A$1:$R$1239,11,FALSE)),"")</f>
        <v/>
      </c>
      <c r="K378" t="str">
        <f>IFERROR(IF(VLOOKUP('Xlookup set'!$S417,'Xlookup set'!$A$1:$R$1239,12,FALSE)=0,"",VLOOKUP('Xlookup set'!$S417,'Xlookup set'!$A$1:$R$1239,12,FALSE)),"")</f>
        <v/>
      </c>
      <c r="L378" t="str">
        <f>IFERROR(IF(VLOOKUP('Xlookup set'!$S417,'Xlookup set'!$A$1:$R$1239,13,FALSE)=0,"",VLOOKUP('Xlookup set'!$S417,'Xlookup set'!$A$1:$R$1239,13,FALSE)),"")</f>
        <v/>
      </c>
      <c r="M378" t="str">
        <f>IFERROR(IF(VLOOKUP('Xlookup set'!$S417,'Xlookup set'!$A$1:$R$1239,14,FALSE)=0,"",VLOOKUP('Xlookup set'!$S417,'Xlookup set'!$A$1:$R$1239,14,FALSE)),"")</f>
        <v/>
      </c>
      <c r="N378" t="str">
        <f>IFERROR(IF(VLOOKUP('Xlookup set'!$S417,'Xlookup set'!$A$1:$R$1239,15,FALSE)=0,"",VLOOKUP('Xlookup set'!$S417,'Xlookup set'!$A$1:$R$1239,15,FALSE)),"")</f>
        <v/>
      </c>
      <c r="O378" t="str">
        <f>IFERROR(IF(VLOOKUP('Xlookup set'!$S417,'Xlookup set'!$A$1:$R$1239,16,FALSE)=0,"",VLOOKUP('Xlookup set'!$S417,'Xlookup set'!$A$1:$R$1239,16,FALSE)),"")</f>
        <v/>
      </c>
      <c r="P378" t="str">
        <f t="array" aca="1" ref="P378" ca="1">IFERROR(Y2IF(VLOOKUP('Xlookup set'!$S417,'Xlookup set'!$A$1:$R$1239,17,FALSE)=0,"",VLOOKUP('Xlookup set'!$S417,'Xlookup set'!$A$1:$R$1239,17,FALSE)),"")</f>
        <v/>
      </c>
      <c r="Q378" t="str">
        <f>IFERROR(IF(VLOOKUP('Xlookup set'!$S417,'Xlookup set'!$A$1:$R$1239,18,FALSE)=0,"",VLOOKUP('Xlookup set'!$S417,'Xlookup set'!$A$1:$R$1239,18,FALSE)),"")</f>
        <v/>
      </c>
    </row>
    <row r="379" spans="1:17">
      <c r="A379" t="str">
        <f>IFERROR(VLOOKUP('Xlookup set'!$S379,'Xlookup set'!$A$1:$R$1239,2,FALSE),"")</f>
        <v/>
      </c>
      <c r="B379" t="str">
        <f>IF(I379&lt;&gt;"",ドッグキャリー!$I$2,"")</f>
        <v/>
      </c>
      <c r="C379" t="str">
        <f t="shared" si="12"/>
        <v/>
      </c>
      <c r="D379" t="str">
        <f t="shared" si="13"/>
        <v/>
      </c>
      <c r="H379" s="77" t="str">
        <f>IFERROR(IF(VLOOKUP('Xlookup set'!$S379,'Xlookup set'!$A$1:$R$1239,9,FALSE)=0,"",VLOOKUP('Xlookup set'!$S379,'Xlookup set'!$A$1:$R$1239,9,FALSE)),"")</f>
        <v/>
      </c>
      <c r="I379" t="str">
        <f>IFERROR(IF(VLOOKUP('Xlookup set'!$S379,'Xlookup set'!$A$1:$R$1239,10,FALSE)=0,"",VLOOKUP('Xlookup set'!$S379,'Xlookup set'!$A$1:$R$1239,10,FALSE)),"")</f>
        <v/>
      </c>
      <c r="J379" t="str">
        <f>IFERROR(IF(VLOOKUP('Xlookup set'!$S418,'Xlookup set'!$A$1:$R$1239,11,FALSE)=0,"",VLOOKUP('Xlookup set'!$S418,'Xlookup set'!$A$1:$R$1239,11,FALSE)),"")</f>
        <v/>
      </c>
      <c r="K379" t="str">
        <f>IFERROR(IF(VLOOKUP('Xlookup set'!$S418,'Xlookup set'!$A$1:$R$1239,12,FALSE)=0,"",VLOOKUP('Xlookup set'!$S418,'Xlookup set'!$A$1:$R$1239,12,FALSE)),"")</f>
        <v/>
      </c>
      <c r="L379" t="str">
        <f>IFERROR(IF(VLOOKUP('Xlookup set'!$S418,'Xlookup set'!$A$1:$R$1239,13,FALSE)=0,"",VLOOKUP('Xlookup set'!$S418,'Xlookup set'!$A$1:$R$1239,13,FALSE)),"")</f>
        <v/>
      </c>
      <c r="M379" t="str">
        <f>IFERROR(IF(VLOOKUP('Xlookup set'!$S418,'Xlookup set'!$A$1:$R$1239,14,FALSE)=0,"",VLOOKUP('Xlookup set'!$S418,'Xlookup set'!$A$1:$R$1239,14,FALSE)),"")</f>
        <v/>
      </c>
      <c r="N379" t="str">
        <f>IFERROR(IF(VLOOKUP('Xlookup set'!$S418,'Xlookup set'!$A$1:$R$1239,15,FALSE)=0,"",VLOOKUP('Xlookup set'!$S418,'Xlookup set'!$A$1:$R$1239,15,FALSE)),"")</f>
        <v/>
      </c>
      <c r="O379" t="str">
        <f>IFERROR(IF(VLOOKUP('Xlookup set'!$S418,'Xlookup set'!$A$1:$R$1239,16,FALSE)=0,"",VLOOKUP('Xlookup set'!$S418,'Xlookup set'!$A$1:$R$1239,16,FALSE)),"")</f>
        <v/>
      </c>
      <c r="P379" t="str">
        <f t="array" aca="1" ref="P379" ca="1">IFERROR(Y2IF(VLOOKUP('Xlookup set'!$S418,'Xlookup set'!$A$1:$R$1239,17,FALSE)=0,"",VLOOKUP('Xlookup set'!$S418,'Xlookup set'!$A$1:$R$1239,17,FALSE)),"")</f>
        <v/>
      </c>
      <c r="Q379" t="str">
        <f>IFERROR(IF(VLOOKUP('Xlookup set'!$S418,'Xlookup set'!$A$1:$R$1239,18,FALSE)=0,"",VLOOKUP('Xlookup set'!$S418,'Xlookup set'!$A$1:$R$1239,18,FALSE)),"")</f>
        <v/>
      </c>
    </row>
    <row r="380" spans="1:17">
      <c r="A380" t="str">
        <f>IFERROR(VLOOKUP('Xlookup set'!$S380,'Xlookup set'!$A$1:$R$1239,2,FALSE),"")</f>
        <v/>
      </c>
      <c r="B380" t="str">
        <f>IF(I380&lt;&gt;"",ドッグキャリー!$I$2,"")</f>
        <v/>
      </c>
      <c r="C380" t="str">
        <f t="shared" si="12"/>
        <v/>
      </c>
      <c r="D380" t="str">
        <f t="shared" si="13"/>
        <v/>
      </c>
      <c r="H380" s="77" t="str">
        <f>IFERROR(IF(VLOOKUP('Xlookup set'!$S380,'Xlookup set'!$A$1:$R$1239,9,FALSE)=0,"",VLOOKUP('Xlookup set'!$S380,'Xlookup set'!$A$1:$R$1239,9,FALSE)),"")</f>
        <v/>
      </c>
      <c r="I380" t="str">
        <f>IFERROR(IF(VLOOKUP('Xlookup set'!$S380,'Xlookup set'!$A$1:$R$1239,10,FALSE)=0,"",VLOOKUP('Xlookup set'!$S380,'Xlookup set'!$A$1:$R$1239,10,FALSE)),"")</f>
        <v/>
      </c>
      <c r="J380" t="str">
        <f>IFERROR(IF(VLOOKUP('Xlookup set'!$S419,'Xlookup set'!$A$1:$R$1239,11,FALSE)=0,"",VLOOKUP('Xlookup set'!$S419,'Xlookup set'!$A$1:$R$1239,11,FALSE)),"")</f>
        <v/>
      </c>
      <c r="K380" t="str">
        <f>IFERROR(IF(VLOOKUP('Xlookup set'!$S419,'Xlookup set'!$A$1:$R$1239,12,FALSE)=0,"",VLOOKUP('Xlookup set'!$S419,'Xlookup set'!$A$1:$R$1239,12,FALSE)),"")</f>
        <v/>
      </c>
      <c r="L380" t="str">
        <f>IFERROR(IF(VLOOKUP('Xlookup set'!$S419,'Xlookup set'!$A$1:$R$1239,13,FALSE)=0,"",VLOOKUP('Xlookup set'!$S419,'Xlookup set'!$A$1:$R$1239,13,FALSE)),"")</f>
        <v/>
      </c>
      <c r="M380" t="str">
        <f>IFERROR(IF(VLOOKUP('Xlookup set'!$S419,'Xlookup set'!$A$1:$R$1239,14,FALSE)=0,"",VLOOKUP('Xlookup set'!$S419,'Xlookup set'!$A$1:$R$1239,14,FALSE)),"")</f>
        <v/>
      </c>
      <c r="N380" t="str">
        <f>IFERROR(IF(VLOOKUP('Xlookup set'!$S419,'Xlookup set'!$A$1:$R$1239,15,FALSE)=0,"",VLOOKUP('Xlookup set'!$S419,'Xlookup set'!$A$1:$R$1239,15,FALSE)),"")</f>
        <v/>
      </c>
      <c r="O380" t="str">
        <f>IFERROR(IF(VLOOKUP('Xlookup set'!$S419,'Xlookup set'!$A$1:$R$1239,16,FALSE)=0,"",VLOOKUP('Xlookup set'!$S419,'Xlookup set'!$A$1:$R$1239,16,FALSE)),"")</f>
        <v/>
      </c>
      <c r="P380" t="str">
        <f t="array" aca="1" ref="P380" ca="1">IFERROR(Y2IF(VLOOKUP('Xlookup set'!$S419,'Xlookup set'!$A$1:$R$1239,17,FALSE)=0,"",VLOOKUP('Xlookup set'!$S419,'Xlookup set'!$A$1:$R$1239,17,FALSE)),"")</f>
        <v/>
      </c>
      <c r="Q380" t="str">
        <f>IFERROR(IF(VLOOKUP('Xlookup set'!$S419,'Xlookup set'!$A$1:$R$1239,18,FALSE)=0,"",VLOOKUP('Xlookup set'!$S419,'Xlookup set'!$A$1:$R$1239,18,FALSE)),"")</f>
        <v/>
      </c>
    </row>
    <row r="381" spans="1:17">
      <c r="A381" t="str">
        <f>IFERROR(VLOOKUP('Xlookup set'!$S381,'Xlookup set'!$A$1:$R$1239,2,FALSE),"")</f>
        <v/>
      </c>
      <c r="B381" t="str">
        <f>IF(I381&lt;&gt;"",ドッグキャリー!$I$2,"")</f>
        <v/>
      </c>
      <c r="C381" t="str">
        <f t="shared" si="12"/>
        <v/>
      </c>
      <c r="D381" t="str">
        <f t="shared" si="13"/>
        <v/>
      </c>
      <c r="H381" s="77" t="str">
        <f>IFERROR(IF(VLOOKUP('Xlookup set'!$S381,'Xlookup set'!$A$1:$R$1239,9,FALSE)=0,"",VLOOKUP('Xlookup set'!$S381,'Xlookup set'!$A$1:$R$1239,9,FALSE)),"")</f>
        <v/>
      </c>
      <c r="I381" t="str">
        <f>IFERROR(IF(VLOOKUP('Xlookup set'!$S381,'Xlookup set'!$A$1:$R$1239,10,FALSE)=0,"",VLOOKUP('Xlookup set'!$S381,'Xlookup set'!$A$1:$R$1239,10,FALSE)),"")</f>
        <v/>
      </c>
      <c r="J381" t="str">
        <f>IFERROR(IF(VLOOKUP('Xlookup set'!$S420,'Xlookup set'!$A$1:$R$1239,11,FALSE)=0,"",VLOOKUP('Xlookup set'!$S420,'Xlookup set'!$A$1:$R$1239,11,FALSE)),"")</f>
        <v/>
      </c>
      <c r="K381" t="str">
        <f>IFERROR(IF(VLOOKUP('Xlookup set'!$S420,'Xlookup set'!$A$1:$R$1239,12,FALSE)=0,"",VLOOKUP('Xlookup set'!$S420,'Xlookup set'!$A$1:$R$1239,12,FALSE)),"")</f>
        <v/>
      </c>
      <c r="L381" t="str">
        <f>IFERROR(IF(VLOOKUP('Xlookup set'!$S420,'Xlookup set'!$A$1:$R$1239,13,FALSE)=0,"",VLOOKUP('Xlookup set'!$S420,'Xlookup set'!$A$1:$R$1239,13,FALSE)),"")</f>
        <v/>
      </c>
      <c r="M381" t="str">
        <f>IFERROR(IF(VLOOKUP('Xlookup set'!$S420,'Xlookup set'!$A$1:$R$1239,14,FALSE)=0,"",VLOOKUP('Xlookup set'!$S420,'Xlookup set'!$A$1:$R$1239,14,FALSE)),"")</f>
        <v/>
      </c>
      <c r="N381" t="str">
        <f>IFERROR(IF(VLOOKUP('Xlookup set'!$S420,'Xlookup set'!$A$1:$R$1239,15,FALSE)=0,"",VLOOKUP('Xlookup set'!$S420,'Xlookup set'!$A$1:$R$1239,15,FALSE)),"")</f>
        <v/>
      </c>
      <c r="O381" t="str">
        <f>IFERROR(IF(VLOOKUP('Xlookup set'!$S420,'Xlookup set'!$A$1:$R$1239,16,FALSE)=0,"",VLOOKUP('Xlookup set'!$S420,'Xlookup set'!$A$1:$R$1239,16,FALSE)),"")</f>
        <v/>
      </c>
      <c r="P381" t="str">
        <f t="array" aca="1" ref="P381" ca="1">IFERROR(Y2IF(VLOOKUP('Xlookup set'!$S420,'Xlookup set'!$A$1:$R$1239,17,FALSE)=0,"",VLOOKUP('Xlookup set'!$S420,'Xlookup set'!$A$1:$R$1239,17,FALSE)),"")</f>
        <v/>
      </c>
      <c r="Q381" t="str">
        <f>IFERROR(IF(VLOOKUP('Xlookup set'!$S420,'Xlookup set'!$A$1:$R$1239,18,FALSE)=0,"",VLOOKUP('Xlookup set'!$S420,'Xlookup set'!$A$1:$R$1239,18,FALSE)),"")</f>
        <v/>
      </c>
    </row>
    <row r="382" spans="1:17">
      <c r="A382" t="str">
        <f>IFERROR(VLOOKUP('Xlookup set'!$S382,'Xlookup set'!$A$1:$R$1239,2,FALSE),"")</f>
        <v/>
      </c>
      <c r="B382" t="str">
        <f>IF(I382&lt;&gt;"",ドッグキャリー!$I$2,"")</f>
        <v/>
      </c>
      <c r="C382" t="str">
        <f t="shared" si="12"/>
        <v/>
      </c>
      <c r="D382" t="str">
        <f t="shared" si="13"/>
        <v/>
      </c>
      <c r="H382" s="77" t="str">
        <f>IFERROR(IF(VLOOKUP('Xlookup set'!$S382,'Xlookup set'!$A$1:$R$1239,9,FALSE)=0,"",VLOOKUP('Xlookup set'!$S382,'Xlookup set'!$A$1:$R$1239,9,FALSE)),"")</f>
        <v/>
      </c>
      <c r="I382" t="str">
        <f>IFERROR(IF(VLOOKUP('Xlookup set'!$S382,'Xlookup set'!$A$1:$R$1239,10,FALSE)=0,"",VLOOKUP('Xlookup set'!$S382,'Xlookup set'!$A$1:$R$1239,10,FALSE)),"")</f>
        <v/>
      </c>
      <c r="J382" t="str">
        <f>IFERROR(IF(VLOOKUP('Xlookup set'!$S421,'Xlookup set'!$A$1:$R$1239,11,FALSE)=0,"",VLOOKUP('Xlookup set'!$S421,'Xlookup set'!$A$1:$R$1239,11,FALSE)),"")</f>
        <v/>
      </c>
      <c r="K382" t="str">
        <f>IFERROR(IF(VLOOKUP('Xlookup set'!$S421,'Xlookup set'!$A$1:$R$1239,12,FALSE)=0,"",VLOOKUP('Xlookup set'!$S421,'Xlookup set'!$A$1:$R$1239,12,FALSE)),"")</f>
        <v/>
      </c>
      <c r="L382" t="str">
        <f>IFERROR(IF(VLOOKUP('Xlookup set'!$S421,'Xlookup set'!$A$1:$R$1239,13,FALSE)=0,"",VLOOKUP('Xlookup set'!$S421,'Xlookup set'!$A$1:$R$1239,13,FALSE)),"")</f>
        <v/>
      </c>
      <c r="M382" t="str">
        <f>IFERROR(IF(VLOOKUP('Xlookup set'!$S421,'Xlookup set'!$A$1:$R$1239,14,FALSE)=0,"",VLOOKUP('Xlookup set'!$S421,'Xlookup set'!$A$1:$R$1239,14,FALSE)),"")</f>
        <v/>
      </c>
      <c r="N382" t="str">
        <f>IFERROR(IF(VLOOKUP('Xlookup set'!$S421,'Xlookup set'!$A$1:$R$1239,15,FALSE)=0,"",VLOOKUP('Xlookup set'!$S421,'Xlookup set'!$A$1:$R$1239,15,FALSE)),"")</f>
        <v/>
      </c>
      <c r="O382" t="str">
        <f>IFERROR(IF(VLOOKUP('Xlookup set'!$S421,'Xlookup set'!$A$1:$R$1239,16,FALSE)=0,"",VLOOKUP('Xlookup set'!$S421,'Xlookup set'!$A$1:$R$1239,16,FALSE)),"")</f>
        <v/>
      </c>
      <c r="P382" t="str">
        <f t="array" aca="1" ref="P382" ca="1">IFERROR(Y2IF(VLOOKUP('Xlookup set'!$S421,'Xlookup set'!$A$1:$R$1239,17,FALSE)=0,"",VLOOKUP('Xlookup set'!$S421,'Xlookup set'!$A$1:$R$1239,17,FALSE)),"")</f>
        <v/>
      </c>
      <c r="Q382" t="str">
        <f>IFERROR(IF(VLOOKUP('Xlookup set'!$S421,'Xlookup set'!$A$1:$R$1239,18,FALSE)=0,"",VLOOKUP('Xlookup set'!$S421,'Xlookup set'!$A$1:$R$1239,18,FALSE)),"")</f>
        <v/>
      </c>
    </row>
    <row r="383" spans="1:17">
      <c r="A383" t="str">
        <f>IFERROR(VLOOKUP('Xlookup set'!$S383,'Xlookup set'!$A$1:$R$1239,2,FALSE),"")</f>
        <v/>
      </c>
      <c r="B383" t="str">
        <f>IF(I383&lt;&gt;"",ドッグキャリー!$I$2,"")</f>
        <v/>
      </c>
      <c r="C383" t="str">
        <f t="shared" si="12"/>
        <v/>
      </c>
      <c r="D383" t="str">
        <f t="shared" si="13"/>
        <v/>
      </c>
      <c r="H383" s="77" t="str">
        <f>IFERROR(IF(VLOOKUP('Xlookup set'!$S383,'Xlookup set'!$A$1:$R$1239,9,FALSE)=0,"",VLOOKUP('Xlookup set'!$S383,'Xlookup set'!$A$1:$R$1239,9,FALSE)),"")</f>
        <v/>
      </c>
      <c r="I383" t="str">
        <f>IFERROR(IF(VLOOKUP('Xlookup set'!$S383,'Xlookup set'!$A$1:$R$1239,10,FALSE)=0,"",VLOOKUP('Xlookup set'!$S383,'Xlookup set'!$A$1:$R$1239,10,FALSE)),"")</f>
        <v/>
      </c>
      <c r="J383" t="str">
        <f>IFERROR(IF(VLOOKUP('Xlookup set'!$S422,'Xlookup set'!$A$1:$R$1239,11,FALSE)=0,"",VLOOKUP('Xlookup set'!$S422,'Xlookup set'!$A$1:$R$1239,11,FALSE)),"")</f>
        <v/>
      </c>
      <c r="K383" t="str">
        <f>IFERROR(IF(VLOOKUP('Xlookup set'!$S422,'Xlookup set'!$A$1:$R$1239,12,FALSE)=0,"",VLOOKUP('Xlookup set'!$S422,'Xlookup set'!$A$1:$R$1239,12,FALSE)),"")</f>
        <v/>
      </c>
      <c r="L383" t="str">
        <f>IFERROR(IF(VLOOKUP('Xlookup set'!$S422,'Xlookup set'!$A$1:$R$1239,13,FALSE)=0,"",VLOOKUP('Xlookup set'!$S422,'Xlookup set'!$A$1:$R$1239,13,FALSE)),"")</f>
        <v/>
      </c>
      <c r="M383" t="str">
        <f>IFERROR(IF(VLOOKUP('Xlookup set'!$S422,'Xlookup set'!$A$1:$R$1239,14,FALSE)=0,"",VLOOKUP('Xlookup set'!$S422,'Xlookup set'!$A$1:$R$1239,14,FALSE)),"")</f>
        <v/>
      </c>
      <c r="N383" t="str">
        <f>IFERROR(IF(VLOOKUP('Xlookup set'!$S422,'Xlookup set'!$A$1:$R$1239,15,FALSE)=0,"",VLOOKUP('Xlookup set'!$S422,'Xlookup set'!$A$1:$R$1239,15,FALSE)),"")</f>
        <v/>
      </c>
      <c r="O383" t="str">
        <f>IFERROR(IF(VLOOKUP('Xlookup set'!$S422,'Xlookup set'!$A$1:$R$1239,16,FALSE)=0,"",VLOOKUP('Xlookup set'!$S422,'Xlookup set'!$A$1:$R$1239,16,FALSE)),"")</f>
        <v/>
      </c>
      <c r="P383" t="str">
        <f t="array" aca="1" ref="P383" ca="1">IFERROR(Y2IF(VLOOKUP('Xlookup set'!$S422,'Xlookup set'!$A$1:$R$1239,17,FALSE)=0,"",VLOOKUP('Xlookup set'!$S422,'Xlookup set'!$A$1:$R$1239,17,FALSE)),"")</f>
        <v/>
      </c>
      <c r="Q383" t="str">
        <f>IFERROR(IF(VLOOKUP('Xlookup set'!$S422,'Xlookup set'!$A$1:$R$1239,18,FALSE)=0,"",VLOOKUP('Xlookup set'!$S422,'Xlookup set'!$A$1:$R$1239,18,FALSE)),"")</f>
        <v/>
      </c>
    </row>
    <row r="384" spans="1:17">
      <c r="A384" t="str">
        <f>IFERROR(VLOOKUP('Xlookup set'!$S384,'Xlookup set'!$A$1:$R$1239,2,FALSE),"")</f>
        <v/>
      </c>
      <c r="B384" t="str">
        <f>IF(I384&lt;&gt;"",ドッグキャリー!$I$2,"")</f>
        <v/>
      </c>
      <c r="C384" t="str">
        <f t="shared" si="12"/>
        <v/>
      </c>
      <c r="D384" t="str">
        <f t="shared" si="13"/>
        <v/>
      </c>
      <c r="H384" s="77" t="str">
        <f>IFERROR(IF(VLOOKUP('Xlookup set'!$S384,'Xlookup set'!$A$1:$R$1239,9,FALSE)=0,"",VLOOKUP('Xlookup set'!$S384,'Xlookup set'!$A$1:$R$1239,9,FALSE)),"")</f>
        <v/>
      </c>
      <c r="I384" t="str">
        <f>IFERROR(IF(VLOOKUP('Xlookup set'!$S384,'Xlookup set'!$A$1:$R$1239,10,FALSE)=0,"",VLOOKUP('Xlookup set'!$S384,'Xlookup set'!$A$1:$R$1239,10,FALSE)),"")</f>
        <v/>
      </c>
      <c r="J384" t="str">
        <f>IFERROR(IF(VLOOKUP('Xlookup set'!$S423,'Xlookup set'!$A$1:$R$1239,11,FALSE)=0,"",VLOOKUP('Xlookup set'!$S423,'Xlookup set'!$A$1:$R$1239,11,FALSE)),"")</f>
        <v/>
      </c>
      <c r="K384" t="str">
        <f>IFERROR(IF(VLOOKUP('Xlookup set'!$S423,'Xlookup set'!$A$1:$R$1239,12,FALSE)=0,"",VLOOKUP('Xlookup set'!$S423,'Xlookup set'!$A$1:$R$1239,12,FALSE)),"")</f>
        <v/>
      </c>
      <c r="L384" t="str">
        <f>IFERROR(IF(VLOOKUP('Xlookup set'!$S423,'Xlookup set'!$A$1:$R$1239,13,FALSE)=0,"",VLOOKUP('Xlookup set'!$S423,'Xlookup set'!$A$1:$R$1239,13,FALSE)),"")</f>
        <v/>
      </c>
      <c r="M384" t="str">
        <f>IFERROR(IF(VLOOKUP('Xlookup set'!$S423,'Xlookup set'!$A$1:$R$1239,14,FALSE)=0,"",VLOOKUP('Xlookup set'!$S423,'Xlookup set'!$A$1:$R$1239,14,FALSE)),"")</f>
        <v/>
      </c>
      <c r="N384" t="str">
        <f>IFERROR(IF(VLOOKUP('Xlookup set'!$S423,'Xlookup set'!$A$1:$R$1239,15,FALSE)=0,"",VLOOKUP('Xlookup set'!$S423,'Xlookup set'!$A$1:$R$1239,15,FALSE)),"")</f>
        <v/>
      </c>
      <c r="O384" t="str">
        <f>IFERROR(IF(VLOOKUP('Xlookup set'!$S423,'Xlookup set'!$A$1:$R$1239,16,FALSE)=0,"",VLOOKUP('Xlookup set'!$S423,'Xlookup set'!$A$1:$R$1239,16,FALSE)),"")</f>
        <v/>
      </c>
      <c r="P384" t="str">
        <f t="array" aca="1" ref="P384" ca="1">IFERROR(Y2IF(VLOOKUP('Xlookup set'!$S423,'Xlookup set'!$A$1:$R$1239,17,FALSE)=0,"",VLOOKUP('Xlookup set'!$S423,'Xlookup set'!$A$1:$R$1239,17,FALSE)),"")</f>
        <v/>
      </c>
      <c r="Q384" t="str">
        <f>IFERROR(IF(VLOOKUP('Xlookup set'!$S423,'Xlookup set'!$A$1:$R$1239,18,FALSE)=0,"",VLOOKUP('Xlookup set'!$S423,'Xlookup set'!$A$1:$R$1239,18,FALSE)),"")</f>
        <v/>
      </c>
    </row>
    <row r="385" spans="1:17">
      <c r="A385" t="str">
        <f>IFERROR(VLOOKUP('Xlookup set'!$S385,'Xlookup set'!$A$1:$R$1239,2,FALSE),"")</f>
        <v/>
      </c>
      <c r="B385" t="str">
        <f>IF(I385&lt;&gt;"",ドッグキャリー!$I$2,"")</f>
        <v/>
      </c>
      <c r="C385" t="str">
        <f t="shared" si="12"/>
        <v/>
      </c>
      <c r="D385" t="str">
        <f t="shared" si="13"/>
        <v/>
      </c>
      <c r="H385" s="77" t="str">
        <f>IFERROR(IF(VLOOKUP('Xlookup set'!$S385,'Xlookup set'!$A$1:$R$1239,9,FALSE)=0,"",VLOOKUP('Xlookup set'!$S385,'Xlookup set'!$A$1:$R$1239,9,FALSE)),"")</f>
        <v/>
      </c>
      <c r="I385" t="str">
        <f>IFERROR(IF(VLOOKUP('Xlookup set'!$S385,'Xlookup set'!$A$1:$R$1239,10,FALSE)=0,"",VLOOKUP('Xlookup set'!$S385,'Xlookup set'!$A$1:$R$1239,10,FALSE)),"")</f>
        <v/>
      </c>
      <c r="J385" t="str">
        <f>IFERROR(IF(VLOOKUP('Xlookup set'!$S424,'Xlookup set'!$A$1:$R$1239,11,FALSE)=0,"",VLOOKUP('Xlookup set'!$S424,'Xlookup set'!$A$1:$R$1239,11,FALSE)),"")</f>
        <v/>
      </c>
      <c r="K385" t="str">
        <f>IFERROR(IF(VLOOKUP('Xlookup set'!$S424,'Xlookup set'!$A$1:$R$1239,12,FALSE)=0,"",VLOOKUP('Xlookup set'!$S424,'Xlookup set'!$A$1:$R$1239,12,FALSE)),"")</f>
        <v/>
      </c>
      <c r="L385" t="str">
        <f>IFERROR(IF(VLOOKUP('Xlookup set'!$S424,'Xlookup set'!$A$1:$R$1239,13,FALSE)=0,"",VLOOKUP('Xlookup set'!$S424,'Xlookup set'!$A$1:$R$1239,13,FALSE)),"")</f>
        <v/>
      </c>
      <c r="M385" t="str">
        <f>IFERROR(IF(VLOOKUP('Xlookup set'!$S424,'Xlookup set'!$A$1:$R$1239,14,FALSE)=0,"",VLOOKUP('Xlookup set'!$S424,'Xlookup set'!$A$1:$R$1239,14,FALSE)),"")</f>
        <v/>
      </c>
      <c r="N385" t="str">
        <f>IFERROR(IF(VLOOKUP('Xlookup set'!$S424,'Xlookup set'!$A$1:$R$1239,15,FALSE)=0,"",VLOOKUP('Xlookup set'!$S424,'Xlookup set'!$A$1:$R$1239,15,FALSE)),"")</f>
        <v/>
      </c>
      <c r="O385" t="str">
        <f>IFERROR(IF(VLOOKUP('Xlookup set'!$S424,'Xlookup set'!$A$1:$R$1239,16,FALSE)=0,"",VLOOKUP('Xlookup set'!$S424,'Xlookup set'!$A$1:$R$1239,16,FALSE)),"")</f>
        <v/>
      </c>
      <c r="P385" t="str">
        <f t="array" aca="1" ref="P385" ca="1">IFERROR(Y2IF(VLOOKUP('Xlookup set'!$S424,'Xlookup set'!$A$1:$R$1239,17,FALSE)=0,"",VLOOKUP('Xlookup set'!$S424,'Xlookup set'!$A$1:$R$1239,17,FALSE)),"")</f>
        <v/>
      </c>
      <c r="Q385" t="str">
        <f>IFERROR(IF(VLOOKUP('Xlookup set'!$S424,'Xlookup set'!$A$1:$R$1239,18,FALSE)=0,"",VLOOKUP('Xlookup set'!$S424,'Xlookup set'!$A$1:$R$1239,18,FALSE)),"")</f>
        <v/>
      </c>
    </row>
    <row r="386" spans="1:17">
      <c r="A386" t="str">
        <f>IFERROR(VLOOKUP('Xlookup set'!$S386,'Xlookup set'!$A$1:$R$1239,2,FALSE),"")</f>
        <v/>
      </c>
      <c r="B386" t="str">
        <f>IF(I386&lt;&gt;"",ドッグキャリー!$I$2,"")</f>
        <v/>
      </c>
      <c r="C386" t="str">
        <f t="shared" si="12"/>
        <v/>
      </c>
      <c r="D386" t="str">
        <f t="shared" si="13"/>
        <v/>
      </c>
      <c r="H386" s="77" t="str">
        <f>IFERROR(IF(VLOOKUP('Xlookup set'!$S386,'Xlookup set'!$A$1:$R$1239,9,FALSE)=0,"",VLOOKUP('Xlookup set'!$S386,'Xlookup set'!$A$1:$R$1239,9,FALSE)),"")</f>
        <v/>
      </c>
      <c r="I386" t="str">
        <f>IFERROR(IF(VLOOKUP('Xlookup set'!$S386,'Xlookup set'!$A$1:$R$1239,10,FALSE)=0,"",VLOOKUP('Xlookup set'!$S386,'Xlookup set'!$A$1:$R$1239,10,FALSE)),"")</f>
        <v/>
      </c>
      <c r="J386" t="str">
        <f>IFERROR(IF(VLOOKUP('Xlookup set'!$S425,'Xlookup set'!$A$1:$R$1239,11,FALSE)=0,"",VLOOKUP('Xlookup set'!$S425,'Xlookup set'!$A$1:$R$1239,11,FALSE)),"")</f>
        <v/>
      </c>
      <c r="K386" t="str">
        <f>IFERROR(IF(VLOOKUP('Xlookup set'!$S425,'Xlookup set'!$A$1:$R$1239,12,FALSE)=0,"",VLOOKUP('Xlookup set'!$S425,'Xlookup set'!$A$1:$R$1239,12,FALSE)),"")</f>
        <v/>
      </c>
      <c r="L386" t="str">
        <f>IFERROR(IF(VLOOKUP('Xlookup set'!$S425,'Xlookup set'!$A$1:$R$1239,13,FALSE)=0,"",VLOOKUP('Xlookup set'!$S425,'Xlookup set'!$A$1:$R$1239,13,FALSE)),"")</f>
        <v/>
      </c>
      <c r="M386" t="str">
        <f>IFERROR(IF(VLOOKUP('Xlookup set'!$S425,'Xlookup set'!$A$1:$R$1239,14,FALSE)=0,"",VLOOKUP('Xlookup set'!$S425,'Xlookup set'!$A$1:$R$1239,14,FALSE)),"")</f>
        <v/>
      </c>
      <c r="N386" t="str">
        <f>IFERROR(IF(VLOOKUP('Xlookup set'!$S425,'Xlookup set'!$A$1:$R$1239,15,FALSE)=0,"",VLOOKUP('Xlookup set'!$S425,'Xlookup set'!$A$1:$R$1239,15,FALSE)),"")</f>
        <v/>
      </c>
      <c r="O386" t="str">
        <f>IFERROR(IF(VLOOKUP('Xlookup set'!$S425,'Xlookup set'!$A$1:$R$1239,16,FALSE)=0,"",VLOOKUP('Xlookup set'!$S425,'Xlookup set'!$A$1:$R$1239,16,FALSE)),"")</f>
        <v/>
      </c>
      <c r="P386" t="str">
        <f t="array" aca="1" ref="P386" ca="1">IFERROR(Y2IF(VLOOKUP('Xlookup set'!$S425,'Xlookup set'!$A$1:$R$1239,17,FALSE)=0,"",VLOOKUP('Xlookup set'!$S425,'Xlookup set'!$A$1:$R$1239,17,FALSE)),"")</f>
        <v/>
      </c>
      <c r="Q386" t="str">
        <f>IFERROR(IF(VLOOKUP('Xlookup set'!$S425,'Xlookup set'!$A$1:$R$1239,18,FALSE)=0,"",VLOOKUP('Xlookup set'!$S425,'Xlookup set'!$A$1:$R$1239,18,FALSE)),"")</f>
        <v/>
      </c>
    </row>
    <row r="387" spans="1:17">
      <c r="A387" t="str">
        <f>IFERROR(VLOOKUP('Xlookup set'!$S387,'Xlookup set'!$A$1:$R$1239,2,FALSE),"")</f>
        <v/>
      </c>
      <c r="B387" t="str">
        <f>IF(I387&lt;&gt;"",ドッグキャリー!$I$2,"")</f>
        <v/>
      </c>
      <c r="C387" t="str">
        <f t="shared" ref="C387:C450" si="14">IF(I387&lt;&gt;"",1,"")</f>
        <v/>
      </c>
      <c r="D387" t="str">
        <f t="shared" ref="D387:D450" si="15">IF(I387&lt;&gt;"",1,"")</f>
        <v/>
      </c>
      <c r="H387" s="77" t="str">
        <f>IFERROR(IF(VLOOKUP('Xlookup set'!$S387,'Xlookup set'!$A$1:$R$1239,9,FALSE)=0,"",VLOOKUP('Xlookup set'!$S387,'Xlookup set'!$A$1:$R$1239,9,FALSE)),"")</f>
        <v/>
      </c>
      <c r="I387" t="str">
        <f>IFERROR(IF(VLOOKUP('Xlookup set'!$S387,'Xlookup set'!$A$1:$R$1239,10,FALSE)=0,"",VLOOKUP('Xlookup set'!$S387,'Xlookup set'!$A$1:$R$1239,10,FALSE)),"")</f>
        <v/>
      </c>
      <c r="J387" t="str">
        <f>IFERROR(IF(VLOOKUP('Xlookup set'!$S426,'Xlookup set'!$A$1:$R$1239,11,FALSE)=0,"",VLOOKUP('Xlookup set'!$S426,'Xlookup set'!$A$1:$R$1239,11,FALSE)),"")</f>
        <v/>
      </c>
      <c r="K387" t="str">
        <f>IFERROR(IF(VLOOKUP('Xlookup set'!$S426,'Xlookup set'!$A$1:$R$1239,12,FALSE)=0,"",VLOOKUP('Xlookup set'!$S426,'Xlookup set'!$A$1:$R$1239,12,FALSE)),"")</f>
        <v/>
      </c>
      <c r="L387" t="str">
        <f>IFERROR(IF(VLOOKUP('Xlookup set'!$S426,'Xlookup set'!$A$1:$R$1239,13,FALSE)=0,"",VLOOKUP('Xlookup set'!$S426,'Xlookup set'!$A$1:$R$1239,13,FALSE)),"")</f>
        <v/>
      </c>
      <c r="M387" t="str">
        <f>IFERROR(IF(VLOOKUP('Xlookup set'!$S426,'Xlookup set'!$A$1:$R$1239,14,FALSE)=0,"",VLOOKUP('Xlookup set'!$S426,'Xlookup set'!$A$1:$R$1239,14,FALSE)),"")</f>
        <v/>
      </c>
      <c r="N387" t="str">
        <f>IFERROR(IF(VLOOKUP('Xlookup set'!$S426,'Xlookup set'!$A$1:$R$1239,15,FALSE)=0,"",VLOOKUP('Xlookup set'!$S426,'Xlookup set'!$A$1:$R$1239,15,FALSE)),"")</f>
        <v/>
      </c>
      <c r="O387" t="str">
        <f>IFERROR(IF(VLOOKUP('Xlookup set'!$S426,'Xlookup set'!$A$1:$R$1239,16,FALSE)=0,"",VLOOKUP('Xlookup set'!$S426,'Xlookup set'!$A$1:$R$1239,16,FALSE)),"")</f>
        <v/>
      </c>
      <c r="P387" t="str">
        <f t="array" aca="1" ref="P387" ca="1">IFERROR(Y2IF(VLOOKUP('Xlookup set'!$S426,'Xlookup set'!$A$1:$R$1239,17,FALSE)=0,"",VLOOKUP('Xlookup set'!$S426,'Xlookup set'!$A$1:$R$1239,17,FALSE)),"")</f>
        <v/>
      </c>
      <c r="Q387" t="str">
        <f>IFERROR(IF(VLOOKUP('Xlookup set'!$S426,'Xlookup set'!$A$1:$R$1239,18,FALSE)=0,"",VLOOKUP('Xlookup set'!$S426,'Xlookup set'!$A$1:$R$1239,18,FALSE)),"")</f>
        <v/>
      </c>
    </row>
    <row r="388" spans="1:17">
      <c r="A388" t="str">
        <f>IFERROR(VLOOKUP('Xlookup set'!$S388,'Xlookup set'!$A$1:$R$1239,2,FALSE),"")</f>
        <v/>
      </c>
      <c r="B388" t="str">
        <f>IF(I388&lt;&gt;"",ドッグキャリー!$I$2,"")</f>
        <v/>
      </c>
      <c r="C388" t="str">
        <f t="shared" si="14"/>
        <v/>
      </c>
      <c r="D388" t="str">
        <f t="shared" si="15"/>
        <v/>
      </c>
      <c r="H388" s="77" t="str">
        <f>IFERROR(IF(VLOOKUP('Xlookup set'!$S388,'Xlookup set'!$A$1:$R$1239,9,FALSE)=0,"",VLOOKUP('Xlookup set'!$S388,'Xlookup set'!$A$1:$R$1239,9,FALSE)),"")</f>
        <v/>
      </c>
      <c r="I388" t="str">
        <f>IFERROR(IF(VLOOKUP('Xlookup set'!$S388,'Xlookup set'!$A$1:$R$1239,10,FALSE)=0,"",VLOOKUP('Xlookup set'!$S388,'Xlookup set'!$A$1:$R$1239,10,FALSE)),"")</f>
        <v/>
      </c>
      <c r="J388" t="str">
        <f>IFERROR(IF(VLOOKUP('Xlookup set'!$S427,'Xlookup set'!$A$1:$R$1239,11,FALSE)=0,"",VLOOKUP('Xlookup set'!$S427,'Xlookup set'!$A$1:$R$1239,11,FALSE)),"")</f>
        <v/>
      </c>
      <c r="K388" t="str">
        <f>IFERROR(IF(VLOOKUP('Xlookup set'!$S427,'Xlookup set'!$A$1:$R$1239,12,FALSE)=0,"",VLOOKUP('Xlookup set'!$S427,'Xlookup set'!$A$1:$R$1239,12,FALSE)),"")</f>
        <v/>
      </c>
      <c r="L388" t="str">
        <f>IFERROR(IF(VLOOKUP('Xlookup set'!$S427,'Xlookup set'!$A$1:$R$1239,13,FALSE)=0,"",VLOOKUP('Xlookup set'!$S427,'Xlookup set'!$A$1:$R$1239,13,FALSE)),"")</f>
        <v/>
      </c>
      <c r="M388" t="str">
        <f>IFERROR(IF(VLOOKUP('Xlookup set'!$S427,'Xlookup set'!$A$1:$R$1239,14,FALSE)=0,"",VLOOKUP('Xlookup set'!$S427,'Xlookup set'!$A$1:$R$1239,14,FALSE)),"")</f>
        <v/>
      </c>
      <c r="N388" t="str">
        <f>IFERROR(IF(VLOOKUP('Xlookup set'!$S427,'Xlookup set'!$A$1:$R$1239,15,FALSE)=0,"",VLOOKUP('Xlookup set'!$S427,'Xlookup set'!$A$1:$R$1239,15,FALSE)),"")</f>
        <v/>
      </c>
      <c r="O388" t="str">
        <f>IFERROR(IF(VLOOKUP('Xlookup set'!$S427,'Xlookup set'!$A$1:$R$1239,16,FALSE)=0,"",VLOOKUP('Xlookup set'!$S427,'Xlookup set'!$A$1:$R$1239,16,FALSE)),"")</f>
        <v/>
      </c>
      <c r="P388" t="str">
        <f t="array" aca="1" ref="P388" ca="1">IFERROR(Y2IF(VLOOKUP('Xlookup set'!$S427,'Xlookup set'!$A$1:$R$1239,17,FALSE)=0,"",VLOOKUP('Xlookup set'!$S427,'Xlookup set'!$A$1:$R$1239,17,FALSE)),"")</f>
        <v/>
      </c>
      <c r="Q388" t="str">
        <f>IFERROR(IF(VLOOKUP('Xlookup set'!$S427,'Xlookup set'!$A$1:$R$1239,18,FALSE)=0,"",VLOOKUP('Xlookup set'!$S427,'Xlookup set'!$A$1:$R$1239,18,FALSE)),"")</f>
        <v/>
      </c>
    </row>
    <row r="389" spans="1:17">
      <c r="A389" t="str">
        <f>IFERROR(VLOOKUP('Xlookup set'!$S389,'Xlookup set'!$A$1:$R$1239,2,FALSE),"")</f>
        <v/>
      </c>
      <c r="B389" t="str">
        <f>IF(I389&lt;&gt;"",ドッグキャリー!$I$2,"")</f>
        <v/>
      </c>
      <c r="C389" t="str">
        <f t="shared" si="14"/>
        <v/>
      </c>
      <c r="D389" t="str">
        <f t="shared" si="15"/>
        <v/>
      </c>
      <c r="H389" s="77" t="str">
        <f>IFERROR(IF(VLOOKUP('Xlookup set'!$S389,'Xlookup set'!$A$1:$R$1239,9,FALSE)=0,"",VLOOKUP('Xlookup set'!$S389,'Xlookup set'!$A$1:$R$1239,9,FALSE)),"")</f>
        <v/>
      </c>
      <c r="I389" t="str">
        <f>IFERROR(IF(VLOOKUP('Xlookup set'!$S389,'Xlookup set'!$A$1:$R$1239,10,FALSE)=0,"",VLOOKUP('Xlookup set'!$S389,'Xlookup set'!$A$1:$R$1239,10,FALSE)),"")</f>
        <v/>
      </c>
      <c r="J389" t="str">
        <f>IFERROR(IF(VLOOKUP('Xlookup set'!$S428,'Xlookup set'!$A$1:$R$1239,11,FALSE)=0,"",VLOOKUP('Xlookup set'!$S428,'Xlookup set'!$A$1:$R$1239,11,FALSE)),"")</f>
        <v/>
      </c>
      <c r="K389" t="str">
        <f>IFERROR(IF(VLOOKUP('Xlookup set'!$S428,'Xlookup set'!$A$1:$R$1239,12,FALSE)=0,"",VLOOKUP('Xlookup set'!$S428,'Xlookup set'!$A$1:$R$1239,12,FALSE)),"")</f>
        <v/>
      </c>
      <c r="L389" t="str">
        <f>IFERROR(IF(VLOOKUP('Xlookup set'!$S428,'Xlookup set'!$A$1:$R$1239,13,FALSE)=0,"",VLOOKUP('Xlookup set'!$S428,'Xlookup set'!$A$1:$R$1239,13,FALSE)),"")</f>
        <v/>
      </c>
      <c r="M389" t="str">
        <f>IFERROR(IF(VLOOKUP('Xlookup set'!$S428,'Xlookup set'!$A$1:$R$1239,14,FALSE)=0,"",VLOOKUP('Xlookup set'!$S428,'Xlookup set'!$A$1:$R$1239,14,FALSE)),"")</f>
        <v/>
      </c>
      <c r="N389" t="str">
        <f>IFERROR(IF(VLOOKUP('Xlookup set'!$S428,'Xlookup set'!$A$1:$R$1239,15,FALSE)=0,"",VLOOKUP('Xlookup set'!$S428,'Xlookup set'!$A$1:$R$1239,15,FALSE)),"")</f>
        <v/>
      </c>
      <c r="O389" t="str">
        <f>IFERROR(IF(VLOOKUP('Xlookup set'!$S428,'Xlookup set'!$A$1:$R$1239,16,FALSE)=0,"",VLOOKUP('Xlookup set'!$S428,'Xlookup set'!$A$1:$R$1239,16,FALSE)),"")</f>
        <v/>
      </c>
      <c r="P389" t="str">
        <f t="array" aca="1" ref="P389" ca="1">IFERROR(Y2IF(VLOOKUP('Xlookup set'!$S428,'Xlookup set'!$A$1:$R$1239,17,FALSE)=0,"",VLOOKUP('Xlookup set'!$S428,'Xlookup set'!$A$1:$R$1239,17,FALSE)),"")</f>
        <v/>
      </c>
      <c r="Q389" t="str">
        <f>IFERROR(IF(VLOOKUP('Xlookup set'!$S428,'Xlookup set'!$A$1:$R$1239,18,FALSE)=0,"",VLOOKUP('Xlookup set'!$S428,'Xlookup set'!$A$1:$R$1239,18,FALSE)),"")</f>
        <v/>
      </c>
    </row>
    <row r="390" spans="1:17">
      <c r="A390" t="str">
        <f>IFERROR(VLOOKUP('Xlookup set'!$S390,'Xlookup set'!$A$1:$R$1239,2,FALSE),"")</f>
        <v/>
      </c>
      <c r="B390" t="str">
        <f>IF(I390&lt;&gt;"",ドッグキャリー!$I$2,"")</f>
        <v/>
      </c>
      <c r="C390" t="str">
        <f t="shared" si="14"/>
        <v/>
      </c>
      <c r="D390" t="str">
        <f t="shared" si="15"/>
        <v/>
      </c>
      <c r="H390" s="77" t="str">
        <f>IFERROR(IF(VLOOKUP('Xlookup set'!$S390,'Xlookup set'!$A$1:$R$1239,9,FALSE)=0,"",VLOOKUP('Xlookup set'!$S390,'Xlookup set'!$A$1:$R$1239,9,FALSE)),"")</f>
        <v/>
      </c>
      <c r="I390" t="str">
        <f>IFERROR(IF(VLOOKUP('Xlookup set'!$S390,'Xlookup set'!$A$1:$R$1239,10,FALSE)=0,"",VLOOKUP('Xlookup set'!$S390,'Xlookup set'!$A$1:$R$1239,10,FALSE)),"")</f>
        <v/>
      </c>
      <c r="J390" t="str">
        <f>IFERROR(IF(VLOOKUP('Xlookup set'!$S429,'Xlookup set'!$A$1:$R$1239,11,FALSE)=0,"",VLOOKUP('Xlookup set'!$S429,'Xlookup set'!$A$1:$R$1239,11,FALSE)),"")</f>
        <v/>
      </c>
      <c r="K390" t="str">
        <f>IFERROR(IF(VLOOKUP('Xlookup set'!$S429,'Xlookup set'!$A$1:$R$1239,12,FALSE)=0,"",VLOOKUP('Xlookup set'!$S429,'Xlookup set'!$A$1:$R$1239,12,FALSE)),"")</f>
        <v/>
      </c>
      <c r="L390" t="str">
        <f>IFERROR(IF(VLOOKUP('Xlookup set'!$S429,'Xlookup set'!$A$1:$R$1239,13,FALSE)=0,"",VLOOKUP('Xlookup set'!$S429,'Xlookup set'!$A$1:$R$1239,13,FALSE)),"")</f>
        <v/>
      </c>
      <c r="M390" t="str">
        <f>IFERROR(IF(VLOOKUP('Xlookup set'!$S429,'Xlookup set'!$A$1:$R$1239,14,FALSE)=0,"",VLOOKUP('Xlookup set'!$S429,'Xlookup set'!$A$1:$R$1239,14,FALSE)),"")</f>
        <v/>
      </c>
      <c r="N390" t="str">
        <f>IFERROR(IF(VLOOKUP('Xlookup set'!$S429,'Xlookup set'!$A$1:$R$1239,15,FALSE)=0,"",VLOOKUP('Xlookup set'!$S429,'Xlookup set'!$A$1:$R$1239,15,FALSE)),"")</f>
        <v/>
      </c>
      <c r="O390" t="str">
        <f>IFERROR(IF(VLOOKUP('Xlookup set'!$S429,'Xlookup set'!$A$1:$R$1239,16,FALSE)=0,"",VLOOKUP('Xlookup set'!$S429,'Xlookup set'!$A$1:$R$1239,16,FALSE)),"")</f>
        <v/>
      </c>
      <c r="P390" t="str">
        <f t="array" aca="1" ref="P390" ca="1">IFERROR(Y2IF(VLOOKUP('Xlookup set'!$S429,'Xlookup set'!$A$1:$R$1239,17,FALSE)=0,"",VLOOKUP('Xlookup set'!$S429,'Xlookup set'!$A$1:$R$1239,17,FALSE)),"")</f>
        <v/>
      </c>
      <c r="Q390" t="str">
        <f>IFERROR(IF(VLOOKUP('Xlookup set'!$S429,'Xlookup set'!$A$1:$R$1239,18,FALSE)=0,"",VLOOKUP('Xlookup set'!$S429,'Xlookup set'!$A$1:$R$1239,18,FALSE)),"")</f>
        <v/>
      </c>
    </row>
    <row r="391" spans="1:17">
      <c r="A391" t="str">
        <f>IFERROR(VLOOKUP('Xlookup set'!$S391,'Xlookup set'!$A$1:$R$1239,2,FALSE),"")</f>
        <v/>
      </c>
      <c r="B391" t="str">
        <f>IF(I391&lt;&gt;"",ドッグキャリー!$I$2,"")</f>
        <v/>
      </c>
      <c r="C391" t="str">
        <f t="shared" si="14"/>
        <v/>
      </c>
      <c r="D391" t="str">
        <f t="shared" si="15"/>
        <v/>
      </c>
      <c r="H391" s="77" t="str">
        <f>IFERROR(IF(VLOOKUP('Xlookup set'!$S391,'Xlookup set'!$A$1:$R$1239,9,FALSE)=0,"",VLOOKUP('Xlookup set'!$S391,'Xlookup set'!$A$1:$R$1239,9,FALSE)),"")</f>
        <v/>
      </c>
      <c r="I391" t="str">
        <f>IFERROR(IF(VLOOKUP('Xlookup set'!$S391,'Xlookup set'!$A$1:$R$1239,10,FALSE)=0,"",VLOOKUP('Xlookup set'!$S391,'Xlookup set'!$A$1:$R$1239,10,FALSE)),"")</f>
        <v/>
      </c>
      <c r="J391" t="str">
        <f>IFERROR(IF(VLOOKUP('Xlookup set'!$S430,'Xlookup set'!$A$1:$R$1239,11,FALSE)=0,"",VLOOKUP('Xlookup set'!$S430,'Xlookup set'!$A$1:$R$1239,11,FALSE)),"")</f>
        <v/>
      </c>
      <c r="K391" t="str">
        <f>IFERROR(IF(VLOOKUP('Xlookup set'!$S430,'Xlookup set'!$A$1:$R$1239,12,FALSE)=0,"",VLOOKUP('Xlookup set'!$S430,'Xlookup set'!$A$1:$R$1239,12,FALSE)),"")</f>
        <v/>
      </c>
      <c r="L391" t="str">
        <f>IFERROR(IF(VLOOKUP('Xlookup set'!$S430,'Xlookup set'!$A$1:$R$1239,13,FALSE)=0,"",VLOOKUP('Xlookup set'!$S430,'Xlookup set'!$A$1:$R$1239,13,FALSE)),"")</f>
        <v/>
      </c>
      <c r="M391" t="str">
        <f>IFERROR(IF(VLOOKUP('Xlookup set'!$S430,'Xlookup set'!$A$1:$R$1239,14,FALSE)=0,"",VLOOKUP('Xlookup set'!$S430,'Xlookup set'!$A$1:$R$1239,14,FALSE)),"")</f>
        <v/>
      </c>
      <c r="N391" t="str">
        <f>IFERROR(IF(VLOOKUP('Xlookup set'!$S430,'Xlookup set'!$A$1:$R$1239,15,FALSE)=0,"",VLOOKUP('Xlookup set'!$S430,'Xlookup set'!$A$1:$R$1239,15,FALSE)),"")</f>
        <v/>
      </c>
      <c r="O391" t="str">
        <f>IFERROR(IF(VLOOKUP('Xlookup set'!$S430,'Xlookup set'!$A$1:$R$1239,16,FALSE)=0,"",VLOOKUP('Xlookup set'!$S430,'Xlookup set'!$A$1:$R$1239,16,FALSE)),"")</f>
        <v/>
      </c>
      <c r="P391" t="str">
        <f t="array" aca="1" ref="P391" ca="1">IFERROR(Y2IF(VLOOKUP('Xlookup set'!$S430,'Xlookup set'!$A$1:$R$1239,17,FALSE)=0,"",VLOOKUP('Xlookup set'!$S430,'Xlookup set'!$A$1:$R$1239,17,FALSE)),"")</f>
        <v/>
      </c>
      <c r="Q391" t="str">
        <f>IFERROR(IF(VLOOKUP('Xlookup set'!$S430,'Xlookup set'!$A$1:$R$1239,18,FALSE)=0,"",VLOOKUP('Xlookup set'!$S430,'Xlookup set'!$A$1:$R$1239,18,FALSE)),"")</f>
        <v/>
      </c>
    </row>
    <row r="392" spans="1:17">
      <c r="A392" t="str">
        <f>IFERROR(VLOOKUP('Xlookup set'!$S392,'Xlookup set'!$A$1:$R$1239,2,FALSE),"")</f>
        <v/>
      </c>
      <c r="B392" t="str">
        <f>IF(I392&lt;&gt;"",ドッグキャリー!$I$2,"")</f>
        <v/>
      </c>
      <c r="C392" t="str">
        <f t="shared" si="14"/>
        <v/>
      </c>
      <c r="D392" t="str">
        <f t="shared" si="15"/>
        <v/>
      </c>
      <c r="H392" s="77" t="str">
        <f>IFERROR(IF(VLOOKUP('Xlookup set'!$S392,'Xlookup set'!$A$1:$R$1239,9,FALSE)=0,"",VLOOKUP('Xlookup set'!$S392,'Xlookup set'!$A$1:$R$1239,9,FALSE)),"")</f>
        <v/>
      </c>
      <c r="I392" t="str">
        <f>IFERROR(IF(VLOOKUP('Xlookup set'!$S392,'Xlookup set'!$A$1:$R$1239,10,FALSE)=0,"",VLOOKUP('Xlookup set'!$S392,'Xlookup set'!$A$1:$R$1239,10,FALSE)),"")</f>
        <v/>
      </c>
      <c r="J392" t="str">
        <f>IFERROR(IF(VLOOKUP('Xlookup set'!$S431,'Xlookup set'!$A$1:$R$1239,11,FALSE)=0,"",VLOOKUP('Xlookup set'!$S431,'Xlookup set'!$A$1:$R$1239,11,FALSE)),"")</f>
        <v/>
      </c>
      <c r="K392" t="str">
        <f>IFERROR(IF(VLOOKUP('Xlookup set'!$S431,'Xlookup set'!$A$1:$R$1239,12,FALSE)=0,"",VLOOKUP('Xlookup set'!$S431,'Xlookup set'!$A$1:$R$1239,12,FALSE)),"")</f>
        <v/>
      </c>
      <c r="L392" t="str">
        <f>IFERROR(IF(VLOOKUP('Xlookup set'!$S431,'Xlookup set'!$A$1:$R$1239,13,FALSE)=0,"",VLOOKUP('Xlookup set'!$S431,'Xlookup set'!$A$1:$R$1239,13,FALSE)),"")</f>
        <v/>
      </c>
      <c r="M392" t="str">
        <f>IFERROR(IF(VLOOKUP('Xlookup set'!$S431,'Xlookup set'!$A$1:$R$1239,14,FALSE)=0,"",VLOOKUP('Xlookup set'!$S431,'Xlookup set'!$A$1:$R$1239,14,FALSE)),"")</f>
        <v/>
      </c>
      <c r="N392" t="str">
        <f>IFERROR(IF(VLOOKUP('Xlookup set'!$S431,'Xlookup set'!$A$1:$R$1239,15,FALSE)=0,"",VLOOKUP('Xlookup set'!$S431,'Xlookup set'!$A$1:$R$1239,15,FALSE)),"")</f>
        <v/>
      </c>
      <c r="O392" t="str">
        <f>IFERROR(IF(VLOOKUP('Xlookup set'!$S431,'Xlookup set'!$A$1:$R$1239,16,FALSE)=0,"",VLOOKUP('Xlookup set'!$S431,'Xlookup set'!$A$1:$R$1239,16,FALSE)),"")</f>
        <v/>
      </c>
      <c r="P392" t="str">
        <f t="array" aca="1" ref="P392" ca="1">IFERROR(Y2IF(VLOOKUP('Xlookup set'!$S431,'Xlookup set'!$A$1:$R$1239,17,FALSE)=0,"",VLOOKUP('Xlookup set'!$S431,'Xlookup set'!$A$1:$R$1239,17,FALSE)),"")</f>
        <v/>
      </c>
      <c r="Q392" t="str">
        <f>IFERROR(IF(VLOOKUP('Xlookup set'!$S431,'Xlookup set'!$A$1:$R$1239,18,FALSE)=0,"",VLOOKUP('Xlookup set'!$S431,'Xlookup set'!$A$1:$R$1239,18,FALSE)),"")</f>
        <v/>
      </c>
    </row>
    <row r="393" spans="1:17">
      <c r="A393" t="str">
        <f>IFERROR(VLOOKUP('Xlookup set'!$S393,'Xlookup set'!$A$1:$R$1239,2,FALSE),"")</f>
        <v/>
      </c>
      <c r="B393" t="str">
        <f>IF(I393&lt;&gt;"",ドッグキャリー!$I$2,"")</f>
        <v/>
      </c>
      <c r="C393" t="str">
        <f t="shared" si="14"/>
        <v/>
      </c>
      <c r="D393" t="str">
        <f t="shared" si="15"/>
        <v/>
      </c>
      <c r="H393" s="77" t="str">
        <f>IFERROR(IF(VLOOKUP('Xlookup set'!$S393,'Xlookup set'!$A$1:$R$1239,9,FALSE)=0,"",VLOOKUP('Xlookup set'!$S393,'Xlookup set'!$A$1:$R$1239,9,FALSE)),"")</f>
        <v/>
      </c>
      <c r="I393" t="str">
        <f>IFERROR(IF(VLOOKUP('Xlookup set'!$S393,'Xlookup set'!$A$1:$R$1239,10,FALSE)=0,"",VLOOKUP('Xlookup set'!$S393,'Xlookup set'!$A$1:$R$1239,10,FALSE)),"")</f>
        <v/>
      </c>
      <c r="J393" t="str">
        <f>IFERROR(IF(VLOOKUP('Xlookup set'!$S432,'Xlookup set'!$A$1:$R$1239,11,FALSE)=0,"",VLOOKUP('Xlookup set'!$S432,'Xlookup set'!$A$1:$R$1239,11,FALSE)),"")</f>
        <v/>
      </c>
      <c r="K393" t="str">
        <f>IFERROR(IF(VLOOKUP('Xlookup set'!$S432,'Xlookup set'!$A$1:$R$1239,12,FALSE)=0,"",VLOOKUP('Xlookup set'!$S432,'Xlookup set'!$A$1:$R$1239,12,FALSE)),"")</f>
        <v/>
      </c>
      <c r="L393" t="str">
        <f>IFERROR(IF(VLOOKUP('Xlookup set'!$S432,'Xlookup set'!$A$1:$R$1239,13,FALSE)=0,"",VLOOKUP('Xlookup set'!$S432,'Xlookup set'!$A$1:$R$1239,13,FALSE)),"")</f>
        <v/>
      </c>
      <c r="M393" t="str">
        <f>IFERROR(IF(VLOOKUP('Xlookup set'!$S432,'Xlookup set'!$A$1:$R$1239,14,FALSE)=0,"",VLOOKUP('Xlookup set'!$S432,'Xlookup set'!$A$1:$R$1239,14,FALSE)),"")</f>
        <v/>
      </c>
      <c r="N393" t="str">
        <f>IFERROR(IF(VLOOKUP('Xlookup set'!$S432,'Xlookup set'!$A$1:$R$1239,15,FALSE)=0,"",VLOOKUP('Xlookup set'!$S432,'Xlookup set'!$A$1:$R$1239,15,FALSE)),"")</f>
        <v/>
      </c>
      <c r="O393" t="str">
        <f>IFERROR(IF(VLOOKUP('Xlookup set'!$S432,'Xlookup set'!$A$1:$R$1239,16,FALSE)=0,"",VLOOKUP('Xlookup set'!$S432,'Xlookup set'!$A$1:$R$1239,16,FALSE)),"")</f>
        <v/>
      </c>
      <c r="P393" t="str">
        <f t="array" aca="1" ref="P393" ca="1">IFERROR(Y2IF(VLOOKUP('Xlookup set'!$S432,'Xlookup set'!$A$1:$R$1239,17,FALSE)=0,"",VLOOKUP('Xlookup set'!$S432,'Xlookup set'!$A$1:$R$1239,17,FALSE)),"")</f>
        <v/>
      </c>
      <c r="Q393" t="str">
        <f>IFERROR(IF(VLOOKUP('Xlookup set'!$S432,'Xlookup set'!$A$1:$R$1239,18,FALSE)=0,"",VLOOKUP('Xlookup set'!$S432,'Xlookup set'!$A$1:$R$1239,18,FALSE)),"")</f>
        <v/>
      </c>
    </row>
    <row r="394" spans="1:17">
      <c r="A394" t="str">
        <f>IFERROR(VLOOKUP('Xlookup set'!$S394,'Xlookup set'!$A$1:$R$1239,2,FALSE),"")</f>
        <v/>
      </c>
      <c r="B394" t="str">
        <f>IF(I394&lt;&gt;"",ドッグキャリー!$I$2,"")</f>
        <v/>
      </c>
      <c r="C394" t="str">
        <f t="shared" si="14"/>
        <v/>
      </c>
      <c r="D394" t="str">
        <f t="shared" si="15"/>
        <v/>
      </c>
      <c r="H394" s="77" t="str">
        <f>IFERROR(IF(VLOOKUP('Xlookup set'!$S394,'Xlookup set'!$A$1:$R$1239,9,FALSE)=0,"",VLOOKUP('Xlookup set'!$S394,'Xlookup set'!$A$1:$R$1239,9,FALSE)),"")</f>
        <v/>
      </c>
      <c r="I394" t="str">
        <f>IFERROR(IF(VLOOKUP('Xlookup set'!$S394,'Xlookup set'!$A$1:$R$1239,10,FALSE)=0,"",VLOOKUP('Xlookup set'!$S394,'Xlookup set'!$A$1:$R$1239,10,FALSE)),"")</f>
        <v/>
      </c>
      <c r="J394" t="str">
        <f>IFERROR(IF(VLOOKUP('Xlookup set'!$S433,'Xlookup set'!$A$1:$R$1239,11,FALSE)=0,"",VLOOKUP('Xlookup set'!$S433,'Xlookup set'!$A$1:$R$1239,11,FALSE)),"")</f>
        <v/>
      </c>
      <c r="K394" t="str">
        <f>IFERROR(IF(VLOOKUP('Xlookup set'!$S433,'Xlookup set'!$A$1:$R$1239,12,FALSE)=0,"",VLOOKUP('Xlookup set'!$S433,'Xlookup set'!$A$1:$R$1239,12,FALSE)),"")</f>
        <v/>
      </c>
      <c r="L394" t="str">
        <f>IFERROR(IF(VLOOKUP('Xlookup set'!$S433,'Xlookup set'!$A$1:$R$1239,13,FALSE)=0,"",VLOOKUP('Xlookup set'!$S433,'Xlookup set'!$A$1:$R$1239,13,FALSE)),"")</f>
        <v/>
      </c>
      <c r="M394" t="str">
        <f>IFERROR(IF(VLOOKUP('Xlookup set'!$S433,'Xlookup set'!$A$1:$R$1239,14,FALSE)=0,"",VLOOKUP('Xlookup set'!$S433,'Xlookup set'!$A$1:$R$1239,14,FALSE)),"")</f>
        <v/>
      </c>
      <c r="N394" t="str">
        <f>IFERROR(IF(VLOOKUP('Xlookup set'!$S433,'Xlookup set'!$A$1:$R$1239,15,FALSE)=0,"",VLOOKUP('Xlookup set'!$S433,'Xlookup set'!$A$1:$R$1239,15,FALSE)),"")</f>
        <v/>
      </c>
      <c r="O394" t="str">
        <f>IFERROR(IF(VLOOKUP('Xlookup set'!$S433,'Xlookup set'!$A$1:$R$1239,16,FALSE)=0,"",VLOOKUP('Xlookup set'!$S433,'Xlookup set'!$A$1:$R$1239,16,FALSE)),"")</f>
        <v/>
      </c>
      <c r="P394" t="str">
        <f t="array" aca="1" ref="P394" ca="1">IFERROR(Y2IF(VLOOKUP('Xlookup set'!$S433,'Xlookup set'!$A$1:$R$1239,17,FALSE)=0,"",VLOOKUP('Xlookup set'!$S433,'Xlookup set'!$A$1:$R$1239,17,FALSE)),"")</f>
        <v/>
      </c>
      <c r="Q394" t="str">
        <f>IFERROR(IF(VLOOKUP('Xlookup set'!$S433,'Xlookup set'!$A$1:$R$1239,18,FALSE)=0,"",VLOOKUP('Xlookup set'!$S433,'Xlookup set'!$A$1:$R$1239,18,FALSE)),"")</f>
        <v/>
      </c>
    </row>
    <row r="395" spans="1:17">
      <c r="A395" t="str">
        <f>IFERROR(VLOOKUP('Xlookup set'!$S395,'Xlookup set'!$A$1:$R$1239,2,FALSE),"")</f>
        <v/>
      </c>
      <c r="B395" t="str">
        <f>IF(I395&lt;&gt;"",ドッグキャリー!$I$2,"")</f>
        <v/>
      </c>
      <c r="C395" t="str">
        <f t="shared" si="14"/>
        <v/>
      </c>
      <c r="D395" t="str">
        <f t="shared" si="15"/>
        <v/>
      </c>
      <c r="H395" s="77" t="str">
        <f>IFERROR(IF(VLOOKUP('Xlookup set'!$S395,'Xlookup set'!$A$1:$R$1239,9,FALSE)=0,"",VLOOKUP('Xlookup set'!$S395,'Xlookup set'!$A$1:$R$1239,9,FALSE)),"")</f>
        <v/>
      </c>
      <c r="I395" t="str">
        <f>IFERROR(IF(VLOOKUP('Xlookup set'!$S395,'Xlookup set'!$A$1:$R$1239,10,FALSE)=0,"",VLOOKUP('Xlookup set'!$S395,'Xlookup set'!$A$1:$R$1239,10,FALSE)),"")</f>
        <v/>
      </c>
      <c r="J395" t="str">
        <f>IFERROR(IF(VLOOKUP('Xlookup set'!$S434,'Xlookup set'!$A$1:$R$1239,11,FALSE)=0,"",VLOOKUP('Xlookup set'!$S434,'Xlookup set'!$A$1:$R$1239,11,FALSE)),"")</f>
        <v/>
      </c>
      <c r="K395" t="str">
        <f>IFERROR(IF(VLOOKUP('Xlookup set'!$S434,'Xlookup set'!$A$1:$R$1239,12,FALSE)=0,"",VLOOKUP('Xlookup set'!$S434,'Xlookup set'!$A$1:$R$1239,12,FALSE)),"")</f>
        <v/>
      </c>
      <c r="L395" t="str">
        <f>IFERROR(IF(VLOOKUP('Xlookup set'!$S434,'Xlookup set'!$A$1:$R$1239,13,FALSE)=0,"",VLOOKUP('Xlookup set'!$S434,'Xlookup set'!$A$1:$R$1239,13,FALSE)),"")</f>
        <v/>
      </c>
      <c r="M395" t="str">
        <f>IFERROR(IF(VLOOKUP('Xlookup set'!$S434,'Xlookup set'!$A$1:$R$1239,14,FALSE)=0,"",VLOOKUP('Xlookup set'!$S434,'Xlookup set'!$A$1:$R$1239,14,FALSE)),"")</f>
        <v/>
      </c>
      <c r="N395" t="str">
        <f>IFERROR(IF(VLOOKUP('Xlookup set'!$S434,'Xlookup set'!$A$1:$R$1239,15,FALSE)=0,"",VLOOKUP('Xlookup set'!$S434,'Xlookup set'!$A$1:$R$1239,15,FALSE)),"")</f>
        <v/>
      </c>
      <c r="O395" t="str">
        <f>IFERROR(IF(VLOOKUP('Xlookup set'!$S434,'Xlookup set'!$A$1:$R$1239,16,FALSE)=0,"",VLOOKUP('Xlookup set'!$S434,'Xlookup set'!$A$1:$R$1239,16,FALSE)),"")</f>
        <v/>
      </c>
      <c r="P395" t="str">
        <f t="array" aca="1" ref="P395" ca="1">IFERROR(Y2IF(VLOOKUP('Xlookup set'!$S434,'Xlookup set'!$A$1:$R$1239,17,FALSE)=0,"",VLOOKUP('Xlookup set'!$S434,'Xlookup set'!$A$1:$R$1239,17,FALSE)),"")</f>
        <v/>
      </c>
      <c r="Q395" t="str">
        <f>IFERROR(IF(VLOOKUP('Xlookup set'!$S434,'Xlookup set'!$A$1:$R$1239,18,FALSE)=0,"",VLOOKUP('Xlookup set'!$S434,'Xlookup set'!$A$1:$R$1239,18,FALSE)),"")</f>
        <v/>
      </c>
    </row>
    <row r="396" spans="1:17">
      <c r="A396" t="str">
        <f>IFERROR(VLOOKUP('Xlookup set'!$S396,'Xlookup set'!$A$1:$R$1239,2,FALSE),"")</f>
        <v/>
      </c>
      <c r="B396" t="str">
        <f>IF(I396&lt;&gt;"",ドッグキャリー!$I$2,"")</f>
        <v/>
      </c>
      <c r="C396" t="str">
        <f t="shared" si="14"/>
        <v/>
      </c>
      <c r="D396" t="str">
        <f t="shared" si="15"/>
        <v/>
      </c>
      <c r="H396" s="77" t="str">
        <f>IFERROR(IF(VLOOKUP('Xlookup set'!$S396,'Xlookup set'!$A$1:$R$1239,9,FALSE)=0,"",VLOOKUP('Xlookup set'!$S396,'Xlookup set'!$A$1:$R$1239,9,FALSE)),"")</f>
        <v/>
      </c>
      <c r="I396" t="str">
        <f>IFERROR(IF(VLOOKUP('Xlookup set'!$S396,'Xlookup set'!$A$1:$R$1239,10,FALSE)=0,"",VLOOKUP('Xlookup set'!$S396,'Xlookup set'!$A$1:$R$1239,10,FALSE)),"")</f>
        <v/>
      </c>
      <c r="J396" t="str">
        <f>IFERROR(IF(VLOOKUP('Xlookup set'!$S435,'Xlookup set'!$A$1:$R$1239,11,FALSE)=0,"",VLOOKUP('Xlookup set'!$S435,'Xlookup set'!$A$1:$R$1239,11,FALSE)),"")</f>
        <v/>
      </c>
      <c r="K396" t="str">
        <f>IFERROR(IF(VLOOKUP('Xlookup set'!$S435,'Xlookup set'!$A$1:$R$1239,12,FALSE)=0,"",VLOOKUP('Xlookup set'!$S435,'Xlookup set'!$A$1:$R$1239,12,FALSE)),"")</f>
        <v/>
      </c>
      <c r="L396" t="str">
        <f>IFERROR(IF(VLOOKUP('Xlookup set'!$S435,'Xlookup set'!$A$1:$R$1239,13,FALSE)=0,"",VLOOKUP('Xlookup set'!$S435,'Xlookup set'!$A$1:$R$1239,13,FALSE)),"")</f>
        <v/>
      </c>
      <c r="M396" t="str">
        <f>IFERROR(IF(VLOOKUP('Xlookup set'!$S435,'Xlookup set'!$A$1:$R$1239,14,FALSE)=0,"",VLOOKUP('Xlookup set'!$S435,'Xlookup set'!$A$1:$R$1239,14,FALSE)),"")</f>
        <v/>
      </c>
      <c r="N396" t="str">
        <f>IFERROR(IF(VLOOKUP('Xlookup set'!$S435,'Xlookup set'!$A$1:$R$1239,15,FALSE)=0,"",VLOOKUP('Xlookup set'!$S435,'Xlookup set'!$A$1:$R$1239,15,FALSE)),"")</f>
        <v/>
      </c>
      <c r="O396" t="str">
        <f>IFERROR(IF(VLOOKUP('Xlookup set'!$S435,'Xlookup set'!$A$1:$R$1239,16,FALSE)=0,"",VLOOKUP('Xlookup set'!$S435,'Xlookup set'!$A$1:$R$1239,16,FALSE)),"")</f>
        <v/>
      </c>
      <c r="P396" t="str">
        <f t="array" aca="1" ref="P396" ca="1">IFERROR(Y2IF(VLOOKUP('Xlookup set'!$S435,'Xlookup set'!$A$1:$R$1239,17,FALSE)=0,"",VLOOKUP('Xlookup set'!$S435,'Xlookup set'!$A$1:$R$1239,17,FALSE)),"")</f>
        <v/>
      </c>
      <c r="Q396" t="str">
        <f>IFERROR(IF(VLOOKUP('Xlookup set'!$S435,'Xlookup set'!$A$1:$R$1239,18,FALSE)=0,"",VLOOKUP('Xlookup set'!$S435,'Xlookup set'!$A$1:$R$1239,18,FALSE)),"")</f>
        <v/>
      </c>
    </row>
    <row r="397" spans="1:17">
      <c r="A397" t="str">
        <f>IFERROR(VLOOKUP('Xlookup set'!$S397,'Xlookup set'!$A$1:$R$1239,2,FALSE),"")</f>
        <v/>
      </c>
      <c r="B397" t="str">
        <f>IF(I397&lt;&gt;"",ドッグキャリー!$I$2,"")</f>
        <v/>
      </c>
      <c r="C397" t="str">
        <f t="shared" si="14"/>
        <v/>
      </c>
      <c r="D397" t="str">
        <f t="shared" si="15"/>
        <v/>
      </c>
      <c r="H397" s="77" t="str">
        <f>IFERROR(IF(VLOOKUP('Xlookup set'!$S397,'Xlookup set'!$A$1:$R$1239,9,FALSE)=0,"",VLOOKUP('Xlookup set'!$S397,'Xlookup set'!$A$1:$R$1239,9,FALSE)),"")</f>
        <v/>
      </c>
      <c r="I397" t="str">
        <f>IFERROR(IF(VLOOKUP('Xlookup set'!$S397,'Xlookup set'!$A$1:$R$1239,10,FALSE)=0,"",VLOOKUP('Xlookup set'!$S397,'Xlookup set'!$A$1:$R$1239,10,FALSE)),"")</f>
        <v/>
      </c>
      <c r="J397" t="str">
        <f>IFERROR(IF(VLOOKUP('Xlookup set'!$S436,'Xlookup set'!$A$1:$R$1239,11,FALSE)=0,"",VLOOKUP('Xlookup set'!$S436,'Xlookup set'!$A$1:$R$1239,11,FALSE)),"")</f>
        <v/>
      </c>
      <c r="K397" t="str">
        <f>IFERROR(IF(VLOOKUP('Xlookup set'!$S436,'Xlookup set'!$A$1:$R$1239,12,FALSE)=0,"",VLOOKUP('Xlookup set'!$S436,'Xlookup set'!$A$1:$R$1239,12,FALSE)),"")</f>
        <v/>
      </c>
      <c r="L397" t="str">
        <f>IFERROR(IF(VLOOKUP('Xlookup set'!$S436,'Xlookup set'!$A$1:$R$1239,13,FALSE)=0,"",VLOOKUP('Xlookup set'!$S436,'Xlookup set'!$A$1:$R$1239,13,FALSE)),"")</f>
        <v/>
      </c>
      <c r="M397" t="str">
        <f>IFERROR(IF(VLOOKUP('Xlookup set'!$S436,'Xlookup set'!$A$1:$R$1239,14,FALSE)=0,"",VLOOKUP('Xlookup set'!$S436,'Xlookup set'!$A$1:$R$1239,14,FALSE)),"")</f>
        <v/>
      </c>
      <c r="N397" t="str">
        <f>IFERROR(IF(VLOOKUP('Xlookup set'!$S436,'Xlookup set'!$A$1:$R$1239,15,FALSE)=0,"",VLOOKUP('Xlookup set'!$S436,'Xlookup set'!$A$1:$R$1239,15,FALSE)),"")</f>
        <v/>
      </c>
      <c r="O397" t="str">
        <f>IFERROR(IF(VLOOKUP('Xlookup set'!$S436,'Xlookup set'!$A$1:$R$1239,16,FALSE)=0,"",VLOOKUP('Xlookup set'!$S436,'Xlookup set'!$A$1:$R$1239,16,FALSE)),"")</f>
        <v/>
      </c>
      <c r="P397" t="str">
        <f t="array" aca="1" ref="P397" ca="1">IFERROR(Y2IF(VLOOKUP('Xlookup set'!$S436,'Xlookup set'!$A$1:$R$1239,17,FALSE)=0,"",VLOOKUP('Xlookup set'!$S436,'Xlookup set'!$A$1:$R$1239,17,FALSE)),"")</f>
        <v/>
      </c>
      <c r="Q397" t="str">
        <f>IFERROR(IF(VLOOKUP('Xlookup set'!$S436,'Xlookup set'!$A$1:$R$1239,18,FALSE)=0,"",VLOOKUP('Xlookup set'!$S436,'Xlookup set'!$A$1:$R$1239,18,FALSE)),"")</f>
        <v/>
      </c>
    </row>
    <row r="398" spans="1:17">
      <c r="A398" t="str">
        <f>IFERROR(VLOOKUP('Xlookup set'!$S398,'Xlookup set'!$A$1:$R$1239,2,FALSE),"")</f>
        <v/>
      </c>
      <c r="B398" t="str">
        <f>IF(I398&lt;&gt;"",ドッグキャリー!$I$2,"")</f>
        <v/>
      </c>
      <c r="C398" t="str">
        <f t="shared" si="14"/>
        <v/>
      </c>
      <c r="D398" t="str">
        <f t="shared" si="15"/>
        <v/>
      </c>
      <c r="H398" s="77" t="str">
        <f>IFERROR(IF(VLOOKUP('Xlookup set'!$S398,'Xlookup set'!$A$1:$R$1239,9,FALSE)=0,"",VLOOKUP('Xlookup set'!$S398,'Xlookup set'!$A$1:$R$1239,9,FALSE)),"")</f>
        <v/>
      </c>
      <c r="I398" t="str">
        <f>IFERROR(IF(VLOOKUP('Xlookup set'!$S398,'Xlookup set'!$A$1:$R$1239,10,FALSE)=0,"",VLOOKUP('Xlookup set'!$S398,'Xlookup set'!$A$1:$R$1239,10,FALSE)),"")</f>
        <v/>
      </c>
      <c r="J398" t="str">
        <f>IFERROR(IF(VLOOKUP('Xlookup set'!$S437,'Xlookup set'!$A$1:$R$1239,11,FALSE)=0,"",VLOOKUP('Xlookup set'!$S437,'Xlookup set'!$A$1:$R$1239,11,FALSE)),"")</f>
        <v/>
      </c>
      <c r="K398" t="str">
        <f>IFERROR(IF(VLOOKUP('Xlookup set'!$S437,'Xlookup set'!$A$1:$R$1239,12,FALSE)=0,"",VLOOKUP('Xlookup set'!$S437,'Xlookup set'!$A$1:$R$1239,12,FALSE)),"")</f>
        <v/>
      </c>
      <c r="L398" t="str">
        <f>IFERROR(IF(VLOOKUP('Xlookup set'!$S437,'Xlookup set'!$A$1:$R$1239,13,FALSE)=0,"",VLOOKUP('Xlookup set'!$S437,'Xlookup set'!$A$1:$R$1239,13,FALSE)),"")</f>
        <v/>
      </c>
      <c r="M398" t="str">
        <f>IFERROR(IF(VLOOKUP('Xlookup set'!$S437,'Xlookup set'!$A$1:$R$1239,14,FALSE)=0,"",VLOOKUP('Xlookup set'!$S437,'Xlookup set'!$A$1:$R$1239,14,FALSE)),"")</f>
        <v/>
      </c>
      <c r="N398" t="str">
        <f>IFERROR(IF(VLOOKUP('Xlookup set'!$S437,'Xlookup set'!$A$1:$R$1239,15,FALSE)=0,"",VLOOKUP('Xlookup set'!$S437,'Xlookup set'!$A$1:$R$1239,15,FALSE)),"")</f>
        <v/>
      </c>
      <c r="O398" t="str">
        <f>IFERROR(IF(VLOOKUP('Xlookup set'!$S437,'Xlookup set'!$A$1:$R$1239,16,FALSE)=0,"",VLOOKUP('Xlookup set'!$S437,'Xlookup set'!$A$1:$R$1239,16,FALSE)),"")</f>
        <v/>
      </c>
      <c r="P398" t="str">
        <f t="array" aca="1" ref="P398" ca="1">IFERROR(Y2IF(VLOOKUP('Xlookup set'!$S437,'Xlookup set'!$A$1:$R$1239,17,FALSE)=0,"",VLOOKUP('Xlookup set'!$S437,'Xlookup set'!$A$1:$R$1239,17,FALSE)),"")</f>
        <v/>
      </c>
      <c r="Q398" t="str">
        <f>IFERROR(IF(VLOOKUP('Xlookup set'!$S437,'Xlookup set'!$A$1:$R$1239,18,FALSE)=0,"",VLOOKUP('Xlookup set'!$S437,'Xlookup set'!$A$1:$R$1239,18,FALSE)),"")</f>
        <v/>
      </c>
    </row>
    <row r="399" spans="1:17">
      <c r="A399" t="str">
        <f>IFERROR(VLOOKUP('Xlookup set'!$S399,'Xlookup set'!$A$1:$R$1239,2,FALSE),"")</f>
        <v/>
      </c>
      <c r="B399" t="str">
        <f>IF(I399&lt;&gt;"",ドッグキャリー!$I$2,"")</f>
        <v/>
      </c>
      <c r="C399" t="str">
        <f t="shared" si="14"/>
        <v/>
      </c>
      <c r="D399" t="str">
        <f t="shared" si="15"/>
        <v/>
      </c>
      <c r="H399" s="77" t="str">
        <f>IFERROR(IF(VLOOKUP('Xlookup set'!$S399,'Xlookup set'!$A$1:$R$1239,9,FALSE)=0,"",VLOOKUP('Xlookup set'!$S399,'Xlookup set'!$A$1:$R$1239,9,FALSE)),"")</f>
        <v/>
      </c>
      <c r="I399" t="str">
        <f>IFERROR(IF(VLOOKUP('Xlookup set'!$S399,'Xlookup set'!$A$1:$R$1239,10,FALSE)=0,"",VLOOKUP('Xlookup set'!$S399,'Xlookup set'!$A$1:$R$1239,10,FALSE)),"")</f>
        <v/>
      </c>
      <c r="J399" t="str">
        <f>IFERROR(IF(VLOOKUP('Xlookup set'!$S438,'Xlookup set'!$A$1:$R$1239,11,FALSE)=0,"",VLOOKUP('Xlookup set'!$S438,'Xlookup set'!$A$1:$R$1239,11,FALSE)),"")</f>
        <v/>
      </c>
      <c r="K399" t="str">
        <f>IFERROR(IF(VLOOKUP('Xlookup set'!$S438,'Xlookup set'!$A$1:$R$1239,12,FALSE)=0,"",VLOOKUP('Xlookup set'!$S438,'Xlookup set'!$A$1:$R$1239,12,FALSE)),"")</f>
        <v/>
      </c>
      <c r="L399" t="str">
        <f>IFERROR(IF(VLOOKUP('Xlookup set'!$S438,'Xlookup set'!$A$1:$R$1239,13,FALSE)=0,"",VLOOKUP('Xlookup set'!$S438,'Xlookup set'!$A$1:$R$1239,13,FALSE)),"")</f>
        <v/>
      </c>
      <c r="M399" t="str">
        <f>IFERROR(IF(VLOOKUP('Xlookup set'!$S438,'Xlookup set'!$A$1:$R$1239,14,FALSE)=0,"",VLOOKUP('Xlookup set'!$S438,'Xlookup set'!$A$1:$R$1239,14,FALSE)),"")</f>
        <v/>
      </c>
      <c r="N399" t="str">
        <f>IFERROR(IF(VLOOKUP('Xlookup set'!$S438,'Xlookup set'!$A$1:$R$1239,15,FALSE)=0,"",VLOOKUP('Xlookup set'!$S438,'Xlookup set'!$A$1:$R$1239,15,FALSE)),"")</f>
        <v/>
      </c>
      <c r="O399" t="str">
        <f>IFERROR(IF(VLOOKUP('Xlookup set'!$S438,'Xlookup set'!$A$1:$R$1239,16,FALSE)=0,"",VLOOKUP('Xlookup set'!$S438,'Xlookup set'!$A$1:$R$1239,16,FALSE)),"")</f>
        <v/>
      </c>
      <c r="P399" t="str">
        <f t="array" aca="1" ref="P399" ca="1">IFERROR(Y2IF(VLOOKUP('Xlookup set'!$S438,'Xlookup set'!$A$1:$R$1239,17,FALSE)=0,"",VLOOKUP('Xlookup set'!$S438,'Xlookup set'!$A$1:$R$1239,17,FALSE)),"")</f>
        <v/>
      </c>
      <c r="Q399" t="str">
        <f>IFERROR(IF(VLOOKUP('Xlookup set'!$S438,'Xlookup set'!$A$1:$R$1239,18,FALSE)=0,"",VLOOKUP('Xlookup set'!$S438,'Xlookup set'!$A$1:$R$1239,18,FALSE)),"")</f>
        <v/>
      </c>
    </row>
    <row r="400" spans="1:17">
      <c r="A400" t="str">
        <f>IFERROR(VLOOKUP('Xlookup set'!$S400,'Xlookup set'!$A$1:$R$1239,2,FALSE),"")</f>
        <v/>
      </c>
      <c r="B400" t="str">
        <f>IF(I400&lt;&gt;"",ドッグキャリー!$I$2,"")</f>
        <v/>
      </c>
      <c r="C400" t="str">
        <f t="shared" si="14"/>
        <v/>
      </c>
      <c r="D400" t="str">
        <f t="shared" si="15"/>
        <v/>
      </c>
      <c r="H400" s="77" t="str">
        <f>IFERROR(IF(VLOOKUP('Xlookup set'!$S400,'Xlookup set'!$A$1:$R$1239,9,FALSE)=0,"",VLOOKUP('Xlookup set'!$S400,'Xlookup set'!$A$1:$R$1239,9,FALSE)),"")</f>
        <v/>
      </c>
      <c r="I400" t="str">
        <f>IFERROR(IF(VLOOKUP('Xlookup set'!$S400,'Xlookup set'!$A$1:$R$1239,10,FALSE)=0,"",VLOOKUP('Xlookup set'!$S400,'Xlookup set'!$A$1:$R$1239,10,FALSE)),"")</f>
        <v/>
      </c>
      <c r="J400" t="str">
        <f>IFERROR(IF(VLOOKUP('Xlookup set'!$S439,'Xlookup set'!$A$1:$R$1239,11,FALSE)=0,"",VLOOKUP('Xlookup set'!$S439,'Xlookup set'!$A$1:$R$1239,11,FALSE)),"")</f>
        <v/>
      </c>
      <c r="K400" t="str">
        <f>IFERROR(IF(VLOOKUP('Xlookup set'!$S439,'Xlookup set'!$A$1:$R$1239,12,FALSE)=0,"",VLOOKUP('Xlookup set'!$S439,'Xlookup set'!$A$1:$R$1239,12,FALSE)),"")</f>
        <v/>
      </c>
      <c r="L400" t="str">
        <f>IFERROR(IF(VLOOKUP('Xlookup set'!$S439,'Xlookup set'!$A$1:$R$1239,13,FALSE)=0,"",VLOOKUP('Xlookup set'!$S439,'Xlookup set'!$A$1:$R$1239,13,FALSE)),"")</f>
        <v/>
      </c>
      <c r="M400" t="str">
        <f>IFERROR(IF(VLOOKUP('Xlookup set'!$S439,'Xlookup set'!$A$1:$R$1239,14,FALSE)=0,"",VLOOKUP('Xlookup set'!$S439,'Xlookup set'!$A$1:$R$1239,14,FALSE)),"")</f>
        <v/>
      </c>
      <c r="N400" t="str">
        <f>IFERROR(IF(VLOOKUP('Xlookup set'!$S439,'Xlookup set'!$A$1:$R$1239,15,FALSE)=0,"",VLOOKUP('Xlookup set'!$S439,'Xlookup set'!$A$1:$R$1239,15,FALSE)),"")</f>
        <v/>
      </c>
      <c r="O400" t="str">
        <f>IFERROR(IF(VLOOKUP('Xlookup set'!$S439,'Xlookup set'!$A$1:$R$1239,16,FALSE)=0,"",VLOOKUP('Xlookup set'!$S439,'Xlookup set'!$A$1:$R$1239,16,FALSE)),"")</f>
        <v/>
      </c>
      <c r="P400" t="str">
        <f t="array" aca="1" ref="P400" ca="1">IFERROR(Y2IF(VLOOKUP('Xlookup set'!$S439,'Xlookup set'!$A$1:$R$1239,17,FALSE)=0,"",VLOOKUP('Xlookup set'!$S439,'Xlookup set'!$A$1:$R$1239,17,FALSE)),"")</f>
        <v/>
      </c>
      <c r="Q400" t="str">
        <f>IFERROR(IF(VLOOKUP('Xlookup set'!$S439,'Xlookup set'!$A$1:$R$1239,18,FALSE)=0,"",VLOOKUP('Xlookup set'!$S439,'Xlookup set'!$A$1:$R$1239,18,FALSE)),"")</f>
        <v/>
      </c>
    </row>
    <row r="401" spans="1:17">
      <c r="A401" t="str">
        <f>IFERROR(VLOOKUP('Xlookup set'!$S401,'Xlookup set'!$A$1:$R$1239,2,FALSE),"")</f>
        <v/>
      </c>
      <c r="B401" t="str">
        <f>IF(I401&lt;&gt;"",ドッグキャリー!$I$2,"")</f>
        <v/>
      </c>
      <c r="C401" t="str">
        <f t="shared" si="14"/>
        <v/>
      </c>
      <c r="D401" t="str">
        <f t="shared" si="15"/>
        <v/>
      </c>
      <c r="H401" s="77" t="str">
        <f>IFERROR(IF(VLOOKUP('Xlookup set'!$S401,'Xlookup set'!$A$1:$R$1239,9,FALSE)=0,"",VLOOKUP('Xlookup set'!$S401,'Xlookup set'!$A$1:$R$1239,9,FALSE)),"")</f>
        <v/>
      </c>
      <c r="I401" t="str">
        <f>IFERROR(IF(VLOOKUP('Xlookup set'!$S401,'Xlookup set'!$A$1:$R$1239,10,FALSE)=0,"",VLOOKUP('Xlookup set'!$S401,'Xlookup set'!$A$1:$R$1239,10,FALSE)),"")</f>
        <v/>
      </c>
      <c r="J401" t="str">
        <f>IFERROR(IF(VLOOKUP('Xlookup set'!$S440,'Xlookup set'!$A$1:$R$1239,11,FALSE)=0,"",VLOOKUP('Xlookup set'!$S440,'Xlookup set'!$A$1:$R$1239,11,FALSE)),"")</f>
        <v/>
      </c>
      <c r="K401" t="str">
        <f>IFERROR(IF(VLOOKUP('Xlookup set'!$S440,'Xlookup set'!$A$1:$R$1239,12,FALSE)=0,"",VLOOKUP('Xlookup set'!$S440,'Xlookup set'!$A$1:$R$1239,12,FALSE)),"")</f>
        <v/>
      </c>
      <c r="L401" t="str">
        <f>IFERROR(IF(VLOOKUP('Xlookup set'!$S440,'Xlookup set'!$A$1:$R$1239,13,FALSE)=0,"",VLOOKUP('Xlookup set'!$S440,'Xlookup set'!$A$1:$R$1239,13,FALSE)),"")</f>
        <v/>
      </c>
      <c r="M401" t="str">
        <f>IFERROR(IF(VLOOKUP('Xlookup set'!$S440,'Xlookup set'!$A$1:$R$1239,14,FALSE)=0,"",VLOOKUP('Xlookup set'!$S440,'Xlookup set'!$A$1:$R$1239,14,FALSE)),"")</f>
        <v/>
      </c>
      <c r="N401" t="str">
        <f>IFERROR(IF(VLOOKUP('Xlookup set'!$S440,'Xlookup set'!$A$1:$R$1239,15,FALSE)=0,"",VLOOKUP('Xlookup set'!$S440,'Xlookup set'!$A$1:$R$1239,15,FALSE)),"")</f>
        <v/>
      </c>
      <c r="O401" t="str">
        <f>IFERROR(IF(VLOOKUP('Xlookup set'!$S440,'Xlookup set'!$A$1:$R$1239,16,FALSE)=0,"",VLOOKUP('Xlookup set'!$S440,'Xlookup set'!$A$1:$R$1239,16,FALSE)),"")</f>
        <v/>
      </c>
      <c r="P401" t="str">
        <f t="array" aca="1" ref="P401" ca="1">IFERROR(Y2IF(VLOOKUP('Xlookup set'!$S440,'Xlookup set'!$A$1:$R$1239,17,FALSE)=0,"",VLOOKUP('Xlookup set'!$S440,'Xlookup set'!$A$1:$R$1239,17,FALSE)),"")</f>
        <v/>
      </c>
      <c r="Q401" t="str">
        <f>IFERROR(IF(VLOOKUP('Xlookup set'!$S440,'Xlookup set'!$A$1:$R$1239,18,FALSE)=0,"",VLOOKUP('Xlookup set'!$S440,'Xlookup set'!$A$1:$R$1239,18,FALSE)),"")</f>
        <v/>
      </c>
    </row>
    <row r="402" spans="1:17">
      <c r="A402" t="str">
        <f>IFERROR(VLOOKUP('Xlookup set'!$S402,'Xlookup set'!$A$1:$R$1239,2,FALSE),"")</f>
        <v/>
      </c>
      <c r="B402" t="str">
        <f>IF(I402&lt;&gt;"",ドッグキャリー!$I$2,"")</f>
        <v/>
      </c>
      <c r="C402" t="str">
        <f t="shared" si="14"/>
        <v/>
      </c>
      <c r="D402" t="str">
        <f t="shared" si="15"/>
        <v/>
      </c>
      <c r="H402" s="77" t="str">
        <f>IFERROR(IF(VLOOKUP('Xlookup set'!$S402,'Xlookup set'!$A$1:$R$1239,9,FALSE)=0,"",VLOOKUP('Xlookup set'!$S402,'Xlookup set'!$A$1:$R$1239,9,FALSE)),"")</f>
        <v/>
      </c>
      <c r="I402" t="str">
        <f>IFERROR(IF(VLOOKUP('Xlookup set'!$S402,'Xlookup set'!$A$1:$R$1239,10,FALSE)=0,"",VLOOKUP('Xlookup set'!$S402,'Xlookup set'!$A$1:$R$1239,10,FALSE)),"")</f>
        <v/>
      </c>
      <c r="J402" t="str">
        <f>IFERROR(IF(VLOOKUP('Xlookup set'!$S441,'Xlookup set'!$A$1:$R$1239,11,FALSE)=0,"",VLOOKUP('Xlookup set'!$S441,'Xlookup set'!$A$1:$R$1239,11,FALSE)),"")</f>
        <v/>
      </c>
      <c r="K402" t="str">
        <f>IFERROR(IF(VLOOKUP('Xlookup set'!$S441,'Xlookup set'!$A$1:$R$1239,12,FALSE)=0,"",VLOOKUP('Xlookup set'!$S441,'Xlookup set'!$A$1:$R$1239,12,FALSE)),"")</f>
        <v/>
      </c>
      <c r="L402" t="str">
        <f>IFERROR(IF(VLOOKUP('Xlookup set'!$S441,'Xlookup set'!$A$1:$R$1239,13,FALSE)=0,"",VLOOKUP('Xlookup set'!$S441,'Xlookup set'!$A$1:$R$1239,13,FALSE)),"")</f>
        <v/>
      </c>
      <c r="M402" t="str">
        <f>IFERROR(IF(VLOOKUP('Xlookup set'!$S441,'Xlookup set'!$A$1:$R$1239,14,FALSE)=0,"",VLOOKUP('Xlookup set'!$S441,'Xlookup set'!$A$1:$R$1239,14,FALSE)),"")</f>
        <v/>
      </c>
      <c r="N402" t="str">
        <f>IFERROR(IF(VLOOKUP('Xlookup set'!$S441,'Xlookup set'!$A$1:$R$1239,15,FALSE)=0,"",VLOOKUP('Xlookup set'!$S441,'Xlookup set'!$A$1:$R$1239,15,FALSE)),"")</f>
        <v/>
      </c>
      <c r="O402" t="str">
        <f>IFERROR(IF(VLOOKUP('Xlookup set'!$S441,'Xlookup set'!$A$1:$R$1239,16,FALSE)=0,"",VLOOKUP('Xlookup set'!$S441,'Xlookup set'!$A$1:$R$1239,16,FALSE)),"")</f>
        <v/>
      </c>
      <c r="P402" t="str">
        <f t="array" aca="1" ref="P402" ca="1">IFERROR(Y2IF(VLOOKUP('Xlookup set'!$S441,'Xlookup set'!$A$1:$R$1239,17,FALSE)=0,"",VLOOKUP('Xlookup set'!$S441,'Xlookup set'!$A$1:$R$1239,17,FALSE)),"")</f>
        <v/>
      </c>
      <c r="Q402" t="str">
        <f>IFERROR(IF(VLOOKUP('Xlookup set'!$S441,'Xlookup set'!$A$1:$R$1239,18,FALSE)=0,"",VLOOKUP('Xlookup set'!$S441,'Xlookup set'!$A$1:$R$1239,18,FALSE)),"")</f>
        <v/>
      </c>
    </row>
    <row r="403" spans="1:17">
      <c r="A403" t="str">
        <f>IFERROR(VLOOKUP('Xlookup set'!$S403,'Xlookup set'!$A$1:$R$1239,2,FALSE),"")</f>
        <v/>
      </c>
      <c r="B403" t="str">
        <f>IF(I403&lt;&gt;"",ドッグキャリー!$I$2,"")</f>
        <v/>
      </c>
      <c r="C403" t="str">
        <f t="shared" si="14"/>
        <v/>
      </c>
      <c r="D403" t="str">
        <f t="shared" si="15"/>
        <v/>
      </c>
      <c r="H403" s="77" t="str">
        <f>IFERROR(IF(VLOOKUP('Xlookup set'!$S403,'Xlookup set'!$A$1:$R$1239,9,FALSE)=0,"",VLOOKUP('Xlookup set'!$S403,'Xlookup set'!$A$1:$R$1239,9,FALSE)),"")</f>
        <v/>
      </c>
      <c r="I403" t="str">
        <f>IFERROR(IF(VLOOKUP('Xlookup set'!$S403,'Xlookup set'!$A$1:$R$1239,10,FALSE)=0,"",VLOOKUP('Xlookup set'!$S403,'Xlookup set'!$A$1:$R$1239,10,FALSE)),"")</f>
        <v/>
      </c>
      <c r="J403" t="str">
        <f>IFERROR(IF(VLOOKUP('Xlookup set'!$S442,'Xlookup set'!$A$1:$R$1239,11,FALSE)=0,"",VLOOKUP('Xlookup set'!$S442,'Xlookup set'!$A$1:$R$1239,11,FALSE)),"")</f>
        <v/>
      </c>
      <c r="K403" t="str">
        <f>IFERROR(IF(VLOOKUP('Xlookup set'!$S442,'Xlookup set'!$A$1:$R$1239,12,FALSE)=0,"",VLOOKUP('Xlookup set'!$S442,'Xlookup set'!$A$1:$R$1239,12,FALSE)),"")</f>
        <v/>
      </c>
      <c r="L403" t="str">
        <f>IFERROR(IF(VLOOKUP('Xlookup set'!$S442,'Xlookup set'!$A$1:$R$1239,13,FALSE)=0,"",VLOOKUP('Xlookup set'!$S442,'Xlookup set'!$A$1:$R$1239,13,FALSE)),"")</f>
        <v/>
      </c>
      <c r="M403" t="str">
        <f>IFERROR(IF(VLOOKUP('Xlookup set'!$S442,'Xlookup set'!$A$1:$R$1239,14,FALSE)=0,"",VLOOKUP('Xlookup set'!$S442,'Xlookup set'!$A$1:$R$1239,14,FALSE)),"")</f>
        <v/>
      </c>
      <c r="N403" t="str">
        <f>IFERROR(IF(VLOOKUP('Xlookup set'!$S442,'Xlookup set'!$A$1:$R$1239,15,FALSE)=0,"",VLOOKUP('Xlookup set'!$S442,'Xlookup set'!$A$1:$R$1239,15,FALSE)),"")</f>
        <v/>
      </c>
      <c r="O403" t="str">
        <f>IFERROR(IF(VLOOKUP('Xlookup set'!$S442,'Xlookup set'!$A$1:$R$1239,16,FALSE)=0,"",VLOOKUP('Xlookup set'!$S442,'Xlookup set'!$A$1:$R$1239,16,FALSE)),"")</f>
        <v/>
      </c>
      <c r="P403" t="str">
        <f t="array" aca="1" ref="P403" ca="1">IFERROR(Y2IF(VLOOKUP('Xlookup set'!$S442,'Xlookup set'!$A$1:$R$1239,17,FALSE)=0,"",VLOOKUP('Xlookup set'!$S442,'Xlookup set'!$A$1:$R$1239,17,FALSE)),"")</f>
        <v/>
      </c>
      <c r="Q403" t="str">
        <f>IFERROR(IF(VLOOKUP('Xlookup set'!$S442,'Xlookup set'!$A$1:$R$1239,18,FALSE)=0,"",VLOOKUP('Xlookup set'!$S442,'Xlookup set'!$A$1:$R$1239,18,FALSE)),"")</f>
        <v/>
      </c>
    </row>
    <row r="404" spans="1:17">
      <c r="A404" t="str">
        <f>IFERROR(VLOOKUP('Xlookup set'!$S404,'Xlookup set'!$A$1:$R$1239,2,FALSE),"")</f>
        <v/>
      </c>
      <c r="B404" t="str">
        <f>IF(I404&lt;&gt;"",ドッグキャリー!$I$2,"")</f>
        <v/>
      </c>
      <c r="C404" t="str">
        <f t="shared" si="14"/>
        <v/>
      </c>
      <c r="D404" t="str">
        <f t="shared" si="15"/>
        <v/>
      </c>
      <c r="H404" s="77" t="str">
        <f>IFERROR(IF(VLOOKUP('Xlookup set'!$S404,'Xlookup set'!$A$1:$R$1239,9,FALSE)=0,"",VLOOKUP('Xlookup set'!$S404,'Xlookup set'!$A$1:$R$1239,9,FALSE)),"")</f>
        <v/>
      </c>
      <c r="I404" t="str">
        <f>IFERROR(IF(VLOOKUP('Xlookup set'!$S404,'Xlookup set'!$A$1:$R$1239,10,FALSE)=0,"",VLOOKUP('Xlookup set'!$S404,'Xlookup set'!$A$1:$R$1239,10,FALSE)),"")</f>
        <v/>
      </c>
      <c r="J404" t="str">
        <f>IFERROR(IF(VLOOKUP('Xlookup set'!$S443,'Xlookup set'!$A$1:$R$1239,11,FALSE)=0,"",VLOOKUP('Xlookup set'!$S443,'Xlookup set'!$A$1:$R$1239,11,FALSE)),"")</f>
        <v/>
      </c>
      <c r="K404" t="str">
        <f>IFERROR(IF(VLOOKUP('Xlookup set'!$S443,'Xlookup set'!$A$1:$R$1239,12,FALSE)=0,"",VLOOKUP('Xlookup set'!$S443,'Xlookup set'!$A$1:$R$1239,12,FALSE)),"")</f>
        <v/>
      </c>
      <c r="L404" t="str">
        <f>IFERROR(IF(VLOOKUP('Xlookup set'!$S443,'Xlookup set'!$A$1:$R$1239,13,FALSE)=0,"",VLOOKUP('Xlookup set'!$S443,'Xlookup set'!$A$1:$R$1239,13,FALSE)),"")</f>
        <v/>
      </c>
      <c r="M404" t="str">
        <f>IFERROR(IF(VLOOKUP('Xlookup set'!$S443,'Xlookup set'!$A$1:$R$1239,14,FALSE)=0,"",VLOOKUP('Xlookup set'!$S443,'Xlookup set'!$A$1:$R$1239,14,FALSE)),"")</f>
        <v/>
      </c>
      <c r="N404" t="str">
        <f>IFERROR(IF(VLOOKUP('Xlookup set'!$S443,'Xlookup set'!$A$1:$R$1239,15,FALSE)=0,"",VLOOKUP('Xlookup set'!$S443,'Xlookup set'!$A$1:$R$1239,15,FALSE)),"")</f>
        <v/>
      </c>
      <c r="O404" t="str">
        <f>IFERROR(IF(VLOOKUP('Xlookup set'!$S443,'Xlookup set'!$A$1:$R$1239,16,FALSE)=0,"",VLOOKUP('Xlookup set'!$S443,'Xlookup set'!$A$1:$R$1239,16,FALSE)),"")</f>
        <v/>
      </c>
      <c r="P404" t="str">
        <f t="array" aca="1" ref="P404" ca="1">IFERROR(Y2IF(VLOOKUP('Xlookup set'!$S443,'Xlookup set'!$A$1:$R$1239,17,FALSE)=0,"",VLOOKUP('Xlookup set'!$S443,'Xlookup set'!$A$1:$R$1239,17,FALSE)),"")</f>
        <v/>
      </c>
      <c r="Q404" t="str">
        <f>IFERROR(IF(VLOOKUP('Xlookup set'!$S443,'Xlookup set'!$A$1:$R$1239,18,FALSE)=0,"",VLOOKUP('Xlookup set'!$S443,'Xlookup set'!$A$1:$R$1239,18,FALSE)),"")</f>
        <v/>
      </c>
    </row>
    <row r="405" spans="1:17">
      <c r="A405" t="str">
        <f>IFERROR(VLOOKUP('Xlookup set'!$S405,'Xlookup set'!$A$1:$R$1239,2,FALSE),"")</f>
        <v/>
      </c>
      <c r="B405" t="str">
        <f>IF(I405&lt;&gt;"",ドッグキャリー!$I$2,"")</f>
        <v/>
      </c>
      <c r="C405" t="str">
        <f t="shared" si="14"/>
        <v/>
      </c>
      <c r="D405" t="str">
        <f t="shared" si="15"/>
        <v/>
      </c>
      <c r="H405" s="77" t="str">
        <f>IFERROR(IF(VLOOKUP('Xlookup set'!$S405,'Xlookup set'!$A$1:$R$1239,9,FALSE)=0,"",VLOOKUP('Xlookup set'!$S405,'Xlookup set'!$A$1:$R$1239,9,FALSE)),"")</f>
        <v/>
      </c>
      <c r="I405" t="str">
        <f>IFERROR(IF(VLOOKUP('Xlookup set'!$S405,'Xlookup set'!$A$1:$R$1239,10,FALSE)=0,"",VLOOKUP('Xlookup set'!$S405,'Xlookup set'!$A$1:$R$1239,10,FALSE)),"")</f>
        <v/>
      </c>
      <c r="J405" t="str">
        <f>IFERROR(IF(VLOOKUP('Xlookup set'!$S444,'Xlookup set'!$A$1:$R$1239,11,FALSE)=0,"",VLOOKUP('Xlookup set'!$S444,'Xlookup set'!$A$1:$R$1239,11,FALSE)),"")</f>
        <v/>
      </c>
      <c r="K405" t="str">
        <f>IFERROR(IF(VLOOKUP('Xlookup set'!$S444,'Xlookup set'!$A$1:$R$1239,12,FALSE)=0,"",VLOOKUP('Xlookup set'!$S444,'Xlookup set'!$A$1:$R$1239,12,FALSE)),"")</f>
        <v/>
      </c>
      <c r="L405" t="str">
        <f>IFERROR(IF(VLOOKUP('Xlookup set'!$S444,'Xlookup set'!$A$1:$R$1239,13,FALSE)=0,"",VLOOKUP('Xlookup set'!$S444,'Xlookup set'!$A$1:$R$1239,13,FALSE)),"")</f>
        <v/>
      </c>
      <c r="M405" t="str">
        <f>IFERROR(IF(VLOOKUP('Xlookup set'!$S444,'Xlookup set'!$A$1:$R$1239,14,FALSE)=0,"",VLOOKUP('Xlookup set'!$S444,'Xlookup set'!$A$1:$R$1239,14,FALSE)),"")</f>
        <v/>
      </c>
      <c r="N405" t="str">
        <f>IFERROR(IF(VLOOKUP('Xlookup set'!$S444,'Xlookup set'!$A$1:$R$1239,15,FALSE)=0,"",VLOOKUP('Xlookup set'!$S444,'Xlookup set'!$A$1:$R$1239,15,FALSE)),"")</f>
        <v/>
      </c>
      <c r="O405" t="str">
        <f>IFERROR(IF(VLOOKUP('Xlookup set'!$S444,'Xlookup set'!$A$1:$R$1239,16,FALSE)=0,"",VLOOKUP('Xlookup set'!$S444,'Xlookup set'!$A$1:$R$1239,16,FALSE)),"")</f>
        <v/>
      </c>
      <c r="P405" t="str">
        <f t="array" aca="1" ref="P405" ca="1">IFERROR(Y2IF(VLOOKUP('Xlookup set'!$S444,'Xlookup set'!$A$1:$R$1239,17,FALSE)=0,"",VLOOKUP('Xlookup set'!$S444,'Xlookup set'!$A$1:$R$1239,17,FALSE)),"")</f>
        <v/>
      </c>
      <c r="Q405" t="str">
        <f>IFERROR(IF(VLOOKUP('Xlookup set'!$S444,'Xlookup set'!$A$1:$R$1239,18,FALSE)=0,"",VLOOKUP('Xlookup set'!$S444,'Xlookup set'!$A$1:$R$1239,18,FALSE)),"")</f>
        <v/>
      </c>
    </row>
    <row r="406" spans="1:17">
      <c r="A406" t="str">
        <f>IFERROR(VLOOKUP('Xlookup set'!$S406,'Xlookup set'!$A$1:$R$1239,2,FALSE),"")</f>
        <v/>
      </c>
      <c r="B406" t="str">
        <f>IF(I406&lt;&gt;"",ドッグキャリー!$I$2,"")</f>
        <v/>
      </c>
      <c r="C406" t="str">
        <f t="shared" si="14"/>
        <v/>
      </c>
      <c r="D406" t="str">
        <f t="shared" si="15"/>
        <v/>
      </c>
      <c r="H406" s="77" t="str">
        <f>IFERROR(IF(VLOOKUP('Xlookup set'!$S406,'Xlookup set'!$A$1:$R$1239,9,FALSE)=0,"",VLOOKUP('Xlookup set'!$S406,'Xlookup set'!$A$1:$R$1239,9,FALSE)),"")</f>
        <v/>
      </c>
      <c r="I406" t="str">
        <f>IFERROR(IF(VLOOKUP('Xlookup set'!$S406,'Xlookup set'!$A$1:$R$1239,10,FALSE)=0,"",VLOOKUP('Xlookup set'!$S406,'Xlookup set'!$A$1:$R$1239,10,FALSE)),"")</f>
        <v/>
      </c>
      <c r="J406" t="str">
        <f>IFERROR(IF(VLOOKUP('Xlookup set'!$S445,'Xlookup set'!$A$1:$R$1239,11,FALSE)=0,"",VLOOKUP('Xlookup set'!$S445,'Xlookup set'!$A$1:$R$1239,11,FALSE)),"")</f>
        <v/>
      </c>
      <c r="K406" t="str">
        <f>IFERROR(IF(VLOOKUP('Xlookup set'!$S445,'Xlookup set'!$A$1:$R$1239,12,FALSE)=0,"",VLOOKUP('Xlookup set'!$S445,'Xlookup set'!$A$1:$R$1239,12,FALSE)),"")</f>
        <v/>
      </c>
      <c r="L406" t="str">
        <f>IFERROR(IF(VLOOKUP('Xlookup set'!$S445,'Xlookup set'!$A$1:$R$1239,13,FALSE)=0,"",VLOOKUP('Xlookup set'!$S445,'Xlookup set'!$A$1:$R$1239,13,FALSE)),"")</f>
        <v/>
      </c>
      <c r="M406" t="str">
        <f>IFERROR(IF(VLOOKUP('Xlookup set'!$S445,'Xlookup set'!$A$1:$R$1239,14,FALSE)=0,"",VLOOKUP('Xlookup set'!$S445,'Xlookup set'!$A$1:$R$1239,14,FALSE)),"")</f>
        <v/>
      </c>
      <c r="N406" t="str">
        <f>IFERROR(IF(VLOOKUP('Xlookup set'!$S445,'Xlookup set'!$A$1:$R$1239,15,FALSE)=0,"",VLOOKUP('Xlookup set'!$S445,'Xlookup set'!$A$1:$R$1239,15,FALSE)),"")</f>
        <v/>
      </c>
      <c r="O406" t="str">
        <f>IFERROR(IF(VLOOKUP('Xlookup set'!$S445,'Xlookup set'!$A$1:$R$1239,16,FALSE)=0,"",VLOOKUP('Xlookup set'!$S445,'Xlookup set'!$A$1:$R$1239,16,FALSE)),"")</f>
        <v/>
      </c>
      <c r="P406" t="str">
        <f t="array" aca="1" ref="P406" ca="1">IFERROR(Y2IF(VLOOKUP('Xlookup set'!$S445,'Xlookup set'!$A$1:$R$1239,17,FALSE)=0,"",VLOOKUP('Xlookup set'!$S445,'Xlookup set'!$A$1:$R$1239,17,FALSE)),"")</f>
        <v/>
      </c>
      <c r="Q406" t="str">
        <f>IFERROR(IF(VLOOKUP('Xlookup set'!$S445,'Xlookup set'!$A$1:$R$1239,18,FALSE)=0,"",VLOOKUP('Xlookup set'!$S445,'Xlookup set'!$A$1:$R$1239,18,FALSE)),"")</f>
        <v/>
      </c>
    </row>
    <row r="407" spans="1:17">
      <c r="A407" t="str">
        <f>IFERROR(VLOOKUP('Xlookup set'!$S407,'Xlookup set'!$A$1:$R$1239,2,FALSE),"")</f>
        <v/>
      </c>
      <c r="B407" t="str">
        <f>IF(I407&lt;&gt;"",ドッグキャリー!$I$2,"")</f>
        <v/>
      </c>
      <c r="C407" t="str">
        <f t="shared" si="14"/>
        <v/>
      </c>
      <c r="D407" t="str">
        <f t="shared" si="15"/>
        <v/>
      </c>
      <c r="H407" s="77" t="str">
        <f>IFERROR(IF(VLOOKUP('Xlookup set'!$S407,'Xlookup set'!$A$1:$R$1239,9,FALSE)=0,"",VLOOKUP('Xlookup set'!$S407,'Xlookup set'!$A$1:$R$1239,9,FALSE)),"")</f>
        <v/>
      </c>
      <c r="I407" t="str">
        <f>IFERROR(IF(VLOOKUP('Xlookup set'!$S407,'Xlookup set'!$A$1:$R$1239,10,FALSE)=0,"",VLOOKUP('Xlookup set'!$S407,'Xlookup set'!$A$1:$R$1239,10,FALSE)),"")</f>
        <v/>
      </c>
      <c r="J407" t="str">
        <f>IFERROR(IF(VLOOKUP('Xlookup set'!$S446,'Xlookup set'!$A$1:$R$1239,11,FALSE)=0,"",VLOOKUP('Xlookup set'!$S446,'Xlookup set'!$A$1:$R$1239,11,FALSE)),"")</f>
        <v/>
      </c>
      <c r="K407" t="str">
        <f>IFERROR(IF(VLOOKUP('Xlookup set'!$S446,'Xlookup set'!$A$1:$R$1239,12,FALSE)=0,"",VLOOKUP('Xlookup set'!$S446,'Xlookup set'!$A$1:$R$1239,12,FALSE)),"")</f>
        <v/>
      </c>
      <c r="L407" t="str">
        <f>IFERROR(IF(VLOOKUP('Xlookup set'!$S446,'Xlookup set'!$A$1:$R$1239,13,FALSE)=0,"",VLOOKUP('Xlookup set'!$S446,'Xlookup set'!$A$1:$R$1239,13,FALSE)),"")</f>
        <v/>
      </c>
      <c r="M407" t="str">
        <f>IFERROR(IF(VLOOKUP('Xlookup set'!$S446,'Xlookup set'!$A$1:$R$1239,14,FALSE)=0,"",VLOOKUP('Xlookup set'!$S446,'Xlookup set'!$A$1:$R$1239,14,FALSE)),"")</f>
        <v/>
      </c>
      <c r="N407" t="str">
        <f>IFERROR(IF(VLOOKUP('Xlookup set'!$S446,'Xlookup set'!$A$1:$R$1239,15,FALSE)=0,"",VLOOKUP('Xlookup set'!$S446,'Xlookup set'!$A$1:$R$1239,15,FALSE)),"")</f>
        <v/>
      </c>
      <c r="O407" t="str">
        <f>IFERROR(IF(VLOOKUP('Xlookup set'!$S446,'Xlookup set'!$A$1:$R$1239,16,FALSE)=0,"",VLOOKUP('Xlookup set'!$S446,'Xlookup set'!$A$1:$R$1239,16,FALSE)),"")</f>
        <v/>
      </c>
      <c r="P407" t="str">
        <f t="array" aca="1" ref="P407" ca="1">IFERROR(Y2IF(VLOOKUP('Xlookup set'!$S446,'Xlookup set'!$A$1:$R$1239,17,FALSE)=0,"",VLOOKUP('Xlookup set'!$S446,'Xlookup set'!$A$1:$R$1239,17,FALSE)),"")</f>
        <v/>
      </c>
      <c r="Q407" t="str">
        <f>IFERROR(IF(VLOOKUP('Xlookup set'!$S446,'Xlookup set'!$A$1:$R$1239,18,FALSE)=0,"",VLOOKUP('Xlookup set'!$S446,'Xlookup set'!$A$1:$R$1239,18,FALSE)),"")</f>
        <v/>
      </c>
    </row>
    <row r="408" spans="1:17">
      <c r="A408" t="str">
        <f>IFERROR(VLOOKUP('Xlookup set'!$S408,'Xlookup set'!$A$1:$R$1239,2,FALSE),"")</f>
        <v/>
      </c>
      <c r="B408" t="str">
        <f>IF(I408&lt;&gt;"",ドッグキャリー!$I$2,"")</f>
        <v/>
      </c>
      <c r="C408" t="str">
        <f t="shared" si="14"/>
        <v/>
      </c>
      <c r="D408" t="str">
        <f t="shared" si="15"/>
        <v/>
      </c>
      <c r="H408" s="77" t="str">
        <f>IFERROR(IF(VLOOKUP('Xlookup set'!$S408,'Xlookup set'!$A$1:$R$1239,9,FALSE)=0,"",VLOOKUP('Xlookup set'!$S408,'Xlookup set'!$A$1:$R$1239,9,FALSE)),"")</f>
        <v/>
      </c>
      <c r="I408" t="str">
        <f>IFERROR(IF(VLOOKUP('Xlookup set'!$S408,'Xlookup set'!$A$1:$R$1239,10,FALSE)=0,"",VLOOKUP('Xlookup set'!$S408,'Xlookup set'!$A$1:$R$1239,10,FALSE)),"")</f>
        <v/>
      </c>
      <c r="J408" t="str">
        <f>IFERROR(IF(VLOOKUP('Xlookup set'!$S447,'Xlookup set'!$A$1:$R$1239,11,FALSE)=0,"",VLOOKUP('Xlookup set'!$S447,'Xlookup set'!$A$1:$R$1239,11,FALSE)),"")</f>
        <v/>
      </c>
      <c r="K408" t="str">
        <f>IFERROR(IF(VLOOKUP('Xlookup set'!$S447,'Xlookup set'!$A$1:$R$1239,12,FALSE)=0,"",VLOOKUP('Xlookup set'!$S447,'Xlookup set'!$A$1:$R$1239,12,FALSE)),"")</f>
        <v/>
      </c>
      <c r="L408" t="str">
        <f>IFERROR(IF(VLOOKUP('Xlookup set'!$S447,'Xlookup set'!$A$1:$R$1239,13,FALSE)=0,"",VLOOKUP('Xlookup set'!$S447,'Xlookup set'!$A$1:$R$1239,13,FALSE)),"")</f>
        <v/>
      </c>
      <c r="M408" t="str">
        <f>IFERROR(IF(VLOOKUP('Xlookup set'!$S447,'Xlookup set'!$A$1:$R$1239,14,FALSE)=0,"",VLOOKUP('Xlookup set'!$S447,'Xlookup set'!$A$1:$R$1239,14,FALSE)),"")</f>
        <v/>
      </c>
      <c r="N408" t="str">
        <f>IFERROR(IF(VLOOKUP('Xlookup set'!$S447,'Xlookup set'!$A$1:$R$1239,15,FALSE)=0,"",VLOOKUP('Xlookup set'!$S447,'Xlookup set'!$A$1:$R$1239,15,FALSE)),"")</f>
        <v/>
      </c>
      <c r="O408" t="str">
        <f>IFERROR(IF(VLOOKUP('Xlookup set'!$S447,'Xlookup set'!$A$1:$R$1239,16,FALSE)=0,"",VLOOKUP('Xlookup set'!$S447,'Xlookup set'!$A$1:$R$1239,16,FALSE)),"")</f>
        <v/>
      </c>
      <c r="P408" t="str">
        <f t="array" aca="1" ref="P408" ca="1">IFERROR(Y2IF(VLOOKUP('Xlookup set'!$S447,'Xlookup set'!$A$1:$R$1239,17,FALSE)=0,"",VLOOKUP('Xlookup set'!$S447,'Xlookup set'!$A$1:$R$1239,17,FALSE)),"")</f>
        <v/>
      </c>
      <c r="Q408" t="str">
        <f>IFERROR(IF(VLOOKUP('Xlookup set'!$S447,'Xlookup set'!$A$1:$R$1239,18,FALSE)=0,"",VLOOKUP('Xlookup set'!$S447,'Xlookup set'!$A$1:$R$1239,18,FALSE)),"")</f>
        <v/>
      </c>
    </row>
    <row r="409" spans="1:17">
      <c r="A409" t="str">
        <f>IFERROR(VLOOKUP('Xlookup set'!$S409,'Xlookup set'!$A$1:$R$1239,2,FALSE),"")</f>
        <v/>
      </c>
      <c r="B409" t="str">
        <f>IF(I409&lt;&gt;"",ドッグキャリー!$I$2,"")</f>
        <v/>
      </c>
      <c r="C409" t="str">
        <f t="shared" si="14"/>
        <v/>
      </c>
      <c r="D409" t="str">
        <f t="shared" si="15"/>
        <v/>
      </c>
      <c r="H409" s="77" t="str">
        <f>IFERROR(IF(VLOOKUP('Xlookup set'!$S409,'Xlookup set'!$A$1:$R$1239,9,FALSE)=0,"",VLOOKUP('Xlookup set'!$S409,'Xlookup set'!$A$1:$R$1239,9,FALSE)),"")</f>
        <v/>
      </c>
      <c r="I409" t="str">
        <f>IFERROR(IF(VLOOKUP('Xlookup set'!$S409,'Xlookup set'!$A$1:$R$1239,10,FALSE)=0,"",VLOOKUP('Xlookup set'!$S409,'Xlookup set'!$A$1:$R$1239,10,FALSE)),"")</f>
        <v/>
      </c>
      <c r="J409" t="str">
        <f>IFERROR(IF(VLOOKUP('Xlookup set'!$S448,'Xlookup set'!$A$1:$R$1239,11,FALSE)=0,"",VLOOKUP('Xlookup set'!$S448,'Xlookup set'!$A$1:$R$1239,11,FALSE)),"")</f>
        <v/>
      </c>
      <c r="K409" t="str">
        <f>IFERROR(IF(VLOOKUP('Xlookup set'!$S448,'Xlookup set'!$A$1:$R$1239,12,FALSE)=0,"",VLOOKUP('Xlookup set'!$S448,'Xlookup set'!$A$1:$R$1239,12,FALSE)),"")</f>
        <v/>
      </c>
      <c r="L409" t="str">
        <f>IFERROR(IF(VLOOKUP('Xlookup set'!$S448,'Xlookup set'!$A$1:$R$1239,13,FALSE)=0,"",VLOOKUP('Xlookup set'!$S448,'Xlookup set'!$A$1:$R$1239,13,FALSE)),"")</f>
        <v/>
      </c>
      <c r="M409" t="str">
        <f>IFERROR(IF(VLOOKUP('Xlookup set'!$S448,'Xlookup set'!$A$1:$R$1239,14,FALSE)=0,"",VLOOKUP('Xlookup set'!$S448,'Xlookup set'!$A$1:$R$1239,14,FALSE)),"")</f>
        <v/>
      </c>
      <c r="N409" t="str">
        <f>IFERROR(IF(VLOOKUP('Xlookup set'!$S448,'Xlookup set'!$A$1:$R$1239,15,FALSE)=0,"",VLOOKUP('Xlookup set'!$S448,'Xlookup set'!$A$1:$R$1239,15,FALSE)),"")</f>
        <v/>
      </c>
      <c r="O409" t="str">
        <f>IFERROR(IF(VLOOKUP('Xlookup set'!$S448,'Xlookup set'!$A$1:$R$1239,16,FALSE)=0,"",VLOOKUP('Xlookup set'!$S448,'Xlookup set'!$A$1:$R$1239,16,FALSE)),"")</f>
        <v/>
      </c>
      <c r="P409" t="str">
        <f t="array" aca="1" ref="P409" ca="1">IFERROR(Y2IF(VLOOKUP('Xlookup set'!$S448,'Xlookup set'!$A$1:$R$1239,17,FALSE)=0,"",VLOOKUP('Xlookup set'!$S448,'Xlookup set'!$A$1:$R$1239,17,FALSE)),"")</f>
        <v/>
      </c>
      <c r="Q409" t="str">
        <f>IFERROR(IF(VLOOKUP('Xlookup set'!$S448,'Xlookup set'!$A$1:$R$1239,18,FALSE)=0,"",VLOOKUP('Xlookup set'!$S448,'Xlookup set'!$A$1:$R$1239,18,FALSE)),"")</f>
        <v/>
      </c>
    </row>
    <row r="410" spans="1:17">
      <c r="A410" t="str">
        <f>IFERROR(VLOOKUP('Xlookup set'!$S410,'Xlookup set'!$A$1:$R$1239,2,FALSE),"")</f>
        <v/>
      </c>
      <c r="B410" t="str">
        <f>IF(I410&lt;&gt;"",ドッグキャリー!$I$2,"")</f>
        <v/>
      </c>
      <c r="C410" t="str">
        <f t="shared" si="14"/>
        <v/>
      </c>
      <c r="D410" t="str">
        <f t="shared" si="15"/>
        <v/>
      </c>
      <c r="H410" s="77" t="str">
        <f>IFERROR(IF(VLOOKUP('Xlookup set'!$S410,'Xlookup set'!$A$1:$R$1239,9,FALSE)=0,"",VLOOKUP('Xlookup set'!$S410,'Xlookup set'!$A$1:$R$1239,9,FALSE)),"")</f>
        <v/>
      </c>
      <c r="I410" t="str">
        <f>IFERROR(IF(VLOOKUP('Xlookup set'!$S410,'Xlookup set'!$A$1:$R$1239,10,FALSE)=0,"",VLOOKUP('Xlookup set'!$S410,'Xlookup set'!$A$1:$R$1239,10,FALSE)),"")</f>
        <v/>
      </c>
      <c r="J410" t="str">
        <f>IFERROR(IF(VLOOKUP('Xlookup set'!$S449,'Xlookup set'!$A$1:$R$1239,11,FALSE)=0,"",VLOOKUP('Xlookup set'!$S449,'Xlookup set'!$A$1:$R$1239,11,FALSE)),"")</f>
        <v/>
      </c>
      <c r="K410" t="str">
        <f>IFERROR(IF(VLOOKUP('Xlookup set'!$S449,'Xlookup set'!$A$1:$R$1239,12,FALSE)=0,"",VLOOKUP('Xlookup set'!$S449,'Xlookup set'!$A$1:$R$1239,12,FALSE)),"")</f>
        <v/>
      </c>
      <c r="L410" t="str">
        <f>IFERROR(IF(VLOOKUP('Xlookup set'!$S449,'Xlookup set'!$A$1:$R$1239,13,FALSE)=0,"",VLOOKUP('Xlookup set'!$S449,'Xlookup set'!$A$1:$R$1239,13,FALSE)),"")</f>
        <v/>
      </c>
      <c r="M410" t="str">
        <f>IFERROR(IF(VLOOKUP('Xlookup set'!$S449,'Xlookup set'!$A$1:$R$1239,14,FALSE)=0,"",VLOOKUP('Xlookup set'!$S449,'Xlookup set'!$A$1:$R$1239,14,FALSE)),"")</f>
        <v/>
      </c>
      <c r="N410" t="str">
        <f>IFERROR(IF(VLOOKUP('Xlookup set'!$S449,'Xlookup set'!$A$1:$R$1239,15,FALSE)=0,"",VLOOKUP('Xlookup set'!$S449,'Xlookup set'!$A$1:$R$1239,15,FALSE)),"")</f>
        <v/>
      </c>
      <c r="O410" t="str">
        <f>IFERROR(IF(VLOOKUP('Xlookup set'!$S449,'Xlookup set'!$A$1:$R$1239,16,FALSE)=0,"",VLOOKUP('Xlookup set'!$S449,'Xlookup set'!$A$1:$R$1239,16,FALSE)),"")</f>
        <v/>
      </c>
      <c r="P410" t="str">
        <f t="array" aca="1" ref="P410" ca="1">IFERROR(Y2IF(VLOOKUP('Xlookup set'!$S449,'Xlookup set'!$A$1:$R$1239,17,FALSE)=0,"",VLOOKUP('Xlookup set'!$S449,'Xlookup set'!$A$1:$R$1239,17,FALSE)),"")</f>
        <v/>
      </c>
      <c r="Q410" t="str">
        <f>IFERROR(IF(VLOOKUP('Xlookup set'!$S449,'Xlookup set'!$A$1:$R$1239,18,FALSE)=0,"",VLOOKUP('Xlookup set'!$S449,'Xlookup set'!$A$1:$R$1239,18,FALSE)),"")</f>
        <v/>
      </c>
    </row>
    <row r="411" spans="1:17">
      <c r="A411" t="str">
        <f>IFERROR(VLOOKUP('Xlookup set'!$S411,'Xlookup set'!$A$1:$R$1239,2,FALSE),"")</f>
        <v/>
      </c>
      <c r="B411" t="str">
        <f>IF(I411&lt;&gt;"",ドッグキャリー!$I$2,"")</f>
        <v/>
      </c>
      <c r="C411" t="str">
        <f t="shared" si="14"/>
        <v/>
      </c>
      <c r="D411" t="str">
        <f t="shared" si="15"/>
        <v/>
      </c>
      <c r="H411" s="77" t="str">
        <f>IFERROR(IF(VLOOKUP('Xlookup set'!$S411,'Xlookup set'!$A$1:$R$1239,9,FALSE)=0,"",VLOOKUP('Xlookup set'!$S411,'Xlookup set'!$A$1:$R$1239,9,FALSE)),"")</f>
        <v/>
      </c>
      <c r="I411" t="str">
        <f>IFERROR(IF(VLOOKUP('Xlookup set'!$S411,'Xlookup set'!$A$1:$R$1239,10,FALSE)=0,"",VLOOKUP('Xlookup set'!$S411,'Xlookup set'!$A$1:$R$1239,10,FALSE)),"")</f>
        <v/>
      </c>
      <c r="J411" t="str">
        <f>IFERROR(IF(VLOOKUP('Xlookup set'!$S450,'Xlookup set'!$A$1:$R$1239,11,FALSE)=0,"",VLOOKUP('Xlookup set'!$S450,'Xlookup set'!$A$1:$R$1239,11,FALSE)),"")</f>
        <v/>
      </c>
      <c r="K411" t="str">
        <f>IFERROR(IF(VLOOKUP('Xlookup set'!$S450,'Xlookup set'!$A$1:$R$1239,12,FALSE)=0,"",VLOOKUP('Xlookup set'!$S450,'Xlookup set'!$A$1:$R$1239,12,FALSE)),"")</f>
        <v/>
      </c>
      <c r="L411" t="str">
        <f>IFERROR(IF(VLOOKUP('Xlookup set'!$S450,'Xlookup set'!$A$1:$R$1239,13,FALSE)=0,"",VLOOKUP('Xlookup set'!$S450,'Xlookup set'!$A$1:$R$1239,13,FALSE)),"")</f>
        <v/>
      </c>
      <c r="M411" t="str">
        <f>IFERROR(IF(VLOOKUP('Xlookup set'!$S450,'Xlookup set'!$A$1:$R$1239,14,FALSE)=0,"",VLOOKUP('Xlookup set'!$S450,'Xlookup set'!$A$1:$R$1239,14,FALSE)),"")</f>
        <v/>
      </c>
      <c r="N411" t="str">
        <f>IFERROR(IF(VLOOKUP('Xlookup set'!$S450,'Xlookup set'!$A$1:$R$1239,15,FALSE)=0,"",VLOOKUP('Xlookup set'!$S450,'Xlookup set'!$A$1:$R$1239,15,FALSE)),"")</f>
        <v/>
      </c>
      <c r="O411" t="str">
        <f>IFERROR(IF(VLOOKUP('Xlookup set'!$S450,'Xlookup set'!$A$1:$R$1239,16,FALSE)=0,"",VLOOKUP('Xlookup set'!$S450,'Xlookup set'!$A$1:$R$1239,16,FALSE)),"")</f>
        <v/>
      </c>
      <c r="P411" t="str">
        <f t="array" aca="1" ref="P411" ca="1">IFERROR(Y2IF(VLOOKUP('Xlookup set'!$S450,'Xlookup set'!$A$1:$R$1239,17,FALSE)=0,"",VLOOKUP('Xlookup set'!$S450,'Xlookup set'!$A$1:$R$1239,17,FALSE)),"")</f>
        <v/>
      </c>
      <c r="Q411" t="str">
        <f>IFERROR(IF(VLOOKUP('Xlookup set'!$S450,'Xlookup set'!$A$1:$R$1239,18,FALSE)=0,"",VLOOKUP('Xlookup set'!$S450,'Xlookup set'!$A$1:$R$1239,18,FALSE)),"")</f>
        <v/>
      </c>
    </row>
    <row r="412" spans="1:17">
      <c r="A412" t="str">
        <f>IFERROR(VLOOKUP('Xlookup set'!$S412,'Xlookup set'!$A$1:$R$1239,2,FALSE),"")</f>
        <v/>
      </c>
      <c r="B412" t="str">
        <f>IF(I412&lt;&gt;"",ドッグキャリー!$I$2,"")</f>
        <v/>
      </c>
      <c r="C412" t="str">
        <f t="shared" si="14"/>
        <v/>
      </c>
      <c r="D412" t="str">
        <f t="shared" si="15"/>
        <v/>
      </c>
      <c r="H412" s="77" t="str">
        <f>IFERROR(IF(VLOOKUP('Xlookup set'!$S412,'Xlookup set'!$A$1:$R$1239,9,FALSE)=0,"",VLOOKUP('Xlookup set'!$S412,'Xlookup set'!$A$1:$R$1239,9,FALSE)),"")</f>
        <v/>
      </c>
      <c r="I412" t="str">
        <f>IFERROR(IF(VLOOKUP('Xlookup set'!$S412,'Xlookup set'!$A$1:$R$1239,10,FALSE)=0,"",VLOOKUP('Xlookup set'!$S412,'Xlookup set'!$A$1:$R$1239,10,FALSE)),"")</f>
        <v/>
      </c>
      <c r="J412" t="str">
        <f>IFERROR(IF(VLOOKUP('Xlookup set'!$S451,'Xlookup set'!$A$1:$R$1239,11,FALSE)=0,"",VLOOKUP('Xlookup set'!$S451,'Xlookup set'!$A$1:$R$1239,11,FALSE)),"")</f>
        <v/>
      </c>
      <c r="K412" t="str">
        <f>IFERROR(IF(VLOOKUP('Xlookup set'!$S451,'Xlookup set'!$A$1:$R$1239,12,FALSE)=0,"",VLOOKUP('Xlookup set'!$S451,'Xlookup set'!$A$1:$R$1239,12,FALSE)),"")</f>
        <v/>
      </c>
      <c r="L412" t="str">
        <f>IFERROR(IF(VLOOKUP('Xlookup set'!$S451,'Xlookup set'!$A$1:$R$1239,13,FALSE)=0,"",VLOOKUP('Xlookup set'!$S451,'Xlookup set'!$A$1:$R$1239,13,FALSE)),"")</f>
        <v/>
      </c>
      <c r="M412" t="str">
        <f>IFERROR(IF(VLOOKUP('Xlookup set'!$S451,'Xlookup set'!$A$1:$R$1239,14,FALSE)=0,"",VLOOKUP('Xlookup set'!$S451,'Xlookup set'!$A$1:$R$1239,14,FALSE)),"")</f>
        <v/>
      </c>
      <c r="N412" t="str">
        <f>IFERROR(IF(VLOOKUP('Xlookup set'!$S451,'Xlookup set'!$A$1:$R$1239,15,FALSE)=0,"",VLOOKUP('Xlookup set'!$S451,'Xlookup set'!$A$1:$R$1239,15,FALSE)),"")</f>
        <v/>
      </c>
      <c r="O412" t="str">
        <f>IFERROR(IF(VLOOKUP('Xlookup set'!$S451,'Xlookup set'!$A$1:$R$1239,16,FALSE)=0,"",VLOOKUP('Xlookup set'!$S451,'Xlookup set'!$A$1:$R$1239,16,FALSE)),"")</f>
        <v/>
      </c>
      <c r="P412" t="str">
        <f t="array" aca="1" ref="P412" ca="1">IFERROR(Y2IF(VLOOKUP('Xlookup set'!$S451,'Xlookup set'!$A$1:$R$1239,17,FALSE)=0,"",VLOOKUP('Xlookup set'!$S451,'Xlookup set'!$A$1:$R$1239,17,FALSE)),"")</f>
        <v/>
      </c>
      <c r="Q412" t="str">
        <f>IFERROR(IF(VLOOKUP('Xlookup set'!$S451,'Xlookup set'!$A$1:$R$1239,18,FALSE)=0,"",VLOOKUP('Xlookup set'!$S451,'Xlookup set'!$A$1:$R$1239,18,FALSE)),"")</f>
        <v/>
      </c>
    </row>
    <row r="413" spans="1:17">
      <c r="A413" t="str">
        <f>IFERROR(VLOOKUP('Xlookup set'!$S413,'Xlookup set'!$A$1:$R$1239,2,FALSE),"")</f>
        <v/>
      </c>
      <c r="B413" t="str">
        <f>IF(I413&lt;&gt;"",ドッグキャリー!$I$2,"")</f>
        <v/>
      </c>
      <c r="C413" t="str">
        <f t="shared" si="14"/>
        <v/>
      </c>
      <c r="D413" t="str">
        <f t="shared" si="15"/>
        <v/>
      </c>
      <c r="H413" s="77" t="str">
        <f>IFERROR(IF(VLOOKUP('Xlookup set'!$S413,'Xlookup set'!$A$1:$R$1239,9,FALSE)=0,"",VLOOKUP('Xlookup set'!$S413,'Xlookup set'!$A$1:$R$1239,9,FALSE)),"")</f>
        <v/>
      </c>
      <c r="I413" t="str">
        <f>IFERROR(IF(VLOOKUP('Xlookup set'!$S413,'Xlookup set'!$A$1:$R$1239,10,FALSE)=0,"",VLOOKUP('Xlookup set'!$S413,'Xlookup set'!$A$1:$R$1239,10,FALSE)),"")</f>
        <v/>
      </c>
      <c r="J413" t="str">
        <f>IFERROR(IF(VLOOKUP('Xlookup set'!$S452,'Xlookup set'!$A$1:$R$1239,11,FALSE)=0,"",VLOOKUP('Xlookup set'!$S452,'Xlookup set'!$A$1:$R$1239,11,FALSE)),"")</f>
        <v/>
      </c>
      <c r="K413" t="str">
        <f>IFERROR(IF(VLOOKUP('Xlookup set'!$S452,'Xlookup set'!$A$1:$R$1239,12,FALSE)=0,"",VLOOKUP('Xlookup set'!$S452,'Xlookup set'!$A$1:$R$1239,12,FALSE)),"")</f>
        <v/>
      </c>
      <c r="L413" t="str">
        <f>IFERROR(IF(VLOOKUP('Xlookup set'!$S452,'Xlookup set'!$A$1:$R$1239,13,FALSE)=0,"",VLOOKUP('Xlookup set'!$S452,'Xlookup set'!$A$1:$R$1239,13,FALSE)),"")</f>
        <v/>
      </c>
      <c r="M413" t="str">
        <f>IFERROR(IF(VLOOKUP('Xlookup set'!$S452,'Xlookup set'!$A$1:$R$1239,14,FALSE)=0,"",VLOOKUP('Xlookup set'!$S452,'Xlookup set'!$A$1:$R$1239,14,FALSE)),"")</f>
        <v/>
      </c>
      <c r="N413" t="str">
        <f>IFERROR(IF(VLOOKUP('Xlookup set'!$S452,'Xlookup set'!$A$1:$R$1239,15,FALSE)=0,"",VLOOKUP('Xlookup set'!$S452,'Xlookup set'!$A$1:$R$1239,15,FALSE)),"")</f>
        <v/>
      </c>
      <c r="O413" t="str">
        <f>IFERROR(IF(VLOOKUP('Xlookup set'!$S452,'Xlookup set'!$A$1:$R$1239,16,FALSE)=0,"",VLOOKUP('Xlookup set'!$S452,'Xlookup set'!$A$1:$R$1239,16,FALSE)),"")</f>
        <v/>
      </c>
      <c r="P413" t="str">
        <f t="array" aca="1" ref="P413" ca="1">IFERROR(Y2IF(VLOOKUP('Xlookup set'!$S452,'Xlookup set'!$A$1:$R$1239,17,FALSE)=0,"",VLOOKUP('Xlookup set'!$S452,'Xlookup set'!$A$1:$R$1239,17,FALSE)),"")</f>
        <v/>
      </c>
      <c r="Q413" t="str">
        <f>IFERROR(IF(VLOOKUP('Xlookup set'!$S452,'Xlookup set'!$A$1:$R$1239,18,FALSE)=0,"",VLOOKUP('Xlookup set'!$S452,'Xlookup set'!$A$1:$R$1239,18,FALSE)),"")</f>
        <v/>
      </c>
    </row>
    <row r="414" spans="1:17">
      <c r="A414" t="str">
        <f>IFERROR(VLOOKUP('Xlookup set'!$S414,'Xlookup set'!$A$1:$R$1239,2,FALSE),"")</f>
        <v/>
      </c>
      <c r="B414" t="str">
        <f>IF(I414&lt;&gt;"",ドッグキャリー!$I$2,"")</f>
        <v/>
      </c>
      <c r="C414" t="str">
        <f t="shared" si="14"/>
        <v/>
      </c>
      <c r="D414" t="str">
        <f t="shared" si="15"/>
        <v/>
      </c>
      <c r="H414" s="77" t="str">
        <f>IFERROR(IF(VLOOKUP('Xlookup set'!$S414,'Xlookup set'!$A$1:$R$1239,9,FALSE)=0,"",VLOOKUP('Xlookup set'!$S414,'Xlookup set'!$A$1:$R$1239,9,FALSE)),"")</f>
        <v/>
      </c>
      <c r="I414" t="str">
        <f>IFERROR(IF(VLOOKUP('Xlookup set'!$S414,'Xlookup set'!$A$1:$R$1239,10,FALSE)=0,"",VLOOKUP('Xlookup set'!$S414,'Xlookup set'!$A$1:$R$1239,10,FALSE)),"")</f>
        <v/>
      </c>
      <c r="J414" t="str">
        <f>IFERROR(IF(VLOOKUP('Xlookup set'!$S453,'Xlookup set'!$A$1:$R$1239,11,FALSE)=0,"",VLOOKUP('Xlookup set'!$S453,'Xlookup set'!$A$1:$R$1239,11,FALSE)),"")</f>
        <v/>
      </c>
      <c r="K414" t="str">
        <f>IFERROR(IF(VLOOKUP('Xlookup set'!$S453,'Xlookup set'!$A$1:$R$1239,12,FALSE)=0,"",VLOOKUP('Xlookup set'!$S453,'Xlookup set'!$A$1:$R$1239,12,FALSE)),"")</f>
        <v/>
      </c>
      <c r="L414" t="str">
        <f>IFERROR(IF(VLOOKUP('Xlookup set'!$S453,'Xlookup set'!$A$1:$R$1239,13,FALSE)=0,"",VLOOKUP('Xlookup set'!$S453,'Xlookup set'!$A$1:$R$1239,13,FALSE)),"")</f>
        <v/>
      </c>
      <c r="M414" t="str">
        <f>IFERROR(IF(VLOOKUP('Xlookup set'!$S453,'Xlookup set'!$A$1:$R$1239,14,FALSE)=0,"",VLOOKUP('Xlookup set'!$S453,'Xlookup set'!$A$1:$R$1239,14,FALSE)),"")</f>
        <v/>
      </c>
      <c r="N414" t="str">
        <f>IFERROR(IF(VLOOKUP('Xlookup set'!$S453,'Xlookup set'!$A$1:$R$1239,15,FALSE)=0,"",VLOOKUP('Xlookup set'!$S453,'Xlookup set'!$A$1:$R$1239,15,FALSE)),"")</f>
        <v/>
      </c>
      <c r="O414" t="str">
        <f>IFERROR(IF(VLOOKUP('Xlookup set'!$S453,'Xlookup set'!$A$1:$R$1239,16,FALSE)=0,"",VLOOKUP('Xlookup set'!$S453,'Xlookup set'!$A$1:$R$1239,16,FALSE)),"")</f>
        <v/>
      </c>
      <c r="P414" t="str">
        <f t="array" aca="1" ref="P414" ca="1">IFERROR(Y2IF(VLOOKUP('Xlookup set'!$S453,'Xlookup set'!$A$1:$R$1239,17,FALSE)=0,"",VLOOKUP('Xlookup set'!$S453,'Xlookup set'!$A$1:$R$1239,17,FALSE)),"")</f>
        <v/>
      </c>
      <c r="Q414" t="str">
        <f>IFERROR(IF(VLOOKUP('Xlookup set'!$S453,'Xlookup set'!$A$1:$R$1239,18,FALSE)=0,"",VLOOKUP('Xlookup set'!$S453,'Xlookup set'!$A$1:$R$1239,18,FALSE)),"")</f>
        <v/>
      </c>
    </row>
    <row r="415" spans="1:17">
      <c r="A415" t="str">
        <f>IFERROR(VLOOKUP('Xlookup set'!$S415,'Xlookup set'!$A$1:$R$1239,2,FALSE),"")</f>
        <v/>
      </c>
      <c r="B415" t="str">
        <f>IF(I415&lt;&gt;"",ドッグキャリー!$I$2,"")</f>
        <v/>
      </c>
      <c r="C415" t="str">
        <f t="shared" si="14"/>
        <v/>
      </c>
      <c r="D415" t="str">
        <f t="shared" si="15"/>
        <v/>
      </c>
      <c r="H415" s="77" t="str">
        <f>IFERROR(IF(VLOOKUP('Xlookup set'!$S415,'Xlookup set'!$A$1:$R$1239,9,FALSE)=0,"",VLOOKUP('Xlookup set'!$S415,'Xlookup set'!$A$1:$R$1239,9,FALSE)),"")</f>
        <v/>
      </c>
      <c r="I415" t="str">
        <f>IFERROR(IF(VLOOKUP('Xlookup set'!$S415,'Xlookup set'!$A$1:$R$1239,10,FALSE)=0,"",VLOOKUP('Xlookup set'!$S415,'Xlookup set'!$A$1:$R$1239,10,FALSE)),"")</f>
        <v/>
      </c>
      <c r="J415" t="str">
        <f>IFERROR(IF(VLOOKUP('Xlookup set'!$S454,'Xlookup set'!$A$1:$R$1239,11,FALSE)=0,"",VLOOKUP('Xlookup set'!$S454,'Xlookup set'!$A$1:$R$1239,11,FALSE)),"")</f>
        <v/>
      </c>
      <c r="K415" t="str">
        <f>IFERROR(IF(VLOOKUP('Xlookup set'!$S454,'Xlookup set'!$A$1:$R$1239,12,FALSE)=0,"",VLOOKUP('Xlookup set'!$S454,'Xlookup set'!$A$1:$R$1239,12,FALSE)),"")</f>
        <v/>
      </c>
      <c r="L415" t="str">
        <f>IFERROR(IF(VLOOKUP('Xlookup set'!$S454,'Xlookup set'!$A$1:$R$1239,13,FALSE)=0,"",VLOOKUP('Xlookup set'!$S454,'Xlookup set'!$A$1:$R$1239,13,FALSE)),"")</f>
        <v/>
      </c>
      <c r="M415" t="str">
        <f>IFERROR(IF(VLOOKUP('Xlookup set'!$S454,'Xlookup set'!$A$1:$R$1239,14,FALSE)=0,"",VLOOKUP('Xlookup set'!$S454,'Xlookup set'!$A$1:$R$1239,14,FALSE)),"")</f>
        <v/>
      </c>
      <c r="N415" t="str">
        <f>IFERROR(IF(VLOOKUP('Xlookup set'!$S454,'Xlookup set'!$A$1:$R$1239,15,FALSE)=0,"",VLOOKUP('Xlookup set'!$S454,'Xlookup set'!$A$1:$R$1239,15,FALSE)),"")</f>
        <v/>
      </c>
      <c r="O415" t="str">
        <f>IFERROR(IF(VLOOKUP('Xlookup set'!$S454,'Xlookup set'!$A$1:$R$1239,16,FALSE)=0,"",VLOOKUP('Xlookup set'!$S454,'Xlookup set'!$A$1:$R$1239,16,FALSE)),"")</f>
        <v/>
      </c>
      <c r="P415" t="str">
        <f t="array" aca="1" ref="P415" ca="1">IFERROR(Y2IF(VLOOKUP('Xlookup set'!$S454,'Xlookup set'!$A$1:$R$1239,17,FALSE)=0,"",VLOOKUP('Xlookup set'!$S454,'Xlookup set'!$A$1:$R$1239,17,FALSE)),"")</f>
        <v/>
      </c>
      <c r="Q415" t="str">
        <f>IFERROR(IF(VLOOKUP('Xlookup set'!$S454,'Xlookup set'!$A$1:$R$1239,18,FALSE)=0,"",VLOOKUP('Xlookup set'!$S454,'Xlookup set'!$A$1:$R$1239,18,FALSE)),"")</f>
        <v/>
      </c>
    </row>
    <row r="416" spans="1:17">
      <c r="A416" t="str">
        <f>IFERROR(VLOOKUP('Xlookup set'!$S416,'Xlookup set'!$A$1:$R$1239,2,FALSE),"")</f>
        <v/>
      </c>
      <c r="B416" t="str">
        <f>IF(I416&lt;&gt;"",ドッグキャリー!$I$2,"")</f>
        <v/>
      </c>
      <c r="C416" t="str">
        <f t="shared" si="14"/>
        <v/>
      </c>
      <c r="D416" t="str">
        <f t="shared" si="15"/>
        <v/>
      </c>
      <c r="H416" s="77" t="str">
        <f>IFERROR(IF(VLOOKUP('Xlookup set'!$S416,'Xlookup set'!$A$1:$R$1239,9,FALSE)=0,"",VLOOKUP('Xlookup set'!$S416,'Xlookup set'!$A$1:$R$1239,9,FALSE)),"")</f>
        <v/>
      </c>
      <c r="I416" t="str">
        <f>IFERROR(IF(VLOOKUP('Xlookup set'!$S416,'Xlookup set'!$A$1:$R$1239,10,FALSE)=0,"",VLOOKUP('Xlookup set'!$S416,'Xlookup set'!$A$1:$R$1239,10,FALSE)),"")</f>
        <v/>
      </c>
      <c r="J416" t="str">
        <f>IFERROR(IF(VLOOKUP('Xlookup set'!$S455,'Xlookup set'!$A$1:$R$1239,11,FALSE)=0,"",VLOOKUP('Xlookup set'!$S455,'Xlookup set'!$A$1:$R$1239,11,FALSE)),"")</f>
        <v/>
      </c>
      <c r="K416" t="str">
        <f>IFERROR(IF(VLOOKUP('Xlookup set'!$S455,'Xlookup set'!$A$1:$R$1239,12,FALSE)=0,"",VLOOKUP('Xlookup set'!$S455,'Xlookup set'!$A$1:$R$1239,12,FALSE)),"")</f>
        <v/>
      </c>
      <c r="L416" t="str">
        <f>IFERROR(IF(VLOOKUP('Xlookup set'!$S455,'Xlookup set'!$A$1:$R$1239,13,FALSE)=0,"",VLOOKUP('Xlookup set'!$S455,'Xlookup set'!$A$1:$R$1239,13,FALSE)),"")</f>
        <v/>
      </c>
      <c r="M416" t="str">
        <f>IFERROR(IF(VLOOKUP('Xlookup set'!$S455,'Xlookup set'!$A$1:$R$1239,14,FALSE)=0,"",VLOOKUP('Xlookup set'!$S455,'Xlookup set'!$A$1:$R$1239,14,FALSE)),"")</f>
        <v/>
      </c>
      <c r="N416" t="str">
        <f>IFERROR(IF(VLOOKUP('Xlookup set'!$S455,'Xlookup set'!$A$1:$R$1239,15,FALSE)=0,"",VLOOKUP('Xlookup set'!$S455,'Xlookup set'!$A$1:$R$1239,15,FALSE)),"")</f>
        <v/>
      </c>
      <c r="O416" t="str">
        <f>IFERROR(IF(VLOOKUP('Xlookup set'!$S455,'Xlookup set'!$A$1:$R$1239,16,FALSE)=0,"",VLOOKUP('Xlookup set'!$S455,'Xlookup set'!$A$1:$R$1239,16,FALSE)),"")</f>
        <v/>
      </c>
      <c r="P416" t="str">
        <f t="array" aca="1" ref="P416" ca="1">IFERROR(Y2IF(VLOOKUP('Xlookup set'!$S455,'Xlookup set'!$A$1:$R$1239,17,FALSE)=0,"",VLOOKUP('Xlookup set'!$S455,'Xlookup set'!$A$1:$R$1239,17,FALSE)),"")</f>
        <v/>
      </c>
      <c r="Q416" t="str">
        <f>IFERROR(IF(VLOOKUP('Xlookup set'!$S455,'Xlookup set'!$A$1:$R$1239,18,FALSE)=0,"",VLOOKUP('Xlookup set'!$S455,'Xlookup set'!$A$1:$R$1239,18,FALSE)),"")</f>
        <v/>
      </c>
    </row>
    <row r="417" spans="1:17">
      <c r="A417" t="str">
        <f>IFERROR(VLOOKUP('Xlookup set'!$S417,'Xlookup set'!$A$1:$R$1239,2,FALSE),"")</f>
        <v/>
      </c>
      <c r="B417" t="str">
        <f>IF(I417&lt;&gt;"",ドッグキャリー!$I$2,"")</f>
        <v/>
      </c>
      <c r="C417" t="str">
        <f t="shared" si="14"/>
        <v/>
      </c>
      <c r="D417" t="str">
        <f t="shared" si="15"/>
        <v/>
      </c>
      <c r="H417" s="77" t="str">
        <f>IFERROR(IF(VLOOKUP('Xlookup set'!$S417,'Xlookup set'!$A$1:$R$1239,9,FALSE)=0,"",VLOOKUP('Xlookup set'!$S417,'Xlookup set'!$A$1:$R$1239,9,FALSE)),"")</f>
        <v/>
      </c>
      <c r="I417" t="str">
        <f>IFERROR(IF(VLOOKUP('Xlookup set'!$S417,'Xlookup set'!$A$1:$R$1239,10,FALSE)=0,"",VLOOKUP('Xlookup set'!$S417,'Xlookup set'!$A$1:$R$1239,10,FALSE)),"")</f>
        <v/>
      </c>
      <c r="J417" t="str">
        <f>IFERROR(IF(VLOOKUP('Xlookup set'!$S456,'Xlookup set'!$A$1:$R$1239,11,FALSE)=0,"",VLOOKUP('Xlookup set'!$S456,'Xlookup set'!$A$1:$R$1239,11,FALSE)),"")</f>
        <v/>
      </c>
      <c r="K417" t="str">
        <f>IFERROR(IF(VLOOKUP('Xlookup set'!$S456,'Xlookup set'!$A$1:$R$1239,12,FALSE)=0,"",VLOOKUP('Xlookup set'!$S456,'Xlookup set'!$A$1:$R$1239,12,FALSE)),"")</f>
        <v/>
      </c>
      <c r="L417" t="str">
        <f>IFERROR(IF(VLOOKUP('Xlookup set'!$S456,'Xlookup set'!$A$1:$R$1239,13,FALSE)=0,"",VLOOKUP('Xlookup set'!$S456,'Xlookup set'!$A$1:$R$1239,13,FALSE)),"")</f>
        <v/>
      </c>
      <c r="M417" t="str">
        <f>IFERROR(IF(VLOOKUP('Xlookup set'!$S456,'Xlookup set'!$A$1:$R$1239,14,FALSE)=0,"",VLOOKUP('Xlookup set'!$S456,'Xlookup set'!$A$1:$R$1239,14,FALSE)),"")</f>
        <v/>
      </c>
      <c r="N417" t="str">
        <f>IFERROR(IF(VLOOKUP('Xlookup set'!$S456,'Xlookup set'!$A$1:$R$1239,15,FALSE)=0,"",VLOOKUP('Xlookup set'!$S456,'Xlookup set'!$A$1:$R$1239,15,FALSE)),"")</f>
        <v/>
      </c>
      <c r="O417" t="str">
        <f>IFERROR(IF(VLOOKUP('Xlookup set'!$S456,'Xlookup set'!$A$1:$R$1239,16,FALSE)=0,"",VLOOKUP('Xlookup set'!$S456,'Xlookup set'!$A$1:$R$1239,16,FALSE)),"")</f>
        <v/>
      </c>
      <c r="P417" t="str">
        <f t="array" aca="1" ref="P417" ca="1">IFERROR(Y2IF(VLOOKUP('Xlookup set'!$S456,'Xlookup set'!$A$1:$R$1239,17,FALSE)=0,"",VLOOKUP('Xlookup set'!$S456,'Xlookup set'!$A$1:$R$1239,17,FALSE)),"")</f>
        <v/>
      </c>
      <c r="Q417" t="str">
        <f>IFERROR(IF(VLOOKUP('Xlookup set'!$S456,'Xlookup set'!$A$1:$R$1239,18,FALSE)=0,"",VLOOKUP('Xlookup set'!$S456,'Xlookup set'!$A$1:$R$1239,18,FALSE)),"")</f>
        <v/>
      </c>
    </row>
    <row r="418" spans="1:17">
      <c r="A418" t="str">
        <f>IFERROR(VLOOKUP('Xlookup set'!$S418,'Xlookup set'!$A$1:$R$1239,2,FALSE),"")</f>
        <v/>
      </c>
      <c r="B418" t="str">
        <f>IF(I418&lt;&gt;"",ドッグキャリー!$I$2,"")</f>
        <v/>
      </c>
      <c r="C418" t="str">
        <f t="shared" si="14"/>
        <v/>
      </c>
      <c r="D418" t="str">
        <f t="shared" si="15"/>
        <v/>
      </c>
      <c r="H418" s="77" t="str">
        <f>IFERROR(IF(VLOOKUP('Xlookup set'!$S418,'Xlookup set'!$A$1:$R$1239,9,FALSE)=0,"",VLOOKUP('Xlookup set'!$S418,'Xlookup set'!$A$1:$R$1239,9,FALSE)),"")</f>
        <v/>
      </c>
      <c r="I418" t="str">
        <f>IFERROR(IF(VLOOKUP('Xlookup set'!$S418,'Xlookup set'!$A$1:$R$1239,10,FALSE)=0,"",VLOOKUP('Xlookup set'!$S418,'Xlookup set'!$A$1:$R$1239,10,FALSE)),"")</f>
        <v/>
      </c>
      <c r="J418" t="str">
        <f>IFERROR(IF(VLOOKUP('Xlookup set'!$S457,'Xlookup set'!$A$1:$R$1239,11,FALSE)=0,"",VLOOKUP('Xlookup set'!$S457,'Xlookup set'!$A$1:$R$1239,11,FALSE)),"")</f>
        <v/>
      </c>
      <c r="K418" t="str">
        <f>IFERROR(IF(VLOOKUP('Xlookup set'!$S457,'Xlookup set'!$A$1:$R$1239,12,FALSE)=0,"",VLOOKUP('Xlookup set'!$S457,'Xlookup set'!$A$1:$R$1239,12,FALSE)),"")</f>
        <v/>
      </c>
      <c r="L418" t="str">
        <f>IFERROR(IF(VLOOKUP('Xlookup set'!$S457,'Xlookup set'!$A$1:$R$1239,13,FALSE)=0,"",VLOOKUP('Xlookup set'!$S457,'Xlookup set'!$A$1:$R$1239,13,FALSE)),"")</f>
        <v/>
      </c>
      <c r="M418" t="str">
        <f>IFERROR(IF(VLOOKUP('Xlookup set'!$S457,'Xlookup set'!$A$1:$R$1239,14,FALSE)=0,"",VLOOKUP('Xlookup set'!$S457,'Xlookup set'!$A$1:$R$1239,14,FALSE)),"")</f>
        <v/>
      </c>
      <c r="N418" t="str">
        <f>IFERROR(IF(VLOOKUP('Xlookup set'!$S457,'Xlookup set'!$A$1:$R$1239,15,FALSE)=0,"",VLOOKUP('Xlookup set'!$S457,'Xlookup set'!$A$1:$R$1239,15,FALSE)),"")</f>
        <v/>
      </c>
      <c r="O418" t="str">
        <f>IFERROR(IF(VLOOKUP('Xlookup set'!$S457,'Xlookup set'!$A$1:$R$1239,16,FALSE)=0,"",VLOOKUP('Xlookup set'!$S457,'Xlookup set'!$A$1:$R$1239,16,FALSE)),"")</f>
        <v/>
      </c>
      <c r="P418" t="str">
        <f t="array" aca="1" ref="P418" ca="1">IFERROR(Y2IF(VLOOKUP('Xlookup set'!$S457,'Xlookup set'!$A$1:$R$1239,17,FALSE)=0,"",VLOOKUP('Xlookup set'!$S457,'Xlookup set'!$A$1:$R$1239,17,FALSE)),"")</f>
        <v/>
      </c>
      <c r="Q418" t="str">
        <f>IFERROR(IF(VLOOKUP('Xlookup set'!$S457,'Xlookup set'!$A$1:$R$1239,18,FALSE)=0,"",VLOOKUP('Xlookup set'!$S457,'Xlookup set'!$A$1:$R$1239,18,FALSE)),"")</f>
        <v/>
      </c>
    </row>
    <row r="419" spans="1:17">
      <c r="A419" t="str">
        <f>IFERROR(VLOOKUP('Xlookup set'!$S419,'Xlookup set'!$A$1:$R$1239,2,FALSE),"")</f>
        <v/>
      </c>
      <c r="B419" t="str">
        <f>IF(I419&lt;&gt;"",ドッグキャリー!$I$2,"")</f>
        <v/>
      </c>
      <c r="C419" t="str">
        <f t="shared" si="14"/>
        <v/>
      </c>
      <c r="D419" t="str">
        <f t="shared" si="15"/>
        <v/>
      </c>
      <c r="H419" s="77" t="str">
        <f>IFERROR(IF(VLOOKUP('Xlookup set'!$S419,'Xlookup set'!$A$1:$R$1239,9,FALSE)=0,"",VLOOKUP('Xlookup set'!$S419,'Xlookup set'!$A$1:$R$1239,9,FALSE)),"")</f>
        <v/>
      </c>
      <c r="I419" t="str">
        <f>IFERROR(IF(VLOOKUP('Xlookup set'!$S419,'Xlookup set'!$A$1:$R$1239,10,FALSE)=0,"",VLOOKUP('Xlookup set'!$S419,'Xlookup set'!$A$1:$R$1239,10,FALSE)),"")</f>
        <v/>
      </c>
      <c r="J419" t="str">
        <f>IFERROR(IF(VLOOKUP('Xlookup set'!$S458,'Xlookup set'!$A$1:$R$1239,11,FALSE)=0,"",VLOOKUP('Xlookup set'!$S458,'Xlookup set'!$A$1:$R$1239,11,FALSE)),"")</f>
        <v/>
      </c>
      <c r="K419" t="str">
        <f>IFERROR(IF(VLOOKUP('Xlookup set'!$S458,'Xlookup set'!$A$1:$R$1239,12,FALSE)=0,"",VLOOKUP('Xlookup set'!$S458,'Xlookup set'!$A$1:$R$1239,12,FALSE)),"")</f>
        <v/>
      </c>
      <c r="L419" t="str">
        <f>IFERROR(IF(VLOOKUP('Xlookup set'!$S458,'Xlookup set'!$A$1:$R$1239,13,FALSE)=0,"",VLOOKUP('Xlookup set'!$S458,'Xlookup set'!$A$1:$R$1239,13,FALSE)),"")</f>
        <v/>
      </c>
      <c r="M419" t="str">
        <f>IFERROR(IF(VLOOKUP('Xlookup set'!$S458,'Xlookup set'!$A$1:$R$1239,14,FALSE)=0,"",VLOOKUP('Xlookup set'!$S458,'Xlookup set'!$A$1:$R$1239,14,FALSE)),"")</f>
        <v/>
      </c>
      <c r="N419" t="str">
        <f>IFERROR(IF(VLOOKUP('Xlookup set'!$S458,'Xlookup set'!$A$1:$R$1239,15,FALSE)=0,"",VLOOKUP('Xlookup set'!$S458,'Xlookup set'!$A$1:$R$1239,15,FALSE)),"")</f>
        <v/>
      </c>
      <c r="O419" t="str">
        <f>IFERROR(IF(VLOOKUP('Xlookup set'!$S458,'Xlookup set'!$A$1:$R$1239,16,FALSE)=0,"",VLOOKUP('Xlookup set'!$S458,'Xlookup set'!$A$1:$R$1239,16,FALSE)),"")</f>
        <v/>
      </c>
      <c r="P419" t="str">
        <f t="array" aca="1" ref="P419" ca="1">IFERROR(Y2IF(VLOOKUP('Xlookup set'!$S458,'Xlookup set'!$A$1:$R$1239,17,FALSE)=0,"",VLOOKUP('Xlookup set'!$S458,'Xlookup set'!$A$1:$R$1239,17,FALSE)),"")</f>
        <v/>
      </c>
      <c r="Q419" t="str">
        <f>IFERROR(IF(VLOOKUP('Xlookup set'!$S458,'Xlookup set'!$A$1:$R$1239,18,FALSE)=0,"",VLOOKUP('Xlookup set'!$S458,'Xlookup set'!$A$1:$R$1239,18,FALSE)),"")</f>
        <v/>
      </c>
    </row>
    <row r="420" spans="1:17">
      <c r="A420" t="str">
        <f>IFERROR(VLOOKUP('Xlookup set'!$S420,'Xlookup set'!$A$1:$R$1239,2,FALSE),"")</f>
        <v/>
      </c>
      <c r="B420" t="str">
        <f>IF(I420&lt;&gt;"",ドッグキャリー!$I$2,"")</f>
        <v/>
      </c>
      <c r="C420" t="str">
        <f t="shared" si="14"/>
        <v/>
      </c>
      <c r="D420" t="str">
        <f t="shared" si="15"/>
        <v/>
      </c>
      <c r="H420" s="77" t="str">
        <f>IFERROR(IF(VLOOKUP('Xlookup set'!$S420,'Xlookup set'!$A$1:$R$1239,9,FALSE)=0,"",VLOOKUP('Xlookup set'!$S420,'Xlookup set'!$A$1:$R$1239,9,FALSE)),"")</f>
        <v/>
      </c>
      <c r="I420" t="str">
        <f>IFERROR(IF(VLOOKUP('Xlookup set'!$S420,'Xlookup set'!$A$1:$R$1239,10,FALSE)=0,"",VLOOKUP('Xlookup set'!$S420,'Xlookup set'!$A$1:$R$1239,10,FALSE)),"")</f>
        <v/>
      </c>
      <c r="J420" t="str">
        <f>IFERROR(IF(VLOOKUP('Xlookup set'!$S459,'Xlookup set'!$A$1:$R$1239,11,FALSE)=0,"",VLOOKUP('Xlookup set'!$S459,'Xlookup set'!$A$1:$R$1239,11,FALSE)),"")</f>
        <v/>
      </c>
      <c r="K420" t="str">
        <f>IFERROR(IF(VLOOKUP('Xlookup set'!$S459,'Xlookup set'!$A$1:$R$1239,12,FALSE)=0,"",VLOOKUP('Xlookup set'!$S459,'Xlookup set'!$A$1:$R$1239,12,FALSE)),"")</f>
        <v/>
      </c>
      <c r="L420" t="str">
        <f>IFERROR(IF(VLOOKUP('Xlookup set'!$S459,'Xlookup set'!$A$1:$R$1239,13,FALSE)=0,"",VLOOKUP('Xlookup set'!$S459,'Xlookup set'!$A$1:$R$1239,13,FALSE)),"")</f>
        <v/>
      </c>
      <c r="M420" t="str">
        <f>IFERROR(IF(VLOOKUP('Xlookup set'!$S459,'Xlookup set'!$A$1:$R$1239,14,FALSE)=0,"",VLOOKUP('Xlookup set'!$S459,'Xlookup set'!$A$1:$R$1239,14,FALSE)),"")</f>
        <v/>
      </c>
      <c r="N420" t="str">
        <f>IFERROR(IF(VLOOKUP('Xlookup set'!$S459,'Xlookup set'!$A$1:$R$1239,15,FALSE)=0,"",VLOOKUP('Xlookup set'!$S459,'Xlookup set'!$A$1:$R$1239,15,FALSE)),"")</f>
        <v/>
      </c>
      <c r="O420" t="str">
        <f>IFERROR(IF(VLOOKUP('Xlookup set'!$S459,'Xlookup set'!$A$1:$R$1239,16,FALSE)=0,"",VLOOKUP('Xlookup set'!$S459,'Xlookup set'!$A$1:$R$1239,16,FALSE)),"")</f>
        <v/>
      </c>
      <c r="P420" t="str">
        <f t="array" aca="1" ref="P420" ca="1">IFERROR(Y2IF(VLOOKUP('Xlookup set'!$S459,'Xlookup set'!$A$1:$R$1239,17,FALSE)=0,"",VLOOKUP('Xlookup set'!$S459,'Xlookup set'!$A$1:$R$1239,17,FALSE)),"")</f>
        <v/>
      </c>
      <c r="Q420" t="str">
        <f>IFERROR(IF(VLOOKUP('Xlookup set'!$S459,'Xlookup set'!$A$1:$R$1239,18,FALSE)=0,"",VLOOKUP('Xlookup set'!$S459,'Xlookup set'!$A$1:$R$1239,18,FALSE)),"")</f>
        <v/>
      </c>
    </row>
    <row r="421" spans="1:17">
      <c r="A421" t="str">
        <f>IFERROR(VLOOKUP('Xlookup set'!$S421,'Xlookup set'!$A$1:$R$1239,2,FALSE),"")</f>
        <v/>
      </c>
      <c r="B421" t="str">
        <f>IF(I421&lt;&gt;"",ドッグキャリー!$I$2,"")</f>
        <v/>
      </c>
      <c r="C421" t="str">
        <f t="shared" si="14"/>
        <v/>
      </c>
      <c r="D421" t="str">
        <f t="shared" si="15"/>
        <v/>
      </c>
      <c r="H421" s="77" t="str">
        <f>IFERROR(IF(VLOOKUP('Xlookup set'!$S421,'Xlookup set'!$A$1:$R$1239,9,FALSE)=0,"",VLOOKUP('Xlookup set'!$S421,'Xlookup set'!$A$1:$R$1239,9,FALSE)),"")</f>
        <v/>
      </c>
      <c r="I421" t="str">
        <f>IFERROR(IF(VLOOKUP('Xlookup set'!$S421,'Xlookup set'!$A$1:$R$1239,10,FALSE)=0,"",VLOOKUP('Xlookup set'!$S421,'Xlookup set'!$A$1:$R$1239,10,FALSE)),"")</f>
        <v/>
      </c>
      <c r="J421" t="str">
        <f>IFERROR(IF(VLOOKUP('Xlookup set'!$S460,'Xlookup set'!$A$1:$R$1239,11,FALSE)=0,"",VLOOKUP('Xlookup set'!$S460,'Xlookup set'!$A$1:$R$1239,11,FALSE)),"")</f>
        <v/>
      </c>
      <c r="K421" t="str">
        <f>IFERROR(IF(VLOOKUP('Xlookup set'!$S460,'Xlookup set'!$A$1:$R$1239,12,FALSE)=0,"",VLOOKUP('Xlookup set'!$S460,'Xlookup set'!$A$1:$R$1239,12,FALSE)),"")</f>
        <v/>
      </c>
      <c r="L421" t="str">
        <f>IFERROR(IF(VLOOKUP('Xlookup set'!$S460,'Xlookup set'!$A$1:$R$1239,13,FALSE)=0,"",VLOOKUP('Xlookup set'!$S460,'Xlookup set'!$A$1:$R$1239,13,FALSE)),"")</f>
        <v/>
      </c>
      <c r="M421" t="str">
        <f>IFERROR(IF(VLOOKUP('Xlookup set'!$S460,'Xlookup set'!$A$1:$R$1239,14,FALSE)=0,"",VLOOKUP('Xlookup set'!$S460,'Xlookup set'!$A$1:$R$1239,14,FALSE)),"")</f>
        <v/>
      </c>
      <c r="N421" t="str">
        <f>IFERROR(IF(VLOOKUP('Xlookup set'!$S460,'Xlookup set'!$A$1:$R$1239,15,FALSE)=0,"",VLOOKUP('Xlookup set'!$S460,'Xlookup set'!$A$1:$R$1239,15,FALSE)),"")</f>
        <v/>
      </c>
      <c r="O421" t="str">
        <f>IFERROR(IF(VLOOKUP('Xlookup set'!$S460,'Xlookup set'!$A$1:$R$1239,16,FALSE)=0,"",VLOOKUP('Xlookup set'!$S460,'Xlookup set'!$A$1:$R$1239,16,FALSE)),"")</f>
        <v/>
      </c>
      <c r="P421" t="str">
        <f t="array" aca="1" ref="P421" ca="1">IFERROR(Y2IF(VLOOKUP('Xlookup set'!$S460,'Xlookup set'!$A$1:$R$1239,17,FALSE)=0,"",VLOOKUP('Xlookup set'!$S460,'Xlookup set'!$A$1:$R$1239,17,FALSE)),"")</f>
        <v/>
      </c>
      <c r="Q421" t="str">
        <f>IFERROR(IF(VLOOKUP('Xlookup set'!$S460,'Xlookup set'!$A$1:$R$1239,18,FALSE)=0,"",VLOOKUP('Xlookup set'!$S460,'Xlookup set'!$A$1:$R$1239,18,FALSE)),"")</f>
        <v/>
      </c>
    </row>
    <row r="422" spans="1:17">
      <c r="A422" t="str">
        <f>IFERROR(VLOOKUP('Xlookup set'!$S422,'Xlookup set'!$A$1:$R$1239,2,FALSE),"")</f>
        <v/>
      </c>
      <c r="B422" t="str">
        <f>IF(I422&lt;&gt;"",ドッグキャリー!$I$2,"")</f>
        <v/>
      </c>
      <c r="C422" t="str">
        <f t="shared" si="14"/>
        <v/>
      </c>
      <c r="D422" t="str">
        <f t="shared" si="15"/>
        <v/>
      </c>
      <c r="H422" s="77" t="str">
        <f>IFERROR(IF(VLOOKUP('Xlookup set'!$S422,'Xlookup set'!$A$1:$R$1239,9,FALSE)=0,"",VLOOKUP('Xlookup set'!$S422,'Xlookup set'!$A$1:$R$1239,9,FALSE)),"")</f>
        <v/>
      </c>
      <c r="I422" t="str">
        <f>IFERROR(IF(VLOOKUP('Xlookup set'!$S422,'Xlookup set'!$A$1:$R$1239,10,FALSE)=0,"",VLOOKUP('Xlookup set'!$S422,'Xlookup set'!$A$1:$R$1239,10,FALSE)),"")</f>
        <v/>
      </c>
      <c r="J422" t="str">
        <f>IFERROR(IF(VLOOKUP('Xlookup set'!$S461,'Xlookup set'!$A$1:$R$1239,11,FALSE)=0,"",VLOOKUP('Xlookup set'!$S461,'Xlookup set'!$A$1:$R$1239,11,FALSE)),"")</f>
        <v/>
      </c>
      <c r="K422" t="str">
        <f>IFERROR(IF(VLOOKUP('Xlookup set'!$S461,'Xlookup set'!$A$1:$R$1239,12,FALSE)=0,"",VLOOKUP('Xlookup set'!$S461,'Xlookup set'!$A$1:$R$1239,12,FALSE)),"")</f>
        <v/>
      </c>
      <c r="L422" t="str">
        <f>IFERROR(IF(VLOOKUP('Xlookup set'!$S461,'Xlookup set'!$A$1:$R$1239,13,FALSE)=0,"",VLOOKUP('Xlookup set'!$S461,'Xlookup set'!$A$1:$R$1239,13,FALSE)),"")</f>
        <v/>
      </c>
      <c r="M422" t="str">
        <f>IFERROR(IF(VLOOKUP('Xlookup set'!$S461,'Xlookup set'!$A$1:$R$1239,14,FALSE)=0,"",VLOOKUP('Xlookup set'!$S461,'Xlookup set'!$A$1:$R$1239,14,FALSE)),"")</f>
        <v/>
      </c>
      <c r="N422" t="str">
        <f>IFERROR(IF(VLOOKUP('Xlookup set'!$S461,'Xlookup set'!$A$1:$R$1239,15,FALSE)=0,"",VLOOKUP('Xlookup set'!$S461,'Xlookup set'!$A$1:$R$1239,15,FALSE)),"")</f>
        <v/>
      </c>
      <c r="O422" t="str">
        <f>IFERROR(IF(VLOOKUP('Xlookup set'!$S461,'Xlookup set'!$A$1:$R$1239,16,FALSE)=0,"",VLOOKUP('Xlookup set'!$S461,'Xlookup set'!$A$1:$R$1239,16,FALSE)),"")</f>
        <v/>
      </c>
      <c r="P422" t="str">
        <f t="array" aca="1" ref="P422" ca="1">IFERROR(Y2IF(VLOOKUP('Xlookup set'!$S461,'Xlookup set'!$A$1:$R$1239,17,FALSE)=0,"",VLOOKUP('Xlookup set'!$S461,'Xlookup set'!$A$1:$R$1239,17,FALSE)),"")</f>
        <v/>
      </c>
      <c r="Q422" t="str">
        <f>IFERROR(IF(VLOOKUP('Xlookup set'!$S461,'Xlookup set'!$A$1:$R$1239,18,FALSE)=0,"",VLOOKUP('Xlookup set'!$S461,'Xlookup set'!$A$1:$R$1239,18,FALSE)),"")</f>
        <v/>
      </c>
    </row>
    <row r="423" spans="1:17">
      <c r="A423" t="str">
        <f>IFERROR(VLOOKUP('Xlookup set'!$S423,'Xlookup set'!$A$1:$R$1239,2,FALSE),"")</f>
        <v/>
      </c>
      <c r="B423" t="str">
        <f>IF(I423&lt;&gt;"",ドッグキャリー!$I$2,"")</f>
        <v/>
      </c>
      <c r="C423" t="str">
        <f t="shared" si="14"/>
        <v/>
      </c>
      <c r="D423" t="str">
        <f t="shared" si="15"/>
        <v/>
      </c>
      <c r="H423" s="77" t="str">
        <f>IFERROR(IF(VLOOKUP('Xlookup set'!$S423,'Xlookup set'!$A$1:$R$1239,9,FALSE)=0,"",VLOOKUP('Xlookup set'!$S423,'Xlookup set'!$A$1:$R$1239,9,FALSE)),"")</f>
        <v/>
      </c>
      <c r="I423" t="str">
        <f>IFERROR(IF(VLOOKUP('Xlookup set'!$S423,'Xlookup set'!$A$1:$R$1239,10,FALSE)=0,"",VLOOKUP('Xlookup set'!$S423,'Xlookup set'!$A$1:$R$1239,10,FALSE)),"")</f>
        <v/>
      </c>
      <c r="J423" t="str">
        <f>IFERROR(IF(VLOOKUP('Xlookup set'!$S462,'Xlookup set'!$A$1:$R$1239,11,FALSE)=0,"",VLOOKUP('Xlookup set'!$S462,'Xlookup set'!$A$1:$R$1239,11,FALSE)),"")</f>
        <v/>
      </c>
      <c r="K423" t="str">
        <f>IFERROR(IF(VLOOKUP('Xlookup set'!$S462,'Xlookup set'!$A$1:$R$1239,12,FALSE)=0,"",VLOOKUP('Xlookup set'!$S462,'Xlookup set'!$A$1:$R$1239,12,FALSE)),"")</f>
        <v/>
      </c>
      <c r="L423" t="str">
        <f>IFERROR(IF(VLOOKUP('Xlookup set'!$S462,'Xlookup set'!$A$1:$R$1239,13,FALSE)=0,"",VLOOKUP('Xlookup set'!$S462,'Xlookup set'!$A$1:$R$1239,13,FALSE)),"")</f>
        <v/>
      </c>
      <c r="M423" t="str">
        <f>IFERROR(IF(VLOOKUP('Xlookup set'!$S462,'Xlookup set'!$A$1:$R$1239,14,FALSE)=0,"",VLOOKUP('Xlookup set'!$S462,'Xlookup set'!$A$1:$R$1239,14,FALSE)),"")</f>
        <v/>
      </c>
      <c r="N423" t="str">
        <f>IFERROR(IF(VLOOKUP('Xlookup set'!$S462,'Xlookup set'!$A$1:$R$1239,15,FALSE)=0,"",VLOOKUP('Xlookup set'!$S462,'Xlookup set'!$A$1:$R$1239,15,FALSE)),"")</f>
        <v/>
      </c>
      <c r="O423" t="str">
        <f>IFERROR(IF(VLOOKUP('Xlookup set'!$S462,'Xlookup set'!$A$1:$R$1239,16,FALSE)=0,"",VLOOKUP('Xlookup set'!$S462,'Xlookup set'!$A$1:$R$1239,16,FALSE)),"")</f>
        <v/>
      </c>
      <c r="P423" t="str">
        <f t="array" aca="1" ref="P423" ca="1">IFERROR(Y2IF(VLOOKUP('Xlookup set'!$S462,'Xlookup set'!$A$1:$R$1239,17,FALSE)=0,"",VLOOKUP('Xlookup set'!$S462,'Xlookup set'!$A$1:$R$1239,17,FALSE)),"")</f>
        <v/>
      </c>
      <c r="Q423" t="str">
        <f>IFERROR(IF(VLOOKUP('Xlookup set'!$S462,'Xlookup set'!$A$1:$R$1239,18,FALSE)=0,"",VLOOKUP('Xlookup set'!$S462,'Xlookup set'!$A$1:$R$1239,18,FALSE)),"")</f>
        <v/>
      </c>
    </row>
    <row r="424" spans="1:17">
      <c r="A424" t="str">
        <f>IFERROR(VLOOKUP('Xlookup set'!$S424,'Xlookup set'!$A$1:$R$1239,2,FALSE),"")</f>
        <v/>
      </c>
      <c r="B424" t="str">
        <f>IF(I424&lt;&gt;"",ドッグキャリー!$I$2,"")</f>
        <v/>
      </c>
      <c r="C424" t="str">
        <f t="shared" si="14"/>
        <v/>
      </c>
      <c r="D424" t="str">
        <f t="shared" si="15"/>
        <v/>
      </c>
      <c r="H424" s="77" t="str">
        <f>IFERROR(IF(VLOOKUP('Xlookup set'!$S424,'Xlookup set'!$A$1:$R$1239,9,FALSE)=0,"",VLOOKUP('Xlookup set'!$S424,'Xlookup set'!$A$1:$R$1239,9,FALSE)),"")</f>
        <v/>
      </c>
      <c r="I424" t="str">
        <f>IFERROR(IF(VLOOKUP('Xlookup set'!$S424,'Xlookup set'!$A$1:$R$1239,10,FALSE)=0,"",VLOOKUP('Xlookup set'!$S424,'Xlookup set'!$A$1:$R$1239,10,FALSE)),"")</f>
        <v/>
      </c>
      <c r="J424" t="str">
        <f>IFERROR(IF(VLOOKUP('Xlookup set'!$S463,'Xlookup set'!$A$1:$R$1239,11,FALSE)=0,"",VLOOKUP('Xlookup set'!$S463,'Xlookup set'!$A$1:$R$1239,11,FALSE)),"")</f>
        <v/>
      </c>
      <c r="K424" t="str">
        <f>IFERROR(IF(VLOOKUP('Xlookup set'!$S463,'Xlookup set'!$A$1:$R$1239,12,FALSE)=0,"",VLOOKUP('Xlookup set'!$S463,'Xlookup set'!$A$1:$R$1239,12,FALSE)),"")</f>
        <v/>
      </c>
      <c r="L424" t="str">
        <f>IFERROR(IF(VLOOKUP('Xlookup set'!$S463,'Xlookup set'!$A$1:$R$1239,13,FALSE)=0,"",VLOOKUP('Xlookup set'!$S463,'Xlookup set'!$A$1:$R$1239,13,FALSE)),"")</f>
        <v/>
      </c>
      <c r="M424" t="str">
        <f>IFERROR(IF(VLOOKUP('Xlookup set'!$S463,'Xlookup set'!$A$1:$R$1239,14,FALSE)=0,"",VLOOKUP('Xlookup set'!$S463,'Xlookup set'!$A$1:$R$1239,14,FALSE)),"")</f>
        <v/>
      </c>
      <c r="N424" t="str">
        <f>IFERROR(IF(VLOOKUP('Xlookup set'!$S463,'Xlookup set'!$A$1:$R$1239,15,FALSE)=0,"",VLOOKUP('Xlookup set'!$S463,'Xlookup set'!$A$1:$R$1239,15,FALSE)),"")</f>
        <v/>
      </c>
      <c r="O424" t="str">
        <f>IFERROR(IF(VLOOKUP('Xlookup set'!$S463,'Xlookup set'!$A$1:$R$1239,16,FALSE)=0,"",VLOOKUP('Xlookup set'!$S463,'Xlookup set'!$A$1:$R$1239,16,FALSE)),"")</f>
        <v/>
      </c>
      <c r="P424" t="str">
        <f t="array" aca="1" ref="P424" ca="1">IFERROR(Y2IF(VLOOKUP('Xlookup set'!$S463,'Xlookup set'!$A$1:$R$1239,17,FALSE)=0,"",VLOOKUP('Xlookup set'!$S463,'Xlookup set'!$A$1:$R$1239,17,FALSE)),"")</f>
        <v/>
      </c>
      <c r="Q424" t="str">
        <f>IFERROR(IF(VLOOKUP('Xlookup set'!$S463,'Xlookup set'!$A$1:$R$1239,18,FALSE)=0,"",VLOOKUP('Xlookup set'!$S463,'Xlookup set'!$A$1:$R$1239,18,FALSE)),"")</f>
        <v/>
      </c>
    </row>
    <row r="425" spans="1:17">
      <c r="A425" t="str">
        <f>IFERROR(VLOOKUP('Xlookup set'!$S425,'Xlookup set'!$A$1:$R$1239,2,FALSE),"")</f>
        <v/>
      </c>
      <c r="B425" t="str">
        <f>IF(I425&lt;&gt;"",ドッグキャリー!$I$2,"")</f>
        <v/>
      </c>
      <c r="C425" t="str">
        <f t="shared" si="14"/>
        <v/>
      </c>
      <c r="D425" t="str">
        <f t="shared" si="15"/>
        <v/>
      </c>
      <c r="H425" s="77" t="str">
        <f>IFERROR(IF(VLOOKUP('Xlookup set'!$S425,'Xlookup set'!$A$1:$R$1239,9,FALSE)=0,"",VLOOKUP('Xlookup set'!$S425,'Xlookup set'!$A$1:$R$1239,9,FALSE)),"")</f>
        <v/>
      </c>
      <c r="I425" t="str">
        <f>IFERROR(IF(VLOOKUP('Xlookup set'!$S425,'Xlookup set'!$A$1:$R$1239,10,FALSE)=0,"",VLOOKUP('Xlookup set'!$S425,'Xlookup set'!$A$1:$R$1239,10,FALSE)),"")</f>
        <v/>
      </c>
      <c r="J425" t="str">
        <f>IFERROR(IF(VLOOKUP('Xlookup set'!$S464,'Xlookup set'!$A$1:$R$1239,11,FALSE)=0,"",VLOOKUP('Xlookup set'!$S464,'Xlookup set'!$A$1:$R$1239,11,FALSE)),"")</f>
        <v/>
      </c>
      <c r="K425" t="str">
        <f>IFERROR(IF(VLOOKUP('Xlookup set'!$S464,'Xlookup set'!$A$1:$R$1239,12,FALSE)=0,"",VLOOKUP('Xlookup set'!$S464,'Xlookup set'!$A$1:$R$1239,12,FALSE)),"")</f>
        <v/>
      </c>
      <c r="L425" t="str">
        <f>IFERROR(IF(VLOOKUP('Xlookup set'!$S464,'Xlookup set'!$A$1:$R$1239,13,FALSE)=0,"",VLOOKUP('Xlookup set'!$S464,'Xlookup set'!$A$1:$R$1239,13,FALSE)),"")</f>
        <v/>
      </c>
      <c r="M425" t="str">
        <f>IFERROR(IF(VLOOKUP('Xlookup set'!$S464,'Xlookup set'!$A$1:$R$1239,14,FALSE)=0,"",VLOOKUP('Xlookup set'!$S464,'Xlookup set'!$A$1:$R$1239,14,FALSE)),"")</f>
        <v/>
      </c>
      <c r="N425" t="str">
        <f>IFERROR(IF(VLOOKUP('Xlookup set'!$S464,'Xlookup set'!$A$1:$R$1239,15,FALSE)=0,"",VLOOKUP('Xlookup set'!$S464,'Xlookup set'!$A$1:$R$1239,15,FALSE)),"")</f>
        <v/>
      </c>
      <c r="O425" t="str">
        <f>IFERROR(IF(VLOOKUP('Xlookup set'!$S464,'Xlookup set'!$A$1:$R$1239,16,FALSE)=0,"",VLOOKUP('Xlookup set'!$S464,'Xlookup set'!$A$1:$R$1239,16,FALSE)),"")</f>
        <v/>
      </c>
      <c r="P425" t="str">
        <f t="array" aca="1" ref="P425" ca="1">IFERROR(Y2IF(VLOOKUP('Xlookup set'!$S464,'Xlookup set'!$A$1:$R$1239,17,FALSE)=0,"",VLOOKUP('Xlookup set'!$S464,'Xlookup set'!$A$1:$R$1239,17,FALSE)),"")</f>
        <v/>
      </c>
      <c r="Q425" t="str">
        <f>IFERROR(IF(VLOOKUP('Xlookup set'!$S464,'Xlookup set'!$A$1:$R$1239,18,FALSE)=0,"",VLOOKUP('Xlookup set'!$S464,'Xlookup set'!$A$1:$R$1239,18,FALSE)),"")</f>
        <v/>
      </c>
    </row>
    <row r="426" spans="1:17">
      <c r="A426" t="str">
        <f>IFERROR(VLOOKUP('Xlookup set'!$S426,'Xlookup set'!$A$1:$R$1239,2,FALSE),"")</f>
        <v/>
      </c>
      <c r="B426" t="str">
        <f>IF(I426&lt;&gt;"",ドッグキャリー!$I$2,"")</f>
        <v/>
      </c>
      <c r="C426" t="str">
        <f t="shared" si="14"/>
        <v/>
      </c>
      <c r="D426" t="str">
        <f t="shared" si="15"/>
        <v/>
      </c>
      <c r="H426" s="77" t="str">
        <f>IFERROR(IF(VLOOKUP('Xlookup set'!$S426,'Xlookup set'!$A$1:$R$1239,9,FALSE)=0,"",VLOOKUP('Xlookup set'!$S426,'Xlookup set'!$A$1:$R$1239,9,FALSE)),"")</f>
        <v/>
      </c>
      <c r="I426" t="str">
        <f>IFERROR(IF(VLOOKUP('Xlookup set'!$S426,'Xlookup set'!$A$1:$R$1239,10,FALSE)=0,"",VLOOKUP('Xlookup set'!$S426,'Xlookup set'!$A$1:$R$1239,10,FALSE)),"")</f>
        <v/>
      </c>
      <c r="J426" t="str">
        <f>IFERROR(IF(VLOOKUP('Xlookup set'!$S465,'Xlookup set'!$A$1:$R$1239,11,FALSE)=0,"",VLOOKUP('Xlookup set'!$S465,'Xlookup set'!$A$1:$R$1239,11,FALSE)),"")</f>
        <v/>
      </c>
      <c r="K426" t="str">
        <f>IFERROR(IF(VLOOKUP('Xlookup set'!$S465,'Xlookup set'!$A$1:$R$1239,12,FALSE)=0,"",VLOOKUP('Xlookup set'!$S465,'Xlookup set'!$A$1:$R$1239,12,FALSE)),"")</f>
        <v/>
      </c>
      <c r="L426" t="str">
        <f>IFERROR(IF(VLOOKUP('Xlookup set'!$S465,'Xlookup set'!$A$1:$R$1239,13,FALSE)=0,"",VLOOKUP('Xlookup set'!$S465,'Xlookup set'!$A$1:$R$1239,13,FALSE)),"")</f>
        <v/>
      </c>
      <c r="M426" t="str">
        <f>IFERROR(IF(VLOOKUP('Xlookup set'!$S465,'Xlookup set'!$A$1:$R$1239,14,FALSE)=0,"",VLOOKUP('Xlookup set'!$S465,'Xlookup set'!$A$1:$R$1239,14,FALSE)),"")</f>
        <v/>
      </c>
      <c r="N426" t="str">
        <f>IFERROR(IF(VLOOKUP('Xlookup set'!$S465,'Xlookup set'!$A$1:$R$1239,15,FALSE)=0,"",VLOOKUP('Xlookup set'!$S465,'Xlookup set'!$A$1:$R$1239,15,FALSE)),"")</f>
        <v/>
      </c>
      <c r="O426" t="str">
        <f>IFERROR(IF(VLOOKUP('Xlookup set'!$S465,'Xlookup set'!$A$1:$R$1239,16,FALSE)=0,"",VLOOKUP('Xlookup set'!$S465,'Xlookup set'!$A$1:$R$1239,16,FALSE)),"")</f>
        <v/>
      </c>
      <c r="P426" t="str">
        <f t="array" aca="1" ref="P426" ca="1">IFERROR(Y2IF(VLOOKUP('Xlookup set'!$S465,'Xlookup set'!$A$1:$R$1239,17,FALSE)=0,"",VLOOKUP('Xlookup set'!$S465,'Xlookup set'!$A$1:$R$1239,17,FALSE)),"")</f>
        <v/>
      </c>
      <c r="Q426" t="str">
        <f>IFERROR(IF(VLOOKUP('Xlookup set'!$S465,'Xlookup set'!$A$1:$R$1239,18,FALSE)=0,"",VLOOKUP('Xlookup set'!$S465,'Xlookup set'!$A$1:$R$1239,18,FALSE)),"")</f>
        <v/>
      </c>
    </row>
    <row r="427" spans="1:17">
      <c r="A427" t="str">
        <f>IFERROR(VLOOKUP('Xlookup set'!$S427,'Xlookup set'!$A$1:$R$1239,2,FALSE),"")</f>
        <v/>
      </c>
      <c r="B427" t="str">
        <f>IF(I427&lt;&gt;"",ドッグキャリー!$I$2,"")</f>
        <v/>
      </c>
      <c r="C427" t="str">
        <f t="shared" si="14"/>
        <v/>
      </c>
      <c r="D427" t="str">
        <f t="shared" si="15"/>
        <v/>
      </c>
      <c r="H427" s="77" t="str">
        <f>IFERROR(IF(VLOOKUP('Xlookup set'!$S427,'Xlookup set'!$A$1:$R$1239,9,FALSE)=0,"",VLOOKUP('Xlookup set'!$S427,'Xlookup set'!$A$1:$R$1239,9,FALSE)),"")</f>
        <v/>
      </c>
      <c r="I427" t="str">
        <f>IFERROR(IF(VLOOKUP('Xlookup set'!$S427,'Xlookup set'!$A$1:$R$1239,10,FALSE)=0,"",VLOOKUP('Xlookup set'!$S427,'Xlookup set'!$A$1:$R$1239,10,FALSE)),"")</f>
        <v/>
      </c>
      <c r="J427" t="str">
        <f>IFERROR(IF(VLOOKUP('Xlookup set'!$S466,'Xlookup set'!$A$1:$R$1239,11,FALSE)=0,"",VLOOKUP('Xlookup set'!$S466,'Xlookup set'!$A$1:$R$1239,11,FALSE)),"")</f>
        <v/>
      </c>
      <c r="K427" t="str">
        <f>IFERROR(IF(VLOOKUP('Xlookup set'!$S466,'Xlookup set'!$A$1:$R$1239,12,FALSE)=0,"",VLOOKUP('Xlookup set'!$S466,'Xlookup set'!$A$1:$R$1239,12,FALSE)),"")</f>
        <v/>
      </c>
      <c r="L427" t="str">
        <f>IFERROR(IF(VLOOKUP('Xlookup set'!$S466,'Xlookup set'!$A$1:$R$1239,13,FALSE)=0,"",VLOOKUP('Xlookup set'!$S466,'Xlookup set'!$A$1:$R$1239,13,FALSE)),"")</f>
        <v/>
      </c>
      <c r="M427" t="str">
        <f>IFERROR(IF(VLOOKUP('Xlookup set'!$S466,'Xlookup set'!$A$1:$R$1239,14,FALSE)=0,"",VLOOKUP('Xlookup set'!$S466,'Xlookup set'!$A$1:$R$1239,14,FALSE)),"")</f>
        <v/>
      </c>
      <c r="N427" t="str">
        <f>IFERROR(IF(VLOOKUP('Xlookup set'!$S466,'Xlookup set'!$A$1:$R$1239,15,FALSE)=0,"",VLOOKUP('Xlookup set'!$S466,'Xlookup set'!$A$1:$R$1239,15,FALSE)),"")</f>
        <v/>
      </c>
      <c r="O427" t="str">
        <f>IFERROR(IF(VLOOKUP('Xlookup set'!$S466,'Xlookup set'!$A$1:$R$1239,16,FALSE)=0,"",VLOOKUP('Xlookup set'!$S466,'Xlookup set'!$A$1:$R$1239,16,FALSE)),"")</f>
        <v/>
      </c>
      <c r="P427" t="str">
        <f t="array" aca="1" ref="P427" ca="1">IFERROR(Y2IF(VLOOKUP('Xlookup set'!$S466,'Xlookup set'!$A$1:$R$1239,17,FALSE)=0,"",VLOOKUP('Xlookup set'!$S466,'Xlookup set'!$A$1:$R$1239,17,FALSE)),"")</f>
        <v/>
      </c>
      <c r="Q427" t="str">
        <f>IFERROR(IF(VLOOKUP('Xlookup set'!$S466,'Xlookup set'!$A$1:$R$1239,18,FALSE)=0,"",VLOOKUP('Xlookup set'!$S466,'Xlookup set'!$A$1:$R$1239,18,FALSE)),"")</f>
        <v/>
      </c>
    </row>
    <row r="428" spans="1:17">
      <c r="A428" t="str">
        <f>IFERROR(VLOOKUP('Xlookup set'!$S428,'Xlookup set'!$A$1:$R$1239,2,FALSE),"")</f>
        <v/>
      </c>
      <c r="B428" t="str">
        <f>IF(I428&lt;&gt;"",ドッグキャリー!$I$2,"")</f>
        <v/>
      </c>
      <c r="C428" t="str">
        <f t="shared" si="14"/>
        <v/>
      </c>
      <c r="D428" t="str">
        <f t="shared" si="15"/>
        <v/>
      </c>
      <c r="H428" s="77" t="str">
        <f>IFERROR(IF(VLOOKUP('Xlookup set'!$S428,'Xlookup set'!$A$1:$R$1239,9,FALSE)=0,"",VLOOKUP('Xlookup set'!$S428,'Xlookup set'!$A$1:$R$1239,9,FALSE)),"")</f>
        <v/>
      </c>
      <c r="I428" t="str">
        <f>IFERROR(IF(VLOOKUP('Xlookup set'!$S428,'Xlookup set'!$A$1:$R$1239,10,FALSE)=0,"",VLOOKUP('Xlookup set'!$S428,'Xlookup set'!$A$1:$R$1239,10,FALSE)),"")</f>
        <v/>
      </c>
      <c r="J428" t="str">
        <f>IFERROR(IF(VLOOKUP('Xlookup set'!$S467,'Xlookup set'!$A$1:$R$1239,11,FALSE)=0,"",VLOOKUP('Xlookup set'!$S467,'Xlookup set'!$A$1:$R$1239,11,FALSE)),"")</f>
        <v/>
      </c>
      <c r="K428" t="str">
        <f>IFERROR(IF(VLOOKUP('Xlookup set'!$S467,'Xlookup set'!$A$1:$R$1239,12,FALSE)=0,"",VLOOKUP('Xlookup set'!$S467,'Xlookup set'!$A$1:$R$1239,12,FALSE)),"")</f>
        <v/>
      </c>
      <c r="L428" t="str">
        <f>IFERROR(IF(VLOOKUP('Xlookup set'!$S467,'Xlookup set'!$A$1:$R$1239,13,FALSE)=0,"",VLOOKUP('Xlookup set'!$S467,'Xlookup set'!$A$1:$R$1239,13,FALSE)),"")</f>
        <v/>
      </c>
      <c r="M428" t="str">
        <f>IFERROR(IF(VLOOKUP('Xlookup set'!$S467,'Xlookup set'!$A$1:$R$1239,14,FALSE)=0,"",VLOOKUP('Xlookup set'!$S467,'Xlookup set'!$A$1:$R$1239,14,FALSE)),"")</f>
        <v/>
      </c>
      <c r="N428" t="str">
        <f>IFERROR(IF(VLOOKUP('Xlookup set'!$S467,'Xlookup set'!$A$1:$R$1239,15,FALSE)=0,"",VLOOKUP('Xlookup set'!$S467,'Xlookup set'!$A$1:$R$1239,15,FALSE)),"")</f>
        <v/>
      </c>
      <c r="O428" t="str">
        <f>IFERROR(IF(VLOOKUP('Xlookup set'!$S467,'Xlookup set'!$A$1:$R$1239,16,FALSE)=0,"",VLOOKUP('Xlookup set'!$S467,'Xlookup set'!$A$1:$R$1239,16,FALSE)),"")</f>
        <v/>
      </c>
      <c r="P428" t="str">
        <f t="array" aca="1" ref="P428" ca="1">IFERROR(Y2IF(VLOOKUP('Xlookup set'!$S467,'Xlookup set'!$A$1:$R$1239,17,FALSE)=0,"",VLOOKUP('Xlookup set'!$S467,'Xlookup set'!$A$1:$R$1239,17,FALSE)),"")</f>
        <v/>
      </c>
      <c r="Q428" t="str">
        <f>IFERROR(IF(VLOOKUP('Xlookup set'!$S467,'Xlookup set'!$A$1:$R$1239,18,FALSE)=0,"",VLOOKUP('Xlookup set'!$S467,'Xlookup set'!$A$1:$R$1239,18,FALSE)),"")</f>
        <v/>
      </c>
    </row>
    <row r="429" spans="1:17">
      <c r="A429" t="str">
        <f>IFERROR(VLOOKUP('Xlookup set'!$S429,'Xlookup set'!$A$1:$R$1239,2,FALSE),"")</f>
        <v/>
      </c>
      <c r="B429" t="str">
        <f>IF(I429&lt;&gt;"",ドッグキャリー!$I$2,"")</f>
        <v/>
      </c>
      <c r="C429" t="str">
        <f t="shared" si="14"/>
        <v/>
      </c>
      <c r="D429" t="str">
        <f t="shared" si="15"/>
        <v/>
      </c>
      <c r="H429" s="77" t="str">
        <f>IFERROR(IF(VLOOKUP('Xlookup set'!$S429,'Xlookup set'!$A$1:$R$1239,9,FALSE)=0,"",VLOOKUP('Xlookup set'!$S429,'Xlookup set'!$A$1:$R$1239,9,FALSE)),"")</f>
        <v/>
      </c>
      <c r="I429" t="str">
        <f>IFERROR(IF(VLOOKUP('Xlookup set'!$S429,'Xlookup set'!$A$1:$R$1239,10,FALSE)=0,"",VLOOKUP('Xlookup set'!$S429,'Xlookup set'!$A$1:$R$1239,10,FALSE)),"")</f>
        <v/>
      </c>
      <c r="J429" t="str">
        <f>IFERROR(IF(VLOOKUP('Xlookup set'!$S468,'Xlookup set'!$A$1:$R$1239,11,FALSE)=0,"",VLOOKUP('Xlookup set'!$S468,'Xlookup set'!$A$1:$R$1239,11,FALSE)),"")</f>
        <v/>
      </c>
      <c r="K429" t="str">
        <f>IFERROR(IF(VLOOKUP('Xlookup set'!$S468,'Xlookup set'!$A$1:$R$1239,12,FALSE)=0,"",VLOOKUP('Xlookup set'!$S468,'Xlookup set'!$A$1:$R$1239,12,FALSE)),"")</f>
        <v/>
      </c>
      <c r="L429" t="str">
        <f>IFERROR(IF(VLOOKUP('Xlookup set'!$S468,'Xlookup set'!$A$1:$R$1239,13,FALSE)=0,"",VLOOKUP('Xlookup set'!$S468,'Xlookup set'!$A$1:$R$1239,13,FALSE)),"")</f>
        <v/>
      </c>
      <c r="M429" t="str">
        <f>IFERROR(IF(VLOOKUP('Xlookup set'!$S468,'Xlookup set'!$A$1:$R$1239,14,FALSE)=0,"",VLOOKUP('Xlookup set'!$S468,'Xlookup set'!$A$1:$R$1239,14,FALSE)),"")</f>
        <v/>
      </c>
      <c r="N429" t="str">
        <f>IFERROR(IF(VLOOKUP('Xlookup set'!$S468,'Xlookup set'!$A$1:$R$1239,15,FALSE)=0,"",VLOOKUP('Xlookup set'!$S468,'Xlookup set'!$A$1:$R$1239,15,FALSE)),"")</f>
        <v/>
      </c>
      <c r="O429" t="str">
        <f>IFERROR(IF(VLOOKUP('Xlookup set'!$S468,'Xlookup set'!$A$1:$R$1239,16,FALSE)=0,"",VLOOKUP('Xlookup set'!$S468,'Xlookup set'!$A$1:$R$1239,16,FALSE)),"")</f>
        <v/>
      </c>
      <c r="P429" t="str">
        <f t="array" aca="1" ref="P429" ca="1">IFERROR(Y2IF(VLOOKUP('Xlookup set'!$S468,'Xlookup set'!$A$1:$R$1239,17,FALSE)=0,"",VLOOKUP('Xlookup set'!$S468,'Xlookup set'!$A$1:$R$1239,17,FALSE)),"")</f>
        <v/>
      </c>
      <c r="Q429" t="str">
        <f>IFERROR(IF(VLOOKUP('Xlookup set'!$S468,'Xlookup set'!$A$1:$R$1239,18,FALSE)=0,"",VLOOKUP('Xlookup set'!$S468,'Xlookup set'!$A$1:$R$1239,18,FALSE)),"")</f>
        <v/>
      </c>
    </row>
    <row r="430" spans="1:17">
      <c r="A430" t="str">
        <f>IFERROR(VLOOKUP('Xlookup set'!$S430,'Xlookup set'!$A$1:$R$1239,2,FALSE),"")</f>
        <v/>
      </c>
      <c r="B430" t="str">
        <f>IF(I430&lt;&gt;"",ドッグキャリー!$I$2,"")</f>
        <v/>
      </c>
      <c r="C430" t="str">
        <f t="shared" si="14"/>
        <v/>
      </c>
      <c r="D430" t="str">
        <f t="shared" si="15"/>
        <v/>
      </c>
      <c r="H430" s="77" t="str">
        <f>IFERROR(IF(VLOOKUP('Xlookup set'!$S430,'Xlookup set'!$A$1:$R$1239,9,FALSE)=0,"",VLOOKUP('Xlookup set'!$S430,'Xlookup set'!$A$1:$R$1239,9,FALSE)),"")</f>
        <v/>
      </c>
      <c r="I430" t="str">
        <f>IFERROR(IF(VLOOKUP('Xlookup set'!$S430,'Xlookup set'!$A$1:$R$1239,10,FALSE)=0,"",VLOOKUP('Xlookup set'!$S430,'Xlookup set'!$A$1:$R$1239,10,FALSE)),"")</f>
        <v/>
      </c>
      <c r="J430" t="str">
        <f>IFERROR(IF(VLOOKUP('Xlookup set'!$S469,'Xlookup set'!$A$1:$R$1239,11,FALSE)=0,"",VLOOKUP('Xlookup set'!$S469,'Xlookup set'!$A$1:$R$1239,11,FALSE)),"")</f>
        <v/>
      </c>
      <c r="K430" t="str">
        <f>IFERROR(IF(VLOOKUP('Xlookup set'!$S469,'Xlookup set'!$A$1:$R$1239,12,FALSE)=0,"",VLOOKUP('Xlookup set'!$S469,'Xlookup set'!$A$1:$R$1239,12,FALSE)),"")</f>
        <v/>
      </c>
      <c r="L430" t="str">
        <f>IFERROR(IF(VLOOKUP('Xlookup set'!$S469,'Xlookup set'!$A$1:$R$1239,13,FALSE)=0,"",VLOOKUP('Xlookup set'!$S469,'Xlookup set'!$A$1:$R$1239,13,FALSE)),"")</f>
        <v/>
      </c>
      <c r="M430" t="str">
        <f>IFERROR(IF(VLOOKUP('Xlookup set'!$S469,'Xlookup set'!$A$1:$R$1239,14,FALSE)=0,"",VLOOKUP('Xlookup set'!$S469,'Xlookup set'!$A$1:$R$1239,14,FALSE)),"")</f>
        <v/>
      </c>
      <c r="N430" t="str">
        <f>IFERROR(IF(VLOOKUP('Xlookup set'!$S469,'Xlookup set'!$A$1:$R$1239,15,FALSE)=0,"",VLOOKUP('Xlookup set'!$S469,'Xlookup set'!$A$1:$R$1239,15,FALSE)),"")</f>
        <v/>
      </c>
      <c r="O430" t="str">
        <f>IFERROR(IF(VLOOKUP('Xlookup set'!$S469,'Xlookup set'!$A$1:$R$1239,16,FALSE)=0,"",VLOOKUP('Xlookup set'!$S469,'Xlookup set'!$A$1:$R$1239,16,FALSE)),"")</f>
        <v/>
      </c>
      <c r="P430" t="str">
        <f t="array" aca="1" ref="P430" ca="1">IFERROR(Y2IF(VLOOKUP('Xlookup set'!$S469,'Xlookup set'!$A$1:$R$1239,17,FALSE)=0,"",VLOOKUP('Xlookup set'!$S469,'Xlookup set'!$A$1:$R$1239,17,FALSE)),"")</f>
        <v/>
      </c>
      <c r="Q430" t="str">
        <f>IFERROR(IF(VLOOKUP('Xlookup set'!$S469,'Xlookup set'!$A$1:$R$1239,18,FALSE)=0,"",VLOOKUP('Xlookup set'!$S469,'Xlookup set'!$A$1:$R$1239,18,FALSE)),"")</f>
        <v/>
      </c>
    </row>
    <row r="431" spans="1:17">
      <c r="A431" t="str">
        <f>IFERROR(VLOOKUP('Xlookup set'!$S431,'Xlookup set'!$A$1:$R$1239,2,FALSE),"")</f>
        <v/>
      </c>
      <c r="B431" t="str">
        <f>IF(I431&lt;&gt;"",ドッグキャリー!$I$2,"")</f>
        <v/>
      </c>
      <c r="C431" t="str">
        <f t="shared" si="14"/>
        <v/>
      </c>
      <c r="D431" t="str">
        <f t="shared" si="15"/>
        <v/>
      </c>
      <c r="H431" s="77" t="str">
        <f>IFERROR(IF(VLOOKUP('Xlookup set'!$S431,'Xlookup set'!$A$1:$R$1239,9,FALSE)=0,"",VLOOKUP('Xlookup set'!$S431,'Xlookup set'!$A$1:$R$1239,9,FALSE)),"")</f>
        <v/>
      </c>
      <c r="I431" t="str">
        <f>IFERROR(IF(VLOOKUP('Xlookup set'!$S431,'Xlookup set'!$A$1:$R$1239,10,FALSE)=0,"",VLOOKUP('Xlookup set'!$S431,'Xlookup set'!$A$1:$R$1239,10,FALSE)),"")</f>
        <v/>
      </c>
      <c r="J431" t="str">
        <f>IFERROR(IF(VLOOKUP('Xlookup set'!$S470,'Xlookup set'!$A$1:$R$1239,11,FALSE)=0,"",VLOOKUP('Xlookup set'!$S470,'Xlookup set'!$A$1:$R$1239,11,FALSE)),"")</f>
        <v/>
      </c>
      <c r="K431" t="str">
        <f>IFERROR(IF(VLOOKUP('Xlookup set'!$S470,'Xlookup set'!$A$1:$R$1239,12,FALSE)=0,"",VLOOKUP('Xlookup set'!$S470,'Xlookup set'!$A$1:$R$1239,12,FALSE)),"")</f>
        <v/>
      </c>
      <c r="L431" t="str">
        <f>IFERROR(IF(VLOOKUP('Xlookup set'!$S470,'Xlookup set'!$A$1:$R$1239,13,FALSE)=0,"",VLOOKUP('Xlookup set'!$S470,'Xlookup set'!$A$1:$R$1239,13,FALSE)),"")</f>
        <v/>
      </c>
      <c r="M431" t="str">
        <f>IFERROR(IF(VLOOKUP('Xlookup set'!$S470,'Xlookup set'!$A$1:$R$1239,14,FALSE)=0,"",VLOOKUP('Xlookup set'!$S470,'Xlookup set'!$A$1:$R$1239,14,FALSE)),"")</f>
        <v/>
      </c>
      <c r="N431" t="str">
        <f>IFERROR(IF(VLOOKUP('Xlookup set'!$S470,'Xlookup set'!$A$1:$R$1239,15,FALSE)=0,"",VLOOKUP('Xlookup set'!$S470,'Xlookup set'!$A$1:$R$1239,15,FALSE)),"")</f>
        <v/>
      </c>
      <c r="O431" t="str">
        <f>IFERROR(IF(VLOOKUP('Xlookup set'!$S470,'Xlookup set'!$A$1:$R$1239,16,FALSE)=0,"",VLOOKUP('Xlookup set'!$S470,'Xlookup set'!$A$1:$R$1239,16,FALSE)),"")</f>
        <v/>
      </c>
      <c r="P431" t="str">
        <f t="array" aca="1" ref="P431" ca="1">IFERROR(Y2IF(VLOOKUP('Xlookup set'!$S470,'Xlookup set'!$A$1:$R$1239,17,FALSE)=0,"",VLOOKUP('Xlookup set'!$S470,'Xlookup set'!$A$1:$R$1239,17,FALSE)),"")</f>
        <v/>
      </c>
      <c r="Q431" t="str">
        <f>IFERROR(IF(VLOOKUP('Xlookup set'!$S470,'Xlookup set'!$A$1:$R$1239,18,FALSE)=0,"",VLOOKUP('Xlookup set'!$S470,'Xlookup set'!$A$1:$R$1239,18,FALSE)),"")</f>
        <v/>
      </c>
    </row>
    <row r="432" spans="1:17">
      <c r="A432" t="str">
        <f>IFERROR(VLOOKUP('Xlookup set'!$S432,'Xlookup set'!$A$1:$R$1239,2,FALSE),"")</f>
        <v/>
      </c>
      <c r="B432" t="str">
        <f>IF(I432&lt;&gt;"",ドッグキャリー!$I$2,"")</f>
        <v/>
      </c>
      <c r="C432" t="str">
        <f t="shared" si="14"/>
        <v/>
      </c>
      <c r="D432" t="str">
        <f t="shared" si="15"/>
        <v/>
      </c>
      <c r="H432" s="77" t="str">
        <f>IFERROR(IF(VLOOKUP('Xlookup set'!$S432,'Xlookup set'!$A$1:$R$1239,9,FALSE)=0,"",VLOOKUP('Xlookup set'!$S432,'Xlookup set'!$A$1:$R$1239,9,FALSE)),"")</f>
        <v/>
      </c>
      <c r="I432" t="str">
        <f>IFERROR(IF(VLOOKUP('Xlookup set'!$S432,'Xlookup set'!$A$1:$R$1239,10,FALSE)=0,"",VLOOKUP('Xlookup set'!$S432,'Xlookup set'!$A$1:$R$1239,10,FALSE)),"")</f>
        <v/>
      </c>
      <c r="J432" t="str">
        <f>IFERROR(IF(VLOOKUP('Xlookup set'!$S471,'Xlookup set'!$A$1:$R$1239,11,FALSE)=0,"",VLOOKUP('Xlookup set'!$S471,'Xlookup set'!$A$1:$R$1239,11,FALSE)),"")</f>
        <v/>
      </c>
      <c r="K432" t="str">
        <f>IFERROR(IF(VLOOKUP('Xlookup set'!$S471,'Xlookup set'!$A$1:$R$1239,12,FALSE)=0,"",VLOOKUP('Xlookup set'!$S471,'Xlookup set'!$A$1:$R$1239,12,FALSE)),"")</f>
        <v/>
      </c>
      <c r="L432" t="str">
        <f>IFERROR(IF(VLOOKUP('Xlookup set'!$S471,'Xlookup set'!$A$1:$R$1239,13,FALSE)=0,"",VLOOKUP('Xlookup set'!$S471,'Xlookup set'!$A$1:$R$1239,13,FALSE)),"")</f>
        <v/>
      </c>
      <c r="M432" t="str">
        <f>IFERROR(IF(VLOOKUP('Xlookup set'!$S471,'Xlookup set'!$A$1:$R$1239,14,FALSE)=0,"",VLOOKUP('Xlookup set'!$S471,'Xlookup set'!$A$1:$R$1239,14,FALSE)),"")</f>
        <v/>
      </c>
      <c r="N432" t="str">
        <f>IFERROR(IF(VLOOKUP('Xlookup set'!$S471,'Xlookup set'!$A$1:$R$1239,15,FALSE)=0,"",VLOOKUP('Xlookup set'!$S471,'Xlookup set'!$A$1:$R$1239,15,FALSE)),"")</f>
        <v/>
      </c>
      <c r="O432" t="str">
        <f>IFERROR(IF(VLOOKUP('Xlookup set'!$S471,'Xlookup set'!$A$1:$R$1239,16,FALSE)=0,"",VLOOKUP('Xlookup set'!$S471,'Xlookup set'!$A$1:$R$1239,16,FALSE)),"")</f>
        <v/>
      </c>
      <c r="P432" t="str">
        <f t="array" aca="1" ref="P432" ca="1">IFERROR(Y2IF(VLOOKUP('Xlookup set'!$S471,'Xlookup set'!$A$1:$R$1239,17,FALSE)=0,"",VLOOKUP('Xlookup set'!$S471,'Xlookup set'!$A$1:$R$1239,17,FALSE)),"")</f>
        <v/>
      </c>
      <c r="Q432" t="str">
        <f>IFERROR(IF(VLOOKUP('Xlookup set'!$S471,'Xlookup set'!$A$1:$R$1239,18,FALSE)=0,"",VLOOKUP('Xlookup set'!$S471,'Xlookup set'!$A$1:$R$1239,18,FALSE)),"")</f>
        <v/>
      </c>
    </row>
    <row r="433" spans="1:17">
      <c r="A433" t="str">
        <f>IFERROR(VLOOKUP('Xlookup set'!$S433,'Xlookup set'!$A$1:$R$1239,2,FALSE),"")</f>
        <v/>
      </c>
      <c r="B433" t="str">
        <f>IF(I433&lt;&gt;"",ドッグキャリー!$I$2,"")</f>
        <v/>
      </c>
      <c r="C433" t="str">
        <f t="shared" si="14"/>
        <v/>
      </c>
      <c r="D433" t="str">
        <f t="shared" si="15"/>
        <v/>
      </c>
      <c r="H433" s="77" t="str">
        <f>IFERROR(IF(VLOOKUP('Xlookup set'!$S433,'Xlookup set'!$A$1:$R$1239,9,FALSE)=0,"",VLOOKUP('Xlookup set'!$S433,'Xlookup set'!$A$1:$R$1239,9,FALSE)),"")</f>
        <v/>
      </c>
      <c r="I433" t="str">
        <f>IFERROR(IF(VLOOKUP('Xlookup set'!$S433,'Xlookup set'!$A$1:$R$1239,10,FALSE)=0,"",VLOOKUP('Xlookup set'!$S433,'Xlookup set'!$A$1:$R$1239,10,FALSE)),"")</f>
        <v/>
      </c>
      <c r="J433" t="str">
        <f>IFERROR(IF(VLOOKUP('Xlookup set'!$S472,'Xlookup set'!$A$1:$R$1239,11,FALSE)=0,"",VLOOKUP('Xlookup set'!$S472,'Xlookup set'!$A$1:$R$1239,11,FALSE)),"")</f>
        <v/>
      </c>
      <c r="K433" t="str">
        <f>IFERROR(IF(VLOOKUP('Xlookup set'!$S472,'Xlookup set'!$A$1:$R$1239,12,FALSE)=0,"",VLOOKUP('Xlookup set'!$S472,'Xlookup set'!$A$1:$R$1239,12,FALSE)),"")</f>
        <v/>
      </c>
      <c r="L433" t="str">
        <f>IFERROR(IF(VLOOKUP('Xlookup set'!$S472,'Xlookup set'!$A$1:$R$1239,13,FALSE)=0,"",VLOOKUP('Xlookup set'!$S472,'Xlookup set'!$A$1:$R$1239,13,FALSE)),"")</f>
        <v/>
      </c>
      <c r="M433" t="str">
        <f>IFERROR(IF(VLOOKUP('Xlookup set'!$S472,'Xlookup set'!$A$1:$R$1239,14,FALSE)=0,"",VLOOKUP('Xlookup set'!$S472,'Xlookup set'!$A$1:$R$1239,14,FALSE)),"")</f>
        <v/>
      </c>
      <c r="N433" t="str">
        <f>IFERROR(IF(VLOOKUP('Xlookup set'!$S472,'Xlookup set'!$A$1:$R$1239,15,FALSE)=0,"",VLOOKUP('Xlookup set'!$S472,'Xlookup set'!$A$1:$R$1239,15,FALSE)),"")</f>
        <v/>
      </c>
      <c r="O433" t="str">
        <f>IFERROR(IF(VLOOKUP('Xlookup set'!$S472,'Xlookup set'!$A$1:$R$1239,16,FALSE)=0,"",VLOOKUP('Xlookup set'!$S472,'Xlookup set'!$A$1:$R$1239,16,FALSE)),"")</f>
        <v/>
      </c>
      <c r="P433" t="str">
        <f t="array" aca="1" ref="P433" ca="1">IFERROR(Y2IF(VLOOKUP('Xlookup set'!$S472,'Xlookup set'!$A$1:$R$1239,17,FALSE)=0,"",VLOOKUP('Xlookup set'!$S472,'Xlookup set'!$A$1:$R$1239,17,FALSE)),"")</f>
        <v/>
      </c>
      <c r="Q433" t="str">
        <f>IFERROR(IF(VLOOKUP('Xlookup set'!$S472,'Xlookup set'!$A$1:$R$1239,18,FALSE)=0,"",VLOOKUP('Xlookup set'!$S472,'Xlookup set'!$A$1:$R$1239,18,FALSE)),"")</f>
        <v/>
      </c>
    </row>
    <row r="434" spans="1:17">
      <c r="A434" t="str">
        <f>IFERROR(VLOOKUP('Xlookup set'!$S434,'Xlookup set'!$A$1:$R$1239,2,FALSE),"")</f>
        <v/>
      </c>
      <c r="B434" t="str">
        <f>IF(I434&lt;&gt;"",ドッグキャリー!$I$2,"")</f>
        <v/>
      </c>
      <c r="C434" t="str">
        <f t="shared" si="14"/>
        <v/>
      </c>
      <c r="D434" t="str">
        <f t="shared" si="15"/>
        <v/>
      </c>
      <c r="H434" s="77" t="str">
        <f>IFERROR(IF(VLOOKUP('Xlookup set'!$S434,'Xlookup set'!$A$1:$R$1239,9,FALSE)=0,"",VLOOKUP('Xlookup set'!$S434,'Xlookup set'!$A$1:$R$1239,9,FALSE)),"")</f>
        <v/>
      </c>
      <c r="I434" t="str">
        <f>IFERROR(IF(VLOOKUP('Xlookup set'!$S434,'Xlookup set'!$A$1:$R$1239,10,FALSE)=0,"",VLOOKUP('Xlookup set'!$S434,'Xlookup set'!$A$1:$R$1239,10,FALSE)),"")</f>
        <v/>
      </c>
      <c r="J434" t="str">
        <f>IFERROR(IF(VLOOKUP('Xlookup set'!$S473,'Xlookup set'!$A$1:$R$1239,11,FALSE)=0,"",VLOOKUP('Xlookup set'!$S473,'Xlookup set'!$A$1:$R$1239,11,FALSE)),"")</f>
        <v/>
      </c>
      <c r="K434" t="str">
        <f>IFERROR(IF(VLOOKUP('Xlookup set'!$S473,'Xlookup set'!$A$1:$R$1239,12,FALSE)=0,"",VLOOKUP('Xlookup set'!$S473,'Xlookup set'!$A$1:$R$1239,12,FALSE)),"")</f>
        <v/>
      </c>
      <c r="L434" t="str">
        <f>IFERROR(IF(VLOOKUP('Xlookup set'!$S473,'Xlookup set'!$A$1:$R$1239,13,FALSE)=0,"",VLOOKUP('Xlookup set'!$S473,'Xlookup set'!$A$1:$R$1239,13,FALSE)),"")</f>
        <v/>
      </c>
      <c r="M434" t="str">
        <f>IFERROR(IF(VLOOKUP('Xlookup set'!$S473,'Xlookup set'!$A$1:$R$1239,14,FALSE)=0,"",VLOOKUP('Xlookup set'!$S473,'Xlookup set'!$A$1:$R$1239,14,FALSE)),"")</f>
        <v/>
      </c>
      <c r="N434" t="str">
        <f>IFERROR(IF(VLOOKUP('Xlookup set'!$S473,'Xlookup set'!$A$1:$R$1239,15,FALSE)=0,"",VLOOKUP('Xlookup set'!$S473,'Xlookup set'!$A$1:$R$1239,15,FALSE)),"")</f>
        <v/>
      </c>
      <c r="O434" t="str">
        <f>IFERROR(IF(VLOOKUP('Xlookup set'!$S473,'Xlookup set'!$A$1:$R$1239,16,FALSE)=0,"",VLOOKUP('Xlookup set'!$S473,'Xlookup set'!$A$1:$R$1239,16,FALSE)),"")</f>
        <v/>
      </c>
      <c r="P434" t="str">
        <f t="array" aca="1" ref="P434" ca="1">IFERROR(Y2IF(VLOOKUP('Xlookup set'!$S473,'Xlookup set'!$A$1:$R$1239,17,FALSE)=0,"",VLOOKUP('Xlookup set'!$S473,'Xlookup set'!$A$1:$R$1239,17,FALSE)),"")</f>
        <v/>
      </c>
      <c r="Q434" t="str">
        <f>IFERROR(IF(VLOOKUP('Xlookup set'!$S473,'Xlookup set'!$A$1:$R$1239,18,FALSE)=0,"",VLOOKUP('Xlookup set'!$S473,'Xlookup set'!$A$1:$R$1239,18,FALSE)),"")</f>
        <v/>
      </c>
    </row>
    <row r="435" spans="1:17">
      <c r="A435" t="str">
        <f>IFERROR(VLOOKUP('Xlookup set'!$S435,'Xlookup set'!$A$1:$R$1239,2,FALSE),"")</f>
        <v/>
      </c>
      <c r="B435" t="str">
        <f>IF(I435&lt;&gt;"",ドッグキャリー!$I$2,"")</f>
        <v/>
      </c>
      <c r="C435" t="str">
        <f t="shared" si="14"/>
        <v/>
      </c>
      <c r="D435" t="str">
        <f t="shared" si="15"/>
        <v/>
      </c>
      <c r="H435" s="77" t="str">
        <f>IFERROR(IF(VLOOKUP('Xlookup set'!$S435,'Xlookup set'!$A$1:$R$1239,9,FALSE)=0,"",VLOOKUP('Xlookup set'!$S435,'Xlookup set'!$A$1:$R$1239,9,FALSE)),"")</f>
        <v/>
      </c>
      <c r="I435" t="str">
        <f>IFERROR(IF(VLOOKUP('Xlookup set'!$S435,'Xlookup set'!$A$1:$R$1239,10,FALSE)=0,"",VLOOKUP('Xlookup set'!$S435,'Xlookup set'!$A$1:$R$1239,10,FALSE)),"")</f>
        <v/>
      </c>
      <c r="J435" t="str">
        <f>IFERROR(IF(VLOOKUP('Xlookup set'!$S474,'Xlookup set'!$A$1:$R$1239,11,FALSE)=0,"",VLOOKUP('Xlookup set'!$S474,'Xlookup set'!$A$1:$R$1239,11,FALSE)),"")</f>
        <v/>
      </c>
      <c r="K435" t="str">
        <f>IFERROR(IF(VLOOKUP('Xlookup set'!$S474,'Xlookup set'!$A$1:$R$1239,12,FALSE)=0,"",VLOOKUP('Xlookup set'!$S474,'Xlookup set'!$A$1:$R$1239,12,FALSE)),"")</f>
        <v/>
      </c>
      <c r="L435" t="str">
        <f>IFERROR(IF(VLOOKUP('Xlookup set'!$S474,'Xlookup set'!$A$1:$R$1239,13,FALSE)=0,"",VLOOKUP('Xlookup set'!$S474,'Xlookup set'!$A$1:$R$1239,13,FALSE)),"")</f>
        <v/>
      </c>
      <c r="M435" t="str">
        <f>IFERROR(IF(VLOOKUP('Xlookup set'!$S474,'Xlookup set'!$A$1:$R$1239,14,FALSE)=0,"",VLOOKUP('Xlookup set'!$S474,'Xlookup set'!$A$1:$R$1239,14,FALSE)),"")</f>
        <v/>
      </c>
      <c r="N435" t="str">
        <f>IFERROR(IF(VLOOKUP('Xlookup set'!$S474,'Xlookup set'!$A$1:$R$1239,15,FALSE)=0,"",VLOOKUP('Xlookup set'!$S474,'Xlookup set'!$A$1:$R$1239,15,FALSE)),"")</f>
        <v/>
      </c>
      <c r="O435" t="str">
        <f>IFERROR(IF(VLOOKUP('Xlookup set'!$S474,'Xlookup set'!$A$1:$R$1239,16,FALSE)=0,"",VLOOKUP('Xlookup set'!$S474,'Xlookup set'!$A$1:$R$1239,16,FALSE)),"")</f>
        <v/>
      </c>
      <c r="P435" t="str">
        <f t="array" aca="1" ref="P435" ca="1">IFERROR(Y2IF(VLOOKUP('Xlookup set'!$S474,'Xlookup set'!$A$1:$R$1239,17,FALSE)=0,"",VLOOKUP('Xlookup set'!$S474,'Xlookup set'!$A$1:$R$1239,17,FALSE)),"")</f>
        <v/>
      </c>
      <c r="Q435" t="str">
        <f>IFERROR(IF(VLOOKUP('Xlookup set'!$S474,'Xlookup set'!$A$1:$R$1239,18,FALSE)=0,"",VLOOKUP('Xlookup set'!$S474,'Xlookup set'!$A$1:$R$1239,18,FALSE)),"")</f>
        <v/>
      </c>
    </row>
    <row r="436" spans="1:17">
      <c r="A436" t="str">
        <f>IFERROR(VLOOKUP('Xlookup set'!$S436,'Xlookup set'!$A$1:$R$1239,2,FALSE),"")</f>
        <v/>
      </c>
      <c r="B436" t="str">
        <f>IF(I436&lt;&gt;"",ドッグキャリー!$I$2,"")</f>
        <v/>
      </c>
      <c r="C436" t="str">
        <f t="shared" si="14"/>
        <v/>
      </c>
      <c r="D436" t="str">
        <f t="shared" si="15"/>
        <v/>
      </c>
      <c r="H436" s="77" t="str">
        <f>IFERROR(IF(VLOOKUP('Xlookup set'!$S436,'Xlookup set'!$A$1:$R$1239,9,FALSE)=0,"",VLOOKUP('Xlookup set'!$S436,'Xlookup set'!$A$1:$R$1239,9,FALSE)),"")</f>
        <v/>
      </c>
      <c r="I436" t="str">
        <f>IFERROR(IF(VLOOKUP('Xlookup set'!$S436,'Xlookup set'!$A$1:$R$1239,10,FALSE)=0,"",VLOOKUP('Xlookup set'!$S436,'Xlookup set'!$A$1:$R$1239,10,FALSE)),"")</f>
        <v/>
      </c>
      <c r="J436" t="str">
        <f>IFERROR(IF(VLOOKUP('Xlookup set'!$S475,'Xlookup set'!$A$1:$R$1239,11,FALSE)=0,"",VLOOKUP('Xlookup set'!$S475,'Xlookup set'!$A$1:$R$1239,11,FALSE)),"")</f>
        <v/>
      </c>
      <c r="K436" t="str">
        <f>IFERROR(IF(VLOOKUP('Xlookup set'!$S475,'Xlookup set'!$A$1:$R$1239,12,FALSE)=0,"",VLOOKUP('Xlookup set'!$S475,'Xlookup set'!$A$1:$R$1239,12,FALSE)),"")</f>
        <v/>
      </c>
      <c r="L436" t="str">
        <f>IFERROR(IF(VLOOKUP('Xlookup set'!$S475,'Xlookup set'!$A$1:$R$1239,13,FALSE)=0,"",VLOOKUP('Xlookup set'!$S475,'Xlookup set'!$A$1:$R$1239,13,FALSE)),"")</f>
        <v/>
      </c>
      <c r="M436" t="str">
        <f>IFERROR(IF(VLOOKUP('Xlookup set'!$S475,'Xlookup set'!$A$1:$R$1239,14,FALSE)=0,"",VLOOKUP('Xlookup set'!$S475,'Xlookup set'!$A$1:$R$1239,14,FALSE)),"")</f>
        <v/>
      </c>
      <c r="N436" t="str">
        <f>IFERROR(IF(VLOOKUP('Xlookup set'!$S475,'Xlookup set'!$A$1:$R$1239,15,FALSE)=0,"",VLOOKUP('Xlookup set'!$S475,'Xlookup set'!$A$1:$R$1239,15,FALSE)),"")</f>
        <v/>
      </c>
      <c r="O436" t="str">
        <f>IFERROR(IF(VLOOKUP('Xlookup set'!$S475,'Xlookup set'!$A$1:$R$1239,16,FALSE)=0,"",VLOOKUP('Xlookup set'!$S475,'Xlookup set'!$A$1:$R$1239,16,FALSE)),"")</f>
        <v/>
      </c>
      <c r="P436" t="str">
        <f t="array" aca="1" ref="P436" ca="1">IFERROR(Y2IF(VLOOKUP('Xlookup set'!$S475,'Xlookup set'!$A$1:$R$1239,17,FALSE)=0,"",VLOOKUP('Xlookup set'!$S475,'Xlookup set'!$A$1:$R$1239,17,FALSE)),"")</f>
        <v/>
      </c>
      <c r="Q436" t="str">
        <f>IFERROR(IF(VLOOKUP('Xlookup set'!$S475,'Xlookup set'!$A$1:$R$1239,18,FALSE)=0,"",VLOOKUP('Xlookup set'!$S475,'Xlookup set'!$A$1:$R$1239,18,FALSE)),"")</f>
        <v/>
      </c>
    </row>
    <row r="437" spans="1:17">
      <c r="A437" t="str">
        <f>IFERROR(VLOOKUP('Xlookup set'!$S437,'Xlookup set'!$A$1:$R$1239,2,FALSE),"")</f>
        <v/>
      </c>
      <c r="B437" t="str">
        <f>IF(I437&lt;&gt;"",ドッグキャリー!$I$2,"")</f>
        <v/>
      </c>
      <c r="C437" t="str">
        <f t="shared" si="14"/>
        <v/>
      </c>
      <c r="D437" t="str">
        <f t="shared" si="15"/>
        <v/>
      </c>
      <c r="H437" s="77" t="str">
        <f>IFERROR(IF(VLOOKUP('Xlookup set'!$S437,'Xlookup set'!$A$1:$R$1239,9,FALSE)=0,"",VLOOKUP('Xlookup set'!$S437,'Xlookup set'!$A$1:$R$1239,9,FALSE)),"")</f>
        <v/>
      </c>
      <c r="I437" t="str">
        <f>IFERROR(IF(VLOOKUP('Xlookup set'!$S437,'Xlookup set'!$A$1:$R$1239,10,FALSE)=0,"",VLOOKUP('Xlookup set'!$S437,'Xlookup set'!$A$1:$R$1239,10,FALSE)),"")</f>
        <v/>
      </c>
      <c r="J437" t="str">
        <f>IFERROR(IF(VLOOKUP('Xlookup set'!$S476,'Xlookup set'!$A$1:$R$1239,11,FALSE)=0,"",VLOOKUP('Xlookup set'!$S476,'Xlookup set'!$A$1:$R$1239,11,FALSE)),"")</f>
        <v/>
      </c>
      <c r="K437" t="str">
        <f>IFERROR(IF(VLOOKUP('Xlookup set'!$S476,'Xlookup set'!$A$1:$R$1239,12,FALSE)=0,"",VLOOKUP('Xlookup set'!$S476,'Xlookup set'!$A$1:$R$1239,12,FALSE)),"")</f>
        <v/>
      </c>
      <c r="L437" t="str">
        <f>IFERROR(IF(VLOOKUP('Xlookup set'!$S476,'Xlookup set'!$A$1:$R$1239,13,FALSE)=0,"",VLOOKUP('Xlookup set'!$S476,'Xlookup set'!$A$1:$R$1239,13,FALSE)),"")</f>
        <v/>
      </c>
      <c r="M437" t="str">
        <f>IFERROR(IF(VLOOKUP('Xlookup set'!$S476,'Xlookup set'!$A$1:$R$1239,14,FALSE)=0,"",VLOOKUP('Xlookup set'!$S476,'Xlookup set'!$A$1:$R$1239,14,FALSE)),"")</f>
        <v/>
      </c>
      <c r="N437" t="str">
        <f>IFERROR(IF(VLOOKUP('Xlookup set'!$S476,'Xlookup set'!$A$1:$R$1239,15,FALSE)=0,"",VLOOKUP('Xlookup set'!$S476,'Xlookup set'!$A$1:$R$1239,15,FALSE)),"")</f>
        <v/>
      </c>
      <c r="O437" t="str">
        <f>IFERROR(IF(VLOOKUP('Xlookup set'!$S476,'Xlookup set'!$A$1:$R$1239,16,FALSE)=0,"",VLOOKUP('Xlookup set'!$S476,'Xlookup set'!$A$1:$R$1239,16,FALSE)),"")</f>
        <v/>
      </c>
      <c r="P437" t="str">
        <f t="array" aca="1" ref="P437" ca="1">IFERROR(Y2IF(VLOOKUP('Xlookup set'!$S476,'Xlookup set'!$A$1:$R$1239,17,FALSE)=0,"",VLOOKUP('Xlookup set'!$S476,'Xlookup set'!$A$1:$R$1239,17,FALSE)),"")</f>
        <v/>
      </c>
      <c r="Q437" t="str">
        <f>IFERROR(IF(VLOOKUP('Xlookup set'!$S476,'Xlookup set'!$A$1:$R$1239,18,FALSE)=0,"",VLOOKUP('Xlookup set'!$S476,'Xlookup set'!$A$1:$R$1239,18,FALSE)),"")</f>
        <v/>
      </c>
    </row>
    <row r="438" spans="1:17">
      <c r="A438" t="str">
        <f>IFERROR(VLOOKUP('Xlookup set'!$S438,'Xlookup set'!$A$1:$R$1239,2,FALSE),"")</f>
        <v/>
      </c>
      <c r="B438" t="str">
        <f>IF(I438&lt;&gt;"",ドッグキャリー!$I$2,"")</f>
        <v/>
      </c>
      <c r="C438" t="str">
        <f t="shared" si="14"/>
        <v/>
      </c>
      <c r="D438" t="str">
        <f t="shared" si="15"/>
        <v/>
      </c>
      <c r="H438" s="77" t="str">
        <f>IFERROR(IF(VLOOKUP('Xlookup set'!$S438,'Xlookup set'!$A$1:$R$1239,9,FALSE)=0,"",VLOOKUP('Xlookup set'!$S438,'Xlookup set'!$A$1:$R$1239,9,FALSE)),"")</f>
        <v/>
      </c>
      <c r="I438" t="str">
        <f>IFERROR(IF(VLOOKUP('Xlookup set'!$S438,'Xlookup set'!$A$1:$R$1239,10,FALSE)=0,"",VLOOKUP('Xlookup set'!$S438,'Xlookup set'!$A$1:$R$1239,10,FALSE)),"")</f>
        <v/>
      </c>
      <c r="J438" t="str">
        <f>IFERROR(IF(VLOOKUP('Xlookup set'!$S477,'Xlookup set'!$A$1:$R$1239,11,FALSE)=0,"",VLOOKUP('Xlookup set'!$S477,'Xlookup set'!$A$1:$R$1239,11,FALSE)),"")</f>
        <v/>
      </c>
      <c r="K438" t="str">
        <f>IFERROR(IF(VLOOKUP('Xlookup set'!$S477,'Xlookup set'!$A$1:$R$1239,12,FALSE)=0,"",VLOOKUP('Xlookup set'!$S477,'Xlookup set'!$A$1:$R$1239,12,FALSE)),"")</f>
        <v/>
      </c>
      <c r="L438" t="str">
        <f>IFERROR(IF(VLOOKUP('Xlookup set'!$S477,'Xlookup set'!$A$1:$R$1239,13,FALSE)=0,"",VLOOKUP('Xlookup set'!$S477,'Xlookup set'!$A$1:$R$1239,13,FALSE)),"")</f>
        <v/>
      </c>
      <c r="M438" t="str">
        <f>IFERROR(IF(VLOOKUP('Xlookup set'!$S477,'Xlookup set'!$A$1:$R$1239,14,FALSE)=0,"",VLOOKUP('Xlookup set'!$S477,'Xlookup set'!$A$1:$R$1239,14,FALSE)),"")</f>
        <v/>
      </c>
      <c r="N438" t="str">
        <f>IFERROR(IF(VLOOKUP('Xlookup set'!$S477,'Xlookup set'!$A$1:$R$1239,15,FALSE)=0,"",VLOOKUP('Xlookup set'!$S477,'Xlookup set'!$A$1:$R$1239,15,FALSE)),"")</f>
        <v/>
      </c>
      <c r="O438" t="str">
        <f>IFERROR(IF(VLOOKUP('Xlookup set'!$S477,'Xlookup set'!$A$1:$R$1239,16,FALSE)=0,"",VLOOKUP('Xlookup set'!$S477,'Xlookup set'!$A$1:$R$1239,16,FALSE)),"")</f>
        <v/>
      </c>
      <c r="P438" t="str">
        <f t="array" aca="1" ref="P438" ca="1">IFERROR(Y2IF(VLOOKUP('Xlookup set'!$S477,'Xlookup set'!$A$1:$R$1239,17,FALSE)=0,"",VLOOKUP('Xlookup set'!$S477,'Xlookup set'!$A$1:$R$1239,17,FALSE)),"")</f>
        <v/>
      </c>
      <c r="Q438" t="str">
        <f>IFERROR(IF(VLOOKUP('Xlookup set'!$S477,'Xlookup set'!$A$1:$R$1239,18,FALSE)=0,"",VLOOKUP('Xlookup set'!$S477,'Xlookup set'!$A$1:$R$1239,18,FALSE)),"")</f>
        <v/>
      </c>
    </row>
    <row r="439" spans="1:17">
      <c r="A439" t="str">
        <f>IFERROR(VLOOKUP('Xlookup set'!$S439,'Xlookup set'!$A$1:$R$1239,2,FALSE),"")</f>
        <v/>
      </c>
      <c r="B439" t="str">
        <f>IF(I439&lt;&gt;"",ドッグキャリー!$I$2,"")</f>
        <v/>
      </c>
      <c r="C439" t="str">
        <f t="shared" si="14"/>
        <v/>
      </c>
      <c r="D439" t="str">
        <f t="shared" si="15"/>
        <v/>
      </c>
      <c r="H439" s="77" t="str">
        <f>IFERROR(IF(VLOOKUP('Xlookup set'!$S439,'Xlookup set'!$A$1:$R$1239,9,FALSE)=0,"",VLOOKUP('Xlookup set'!$S439,'Xlookup set'!$A$1:$R$1239,9,FALSE)),"")</f>
        <v/>
      </c>
      <c r="I439" t="str">
        <f>IFERROR(IF(VLOOKUP('Xlookup set'!$S439,'Xlookup set'!$A$1:$R$1239,10,FALSE)=0,"",VLOOKUP('Xlookup set'!$S439,'Xlookup set'!$A$1:$R$1239,10,FALSE)),"")</f>
        <v/>
      </c>
      <c r="J439" t="str">
        <f>IFERROR(IF(VLOOKUP('Xlookup set'!$S478,'Xlookup set'!$A$1:$R$1239,11,FALSE)=0,"",VLOOKUP('Xlookup set'!$S478,'Xlookup set'!$A$1:$R$1239,11,FALSE)),"")</f>
        <v/>
      </c>
      <c r="K439" t="str">
        <f>IFERROR(IF(VLOOKUP('Xlookup set'!$S478,'Xlookup set'!$A$1:$R$1239,12,FALSE)=0,"",VLOOKUP('Xlookup set'!$S478,'Xlookup set'!$A$1:$R$1239,12,FALSE)),"")</f>
        <v/>
      </c>
      <c r="L439" t="str">
        <f>IFERROR(IF(VLOOKUP('Xlookup set'!$S478,'Xlookup set'!$A$1:$R$1239,13,FALSE)=0,"",VLOOKUP('Xlookup set'!$S478,'Xlookup set'!$A$1:$R$1239,13,FALSE)),"")</f>
        <v/>
      </c>
      <c r="M439" t="str">
        <f>IFERROR(IF(VLOOKUP('Xlookup set'!$S478,'Xlookup set'!$A$1:$R$1239,14,FALSE)=0,"",VLOOKUP('Xlookup set'!$S478,'Xlookup set'!$A$1:$R$1239,14,FALSE)),"")</f>
        <v/>
      </c>
      <c r="N439" t="str">
        <f>IFERROR(IF(VLOOKUP('Xlookup set'!$S478,'Xlookup set'!$A$1:$R$1239,15,FALSE)=0,"",VLOOKUP('Xlookup set'!$S478,'Xlookup set'!$A$1:$R$1239,15,FALSE)),"")</f>
        <v/>
      </c>
      <c r="O439" t="str">
        <f>IFERROR(IF(VLOOKUP('Xlookup set'!$S478,'Xlookup set'!$A$1:$R$1239,16,FALSE)=0,"",VLOOKUP('Xlookup set'!$S478,'Xlookup set'!$A$1:$R$1239,16,FALSE)),"")</f>
        <v/>
      </c>
      <c r="P439" t="str">
        <f t="array" aca="1" ref="P439" ca="1">IFERROR(Y2IF(VLOOKUP('Xlookup set'!$S478,'Xlookup set'!$A$1:$R$1239,17,FALSE)=0,"",VLOOKUP('Xlookup set'!$S478,'Xlookup set'!$A$1:$R$1239,17,FALSE)),"")</f>
        <v/>
      </c>
      <c r="Q439" t="str">
        <f>IFERROR(IF(VLOOKUP('Xlookup set'!$S478,'Xlookup set'!$A$1:$R$1239,18,FALSE)=0,"",VLOOKUP('Xlookup set'!$S478,'Xlookup set'!$A$1:$R$1239,18,FALSE)),"")</f>
        <v/>
      </c>
    </row>
    <row r="440" spans="1:17">
      <c r="A440" t="str">
        <f>IFERROR(VLOOKUP('Xlookup set'!$S440,'Xlookup set'!$A$1:$R$1239,2,FALSE),"")</f>
        <v/>
      </c>
      <c r="B440" t="str">
        <f>IF(I440&lt;&gt;"",ドッグキャリー!$I$2,"")</f>
        <v/>
      </c>
      <c r="C440" t="str">
        <f t="shared" si="14"/>
        <v/>
      </c>
      <c r="D440" t="str">
        <f t="shared" si="15"/>
        <v/>
      </c>
      <c r="H440" s="77" t="str">
        <f>IFERROR(IF(VLOOKUP('Xlookup set'!$S440,'Xlookup set'!$A$1:$R$1239,9,FALSE)=0,"",VLOOKUP('Xlookup set'!$S440,'Xlookup set'!$A$1:$R$1239,9,FALSE)),"")</f>
        <v/>
      </c>
      <c r="I440" t="str">
        <f>IFERROR(IF(VLOOKUP('Xlookup set'!$S440,'Xlookup set'!$A$1:$R$1239,10,FALSE)=0,"",VLOOKUP('Xlookup set'!$S440,'Xlookup set'!$A$1:$R$1239,10,FALSE)),"")</f>
        <v/>
      </c>
      <c r="J440" t="str">
        <f>IFERROR(IF(VLOOKUP('Xlookup set'!$S479,'Xlookup set'!$A$1:$R$1239,11,FALSE)=0,"",VLOOKUP('Xlookup set'!$S479,'Xlookup set'!$A$1:$R$1239,11,FALSE)),"")</f>
        <v/>
      </c>
      <c r="K440" t="str">
        <f>IFERROR(IF(VLOOKUP('Xlookup set'!$S479,'Xlookup set'!$A$1:$R$1239,12,FALSE)=0,"",VLOOKUP('Xlookup set'!$S479,'Xlookup set'!$A$1:$R$1239,12,FALSE)),"")</f>
        <v/>
      </c>
      <c r="L440" t="str">
        <f>IFERROR(IF(VLOOKUP('Xlookup set'!$S479,'Xlookup set'!$A$1:$R$1239,13,FALSE)=0,"",VLOOKUP('Xlookup set'!$S479,'Xlookup set'!$A$1:$R$1239,13,FALSE)),"")</f>
        <v/>
      </c>
      <c r="M440" t="str">
        <f>IFERROR(IF(VLOOKUP('Xlookup set'!$S479,'Xlookup set'!$A$1:$R$1239,14,FALSE)=0,"",VLOOKUP('Xlookup set'!$S479,'Xlookup set'!$A$1:$R$1239,14,FALSE)),"")</f>
        <v/>
      </c>
      <c r="N440" t="str">
        <f>IFERROR(IF(VLOOKUP('Xlookup set'!$S479,'Xlookup set'!$A$1:$R$1239,15,FALSE)=0,"",VLOOKUP('Xlookup set'!$S479,'Xlookup set'!$A$1:$R$1239,15,FALSE)),"")</f>
        <v/>
      </c>
      <c r="O440" t="str">
        <f>IFERROR(IF(VLOOKUP('Xlookup set'!$S479,'Xlookup set'!$A$1:$R$1239,16,FALSE)=0,"",VLOOKUP('Xlookup set'!$S479,'Xlookup set'!$A$1:$R$1239,16,FALSE)),"")</f>
        <v/>
      </c>
      <c r="P440" t="str">
        <f t="array" aca="1" ref="P440" ca="1">IFERROR(Y2IF(VLOOKUP('Xlookup set'!$S479,'Xlookup set'!$A$1:$R$1239,17,FALSE)=0,"",VLOOKUP('Xlookup set'!$S479,'Xlookup set'!$A$1:$R$1239,17,FALSE)),"")</f>
        <v/>
      </c>
      <c r="Q440" t="str">
        <f>IFERROR(IF(VLOOKUP('Xlookup set'!$S479,'Xlookup set'!$A$1:$R$1239,18,FALSE)=0,"",VLOOKUP('Xlookup set'!$S479,'Xlookup set'!$A$1:$R$1239,18,FALSE)),"")</f>
        <v/>
      </c>
    </row>
    <row r="441" spans="1:17">
      <c r="A441" t="str">
        <f>IFERROR(VLOOKUP('Xlookup set'!$S441,'Xlookup set'!$A$1:$R$1239,2,FALSE),"")</f>
        <v/>
      </c>
      <c r="B441" t="str">
        <f>IF(I441&lt;&gt;"",ドッグキャリー!$I$2,"")</f>
        <v/>
      </c>
      <c r="C441" t="str">
        <f t="shared" si="14"/>
        <v/>
      </c>
      <c r="D441" t="str">
        <f t="shared" si="15"/>
        <v/>
      </c>
      <c r="H441" s="77" t="str">
        <f>IFERROR(IF(VLOOKUP('Xlookup set'!$S441,'Xlookup set'!$A$1:$R$1239,9,FALSE)=0,"",VLOOKUP('Xlookup set'!$S441,'Xlookup set'!$A$1:$R$1239,9,FALSE)),"")</f>
        <v/>
      </c>
      <c r="I441" t="str">
        <f>IFERROR(IF(VLOOKUP('Xlookup set'!$S441,'Xlookup set'!$A$1:$R$1239,10,FALSE)=0,"",VLOOKUP('Xlookup set'!$S441,'Xlookup set'!$A$1:$R$1239,10,FALSE)),"")</f>
        <v/>
      </c>
      <c r="J441" t="str">
        <f>IFERROR(IF(VLOOKUP('Xlookup set'!$S480,'Xlookup set'!$A$1:$R$1239,11,FALSE)=0,"",VLOOKUP('Xlookup set'!$S480,'Xlookup set'!$A$1:$R$1239,11,FALSE)),"")</f>
        <v/>
      </c>
      <c r="K441" t="str">
        <f>IFERROR(IF(VLOOKUP('Xlookup set'!$S480,'Xlookup set'!$A$1:$R$1239,12,FALSE)=0,"",VLOOKUP('Xlookup set'!$S480,'Xlookup set'!$A$1:$R$1239,12,FALSE)),"")</f>
        <v/>
      </c>
      <c r="L441" t="str">
        <f>IFERROR(IF(VLOOKUP('Xlookup set'!$S480,'Xlookup set'!$A$1:$R$1239,13,FALSE)=0,"",VLOOKUP('Xlookup set'!$S480,'Xlookup set'!$A$1:$R$1239,13,FALSE)),"")</f>
        <v/>
      </c>
      <c r="M441" t="str">
        <f>IFERROR(IF(VLOOKUP('Xlookup set'!$S480,'Xlookup set'!$A$1:$R$1239,14,FALSE)=0,"",VLOOKUP('Xlookup set'!$S480,'Xlookup set'!$A$1:$R$1239,14,FALSE)),"")</f>
        <v/>
      </c>
      <c r="N441" t="str">
        <f>IFERROR(IF(VLOOKUP('Xlookup set'!$S480,'Xlookup set'!$A$1:$R$1239,15,FALSE)=0,"",VLOOKUP('Xlookup set'!$S480,'Xlookup set'!$A$1:$R$1239,15,FALSE)),"")</f>
        <v/>
      </c>
      <c r="O441" t="str">
        <f>IFERROR(IF(VLOOKUP('Xlookup set'!$S480,'Xlookup set'!$A$1:$R$1239,16,FALSE)=0,"",VLOOKUP('Xlookup set'!$S480,'Xlookup set'!$A$1:$R$1239,16,FALSE)),"")</f>
        <v/>
      </c>
      <c r="P441" t="str">
        <f t="array" aca="1" ref="P441" ca="1">IFERROR(Y2IF(VLOOKUP('Xlookup set'!$S480,'Xlookup set'!$A$1:$R$1239,17,FALSE)=0,"",VLOOKUP('Xlookup set'!$S480,'Xlookup set'!$A$1:$R$1239,17,FALSE)),"")</f>
        <v/>
      </c>
      <c r="Q441" t="str">
        <f>IFERROR(IF(VLOOKUP('Xlookup set'!$S480,'Xlookup set'!$A$1:$R$1239,18,FALSE)=0,"",VLOOKUP('Xlookup set'!$S480,'Xlookup set'!$A$1:$R$1239,18,FALSE)),"")</f>
        <v/>
      </c>
    </row>
    <row r="442" spans="1:17">
      <c r="A442" t="str">
        <f>IFERROR(VLOOKUP('Xlookup set'!$S442,'Xlookup set'!$A$1:$R$1239,2,FALSE),"")</f>
        <v/>
      </c>
      <c r="B442" t="str">
        <f>IF(I442&lt;&gt;"",ドッグキャリー!$I$2,"")</f>
        <v/>
      </c>
      <c r="C442" t="str">
        <f t="shared" si="14"/>
        <v/>
      </c>
      <c r="D442" t="str">
        <f t="shared" si="15"/>
        <v/>
      </c>
      <c r="H442" s="77" t="str">
        <f>IFERROR(IF(VLOOKUP('Xlookup set'!$S442,'Xlookup set'!$A$1:$R$1239,9,FALSE)=0,"",VLOOKUP('Xlookup set'!$S442,'Xlookup set'!$A$1:$R$1239,9,FALSE)),"")</f>
        <v/>
      </c>
      <c r="I442" t="str">
        <f>IFERROR(IF(VLOOKUP('Xlookup set'!$S442,'Xlookup set'!$A$1:$R$1239,10,FALSE)=0,"",VLOOKUP('Xlookup set'!$S442,'Xlookup set'!$A$1:$R$1239,10,FALSE)),"")</f>
        <v/>
      </c>
      <c r="J442" t="str">
        <f>IFERROR(IF(VLOOKUP('Xlookup set'!$S481,'Xlookup set'!$A$1:$R$1239,11,FALSE)=0,"",VLOOKUP('Xlookup set'!$S481,'Xlookup set'!$A$1:$R$1239,11,FALSE)),"")</f>
        <v/>
      </c>
      <c r="K442" t="str">
        <f>IFERROR(IF(VLOOKUP('Xlookup set'!$S481,'Xlookup set'!$A$1:$R$1239,12,FALSE)=0,"",VLOOKUP('Xlookup set'!$S481,'Xlookup set'!$A$1:$R$1239,12,FALSE)),"")</f>
        <v/>
      </c>
      <c r="L442" t="str">
        <f>IFERROR(IF(VLOOKUP('Xlookup set'!$S481,'Xlookup set'!$A$1:$R$1239,13,FALSE)=0,"",VLOOKUP('Xlookup set'!$S481,'Xlookup set'!$A$1:$R$1239,13,FALSE)),"")</f>
        <v/>
      </c>
      <c r="M442" t="str">
        <f>IFERROR(IF(VLOOKUP('Xlookup set'!$S481,'Xlookup set'!$A$1:$R$1239,14,FALSE)=0,"",VLOOKUP('Xlookup set'!$S481,'Xlookup set'!$A$1:$R$1239,14,FALSE)),"")</f>
        <v/>
      </c>
      <c r="N442" t="str">
        <f>IFERROR(IF(VLOOKUP('Xlookup set'!$S481,'Xlookup set'!$A$1:$R$1239,15,FALSE)=0,"",VLOOKUP('Xlookup set'!$S481,'Xlookup set'!$A$1:$R$1239,15,FALSE)),"")</f>
        <v/>
      </c>
      <c r="O442" t="str">
        <f>IFERROR(IF(VLOOKUP('Xlookup set'!$S481,'Xlookup set'!$A$1:$R$1239,16,FALSE)=0,"",VLOOKUP('Xlookup set'!$S481,'Xlookup set'!$A$1:$R$1239,16,FALSE)),"")</f>
        <v/>
      </c>
      <c r="P442" t="str">
        <f t="array" aca="1" ref="P442" ca="1">IFERROR(Y2IF(VLOOKUP('Xlookup set'!$S481,'Xlookup set'!$A$1:$R$1239,17,FALSE)=0,"",VLOOKUP('Xlookup set'!$S481,'Xlookup set'!$A$1:$R$1239,17,FALSE)),"")</f>
        <v/>
      </c>
      <c r="Q442" t="str">
        <f>IFERROR(IF(VLOOKUP('Xlookup set'!$S481,'Xlookup set'!$A$1:$R$1239,18,FALSE)=0,"",VLOOKUP('Xlookup set'!$S481,'Xlookup set'!$A$1:$R$1239,18,FALSE)),"")</f>
        <v/>
      </c>
    </row>
    <row r="443" spans="1:17">
      <c r="A443" t="str">
        <f>IFERROR(VLOOKUP('Xlookup set'!$S443,'Xlookup set'!$A$1:$R$1239,2,FALSE),"")</f>
        <v/>
      </c>
      <c r="B443" t="str">
        <f>IF(I443&lt;&gt;"",ドッグキャリー!$I$2,"")</f>
        <v/>
      </c>
      <c r="C443" t="str">
        <f t="shared" si="14"/>
        <v/>
      </c>
      <c r="D443" t="str">
        <f t="shared" si="15"/>
        <v/>
      </c>
      <c r="H443" s="77" t="str">
        <f>IFERROR(IF(VLOOKUP('Xlookup set'!$S443,'Xlookup set'!$A$1:$R$1239,9,FALSE)=0,"",VLOOKUP('Xlookup set'!$S443,'Xlookup set'!$A$1:$R$1239,9,FALSE)),"")</f>
        <v/>
      </c>
      <c r="I443" t="str">
        <f>IFERROR(IF(VLOOKUP('Xlookup set'!$S443,'Xlookup set'!$A$1:$R$1239,10,FALSE)=0,"",VLOOKUP('Xlookup set'!$S443,'Xlookup set'!$A$1:$R$1239,10,FALSE)),"")</f>
        <v/>
      </c>
      <c r="J443" t="str">
        <f>IFERROR(IF(VLOOKUP('Xlookup set'!$S482,'Xlookup set'!$A$1:$R$1239,11,FALSE)=0,"",VLOOKUP('Xlookup set'!$S482,'Xlookup set'!$A$1:$R$1239,11,FALSE)),"")</f>
        <v/>
      </c>
      <c r="K443" t="str">
        <f>IFERROR(IF(VLOOKUP('Xlookup set'!$S482,'Xlookup set'!$A$1:$R$1239,12,FALSE)=0,"",VLOOKUP('Xlookup set'!$S482,'Xlookup set'!$A$1:$R$1239,12,FALSE)),"")</f>
        <v/>
      </c>
      <c r="L443" t="str">
        <f>IFERROR(IF(VLOOKUP('Xlookup set'!$S482,'Xlookup set'!$A$1:$R$1239,13,FALSE)=0,"",VLOOKUP('Xlookup set'!$S482,'Xlookup set'!$A$1:$R$1239,13,FALSE)),"")</f>
        <v/>
      </c>
      <c r="M443" t="str">
        <f>IFERROR(IF(VLOOKUP('Xlookup set'!$S482,'Xlookup set'!$A$1:$R$1239,14,FALSE)=0,"",VLOOKUP('Xlookup set'!$S482,'Xlookup set'!$A$1:$R$1239,14,FALSE)),"")</f>
        <v/>
      </c>
      <c r="N443" t="str">
        <f>IFERROR(IF(VLOOKUP('Xlookup set'!$S482,'Xlookup set'!$A$1:$R$1239,15,FALSE)=0,"",VLOOKUP('Xlookup set'!$S482,'Xlookup set'!$A$1:$R$1239,15,FALSE)),"")</f>
        <v/>
      </c>
      <c r="O443" t="str">
        <f>IFERROR(IF(VLOOKUP('Xlookup set'!$S482,'Xlookup set'!$A$1:$R$1239,16,FALSE)=0,"",VLOOKUP('Xlookup set'!$S482,'Xlookup set'!$A$1:$R$1239,16,FALSE)),"")</f>
        <v/>
      </c>
      <c r="P443" t="str">
        <f t="array" aca="1" ref="P443" ca="1">IFERROR(Y2IF(VLOOKUP('Xlookup set'!$S482,'Xlookup set'!$A$1:$R$1239,17,FALSE)=0,"",VLOOKUP('Xlookup set'!$S482,'Xlookup set'!$A$1:$R$1239,17,FALSE)),"")</f>
        <v/>
      </c>
      <c r="Q443" t="str">
        <f>IFERROR(IF(VLOOKUP('Xlookup set'!$S482,'Xlookup set'!$A$1:$R$1239,18,FALSE)=0,"",VLOOKUP('Xlookup set'!$S482,'Xlookup set'!$A$1:$R$1239,18,FALSE)),"")</f>
        <v/>
      </c>
    </row>
    <row r="444" spans="1:17">
      <c r="A444" t="str">
        <f>IFERROR(VLOOKUP('Xlookup set'!$S444,'Xlookup set'!$A$1:$R$1239,2,FALSE),"")</f>
        <v/>
      </c>
      <c r="B444" t="str">
        <f>IF(I444&lt;&gt;"",ドッグキャリー!$I$2,"")</f>
        <v/>
      </c>
      <c r="C444" t="str">
        <f t="shared" si="14"/>
        <v/>
      </c>
      <c r="D444" t="str">
        <f t="shared" si="15"/>
        <v/>
      </c>
      <c r="H444" s="77" t="str">
        <f>IFERROR(IF(VLOOKUP('Xlookup set'!$S444,'Xlookup set'!$A$1:$R$1239,9,FALSE)=0,"",VLOOKUP('Xlookup set'!$S444,'Xlookup set'!$A$1:$R$1239,9,FALSE)),"")</f>
        <v/>
      </c>
      <c r="I444" t="str">
        <f>IFERROR(IF(VLOOKUP('Xlookup set'!$S444,'Xlookup set'!$A$1:$R$1239,10,FALSE)=0,"",VLOOKUP('Xlookup set'!$S444,'Xlookup set'!$A$1:$R$1239,10,FALSE)),"")</f>
        <v/>
      </c>
      <c r="J444" t="str">
        <f>IFERROR(IF(VLOOKUP('Xlookup set'!$S483,'Xlookup set'!$A$1:$R$1239,11,FALSE)=0,"",VLOOKUP('Xlookup set'!$S483,'Xlookup set'!$A$1:$R$1239,11,FALSE)),"")</f>
        <v/>
      </c>
      <c r="K444" t="str">
        <f>IFERROR(IF(VLOOKUP('Xlookup set'!$S483,'Xlookup set'!$A$1:$R$1239,12,FALSE)=0,"",VLOOKUP('Xlookup set'!$S483,'Xlookup set'!$A$1:$R$1239,12,FALSE)),"")</f>
        <v/>
      </c>
      <c r="L444" t="str">
        <f>IFERROR(IF(VLOOKUP('Xlookup set'!$S483,'Xlookup set'!$A$1:$R$1239,13,FALSE)=0,"",VLOOKUP('Xlookup set'!$S483,'Xlookup set'!$A$1:$R$1239,13,FALSE)),"")</f>
        <v/>
      </c>
      <c r="M444" t="str">
        <f>IFERROR(IF(VLOOKUP('Xlookup set'!$S483,'Xlookup set'!$A$1:$R$1239,14,FALSE)=0,"",VLOOKUP('Xlookup set'!$S483,'Xlookup set'!$A$1:$R$1239,14,FALSE)),"")</f>
        <v/>
      </c>
      <c r="N444" t="str">
        <f>IFERROR(IF(VLOOKUP('Xlookup set'!$S483,'Xlookup set'!$A$1:$R$1239,15,FALSE)=0,"",VLOOKUP('Xlookup set'!$S483,'Xlookup set'!$A$1:$R$1239,15,FALSE)),"")</f>
        <v/>
      </c>
      <c r="O444" t="str">
        <f>IFERROR(IF(VLOOKUP('Xlookup set'!$S483,'Xlookup set'!$A$1:$R$1239,16,FALSE)=0,"",VLOOKUP('Xlookup set'!$S483,'Xlookup set'!$A$1:$R$1239,16,FALSE)),"")</f>
        <v/>
      </c>
      <c r="P444" t="str">
        <f t="array" aca="1" ref="P444" ca="1">IFERROR(Y2IF(VLOOKUP('Xlookup set'!$S483,'Xlookup set'!$A$1:$R$1239,17,FALSE)=0,"",VLOOKUP('Xlookup set'!$S483,'Xlookup set'!$A$1:$R$1239,17,FALSE)),"")</f>
        <v/>
      </c>
      <c r="Q444" t="str">
        <f>IFERROR(IF(VLOOKUP('Xlookup set'!$S483,'Xlookup set'!$A$1:$R$1239,18,FALSE)=0,"",VLOOKUP('Xlookup set'!$S483,'Xlookup set'!$A$1:$R$1239,18,FALSE)),"")</f>
        <v/>
      </c>
    </row>
    <row r="445" spans="1:17">
      <c r="A445" t="str">
        <f>IFERROR(VLOOKUP('Xlookup set'!$S445,'Xlookup set'!$A$1:$R$1239,2,FALSE),"")</f>
        <v/>
      </c>
      <c r="B445" t="str">
        <f>IF(I445&lt;&gt;"",ドッグキャリー!$I$2,"")</f>
        <v/>
      </c>
      <c r="C445" t="str">
        <f t="shared" si="14"/>
        <v/>
      </c>
      <c r="D445" t="str">
        <f t="shared" si="15"/>
        <v/>
      </c>
      <c r="H445" s="77" t="str">
        <f>IFERROR(IF(VLOOKUP('Xlookup set'!$S445,'Xlookup set'!$A$1:$R$1239,9,FALSE)=0,"",VLOOKUP('Xlookup set'!$S445,'Xlookup set'!$A$1:$R$1239,9,FALSE)),"")</f>
        <v/>
      </c>
      <c r="I445" t="str">
        <f>IFERROR(IF(VLOOKUP('Xlookup set'!$S445,'Xlookup set'!$A$1:$R$1239,10,FALSE)=0,"",VLOOKUP('Xlookup set'!$S445,'Xlookup set'!$A$1:$R$1239,10,FALSE)),"")</f>
        <v/>
      </c>
      <c r="J445" t="str">
        <f>IFERROR(IF(VLOOKUP('Xlookup set'!$S484,'Xlookup set'!$A$1:$R$1239,11,FALSE)=0,"",VLOOKUP('Xlookup set'!$S484,'Xlookup set'!$A$1:$R$1239,11,FALSE)),"")</f>
        <v/>
      </c>
      <c r="K445" t="str">
        <f>IFERROR(IF(VLOOKUP('Xlookup set'!$S484,'Xlookup set'!$A$1:$R$1239,12,FALSE)=0,"",VLOOKUP('Xlookup set'!$S484,'Xlookup set'!$A$1:$R$1239,12,FALSE)),"")</f>
        <v/>
      </c>
      <c r="L445" t="str">
        <f>IFERROR(IF(VLOOKUP('Xlookup set'!$S484,'Xlookup set'!$A$1:$R$1239,13,FALSE)=0,"",VLOOKUP('Xlookup set'!$S484,'Xlookup set'!$A$1:$R$1239,13,FALSE)),"")</f>
        <v/>
      </c>
      <c r="M445" t="str">
        <f>IFERROR(IF(VLOOKUP('Xlookup set'!$S484,'Xlookup set'!$A$1:$R$1239,14,FALSE)=0,"",VLOOKUP('Xlookup set'!$S484,'Xlookup set'!$A$1:$R$1239,14,FALSE)),"")</f>
        <v/>
      </c>
      <c r="N445" t="str">
        <f>IFERROR(IF(VLOOKUP('Xlookup set'!$S484,'Xlookup set'!$A$1:$R$1239,15,FALSE)=0,"",VLOOKUP('Xlookup set'!$S484,'Xlookup set'!$A$1:$R$1239,15,FALSE)),"")</f>
        <v/>
      </c>
      <c r="O445" t="str">
        <f>IFERROR(IF(VLOOKUP('Xlookup set'!$S484,'Xlookup set'!$A$1:$R$1239,16,FALSE)=0,"",VLOOKUP('Xlookup set'!$S484,'Xlookup set'!$A$1:$R$1239,16,FALSE)),"")</f>
        <v/>
      </c>
      <c r="P445" t="str">
        <f t="array" aca="1" ref="P445" ca="1">IFERROR(Y2IF(VLOOKUP('Xlookup set'!$S484,'Xlookup set'!$A$1:$R$1239,17,FALSE)=0,"",VLOOKUP('Xlookup set'!$S484,'Xlookup set'!$A$1:$R$1239,17,FALSE)),"")</f>
        <v/>
      </c>
      <c r="Q445" t="str">
        <f>IFERROR(IF(VLOOKUP('Xlookup set'!$S484,'Xlookup set'!$A$1:$R$1239,18,FALSE)=0,"",VLOOKUP('Xlookup set'!$S484,'Xlookup set'!$A$1:$R$1239,18,FALSE)),"")</f>
        <v/>
      </c>
    </row>
    <row r="446" spans="1:17">
      <c r="A446" t="str">
        <f>IFERROR(VLOOKUP('Xlookup set'!$S446,'Xlookup set'!$A$1:$R$1239,2,FALSE),"")</f>
        <v/>
      </c>
      <c r="B446" t="str">
        <f>IF(I446&lt;&gt;"",ドッグキャリー!$I$2,"")</f>
        <v/>
      </c>
      <c r="C446" t="str">
        <f t="shared" si="14"/>
        <v/>
      </c>
      <c r="D446" t="str">
        <f t="shared" si="15"/>
        <v/>
      </c>
      <c r="H446" s="77" t="str">
        <f>IFERROR(IF(VLOOKUP('Xlookup set'!$S446,'Xlookup set'!$A$1:$R$1239,9,FALSE)=0,"",VLOOKUP('Xlookup set'!$S446,'Xlookup set'!$A$1:$R$1239,9,FALSE)),"")</f>
        <v/>
      </c>
      <c r="I446" t="str">
        <f>IFERROR(IF(VLOOKUP('Xlookup set'!$S446,'Xlookup set'!$A$1:$R$1239,10,FALSE)=0,"",VLOOKUP('Xlookup set'!$S446,'Xlookup set'!$A$1:$R$1239,10,FALSE)),"")</f>
        <v/>
      </c>
      <c r="J446" t="str">
        <f>IFERROR(IF(VLOOKUP('Xlookup set'!$S485,'Xlookup set'!$A$1:$R$1239,11,FALSE)=0,"",VLOOKUP('Xlookup set'!$S485,'Xlookup set'!$A$1:$R$1239,11,FALSE)),"")</f>
        <v/>
      </c>
      <c r="K446" t="str">
        <f>IFERROR(IF(VLOOKUP('Xlookup set'!$S485,'Xlookup set'!$A$1:$R$1239,12,FALSE)=0,"",VLOOKUP('Xlookup set'!$S485,'Xlookup set'!$A$1:$R$1239,12,FALSE)),"")</f>
        <v/>
      </c>
      <c r="L446" t="str">
        <f>IFERROR(IF(VLOOKUP('Xlookup set'!$S485,'Xlookup set'!$A$1:$R$1239,13,FALSE)=0,"",VLOOKUP('Xlookup set'!$S485,'Xlookup set'!$A$1:$R$1239,13,FALSE)),"")</f>
        <v/>
      </c>
      <c r="M446" t="str">
        <f>IFERROR(IF(VLOOKUP('Xlookup set'!$S485,'Xlookup set'!$A$1:$R$1239,14,FALSE)=0,"",VLOOKUP('Xlookup set'!$S485,'Xlookup set'!$A$1:$R$1239,14,FALSE)),"")</f>
        <v/>
      </c>
      <c r="N446" t="str">
        <f>IFERROR(IF(VLOOKUP('Xlookup set'!$S485,'Xlookup set'!$A$1:$R$1239,15,FALSE)=0,"",VLOOKUP('Xlookup set'!$S485,'Xlookup set'!$A$1:$R$1239,15,FALSE)),"")</f>
        <v/>
      </c>
      <c r="O446" t="str">
        <f>IFERROR(IF(VLOOKUP('Xlookup set'!$S485,'Xlookup set'!$A$1:$R$1239,16,FALSE)=0,"",VLOOKUP('Xlookup set'!$S485,'Xlookup set'!$A$1:$R$1239,16,FALSE)),"")</f>
        <v/>
      </c>
      <c r="P446" t="str">
        <f t="array" aca="1" ref="P446" ca="1">IFERROR(Y2IF(VLOOKUP('Xlookup set'!$S485,'Xlookup set'!$A$1:$R$1239,17,FALSE)=0,"",VLOOKUP('Xlookup set'!$S485,'Xlookup set'!$A$1:$R$1239,17,FALSE)),"")</f>
        <v/>
      </c>
      <c r="Q446" t="str">
        <f>IFERROR(IF(VLOOKUP('Xlookup set'!$S485,'Xlookup set'!$A$1:$R$1239,18,FALSE)=0,"",VLOOKUP('Xlookup set'!$S485,'Xlookup set'!$A$1:$R$1239,18,FALSE)),"")</f>
        <v/>
      </c>
    </row>
    <row r="447" spans="1:17">
      <c r="A447" t="str">
        <f>IFERROR(VLOOKUP('Xlookup set'!$S447,'Xlookup set'!$A$1:$R$1239,2,FALSE),"")</f>
        <v/>
      </c>
      <c r="B447" t="str">
        <f>IF(I447&lt;&gt;"",ドッグキャリー!$I$2,"")</f>
        <v/>
      </c>
      <c r="C447" t="str">
        <f t="shared" si="14"/>
        <v/>
      </c>
      <c r="D447" t="str">
        <f t="shared" si="15"/>
        <v/>
      </c>
      <c r="H447" s="77" t="str">
        <f>IFERROR(IF(VLOOKUP('Xlookup set'!$S447,'Xlookup set'!$A$1:$R$1239,9,FALSE)=0,"",VLOOKUP('Xlookup set'!$S447,'Xlookup set'!$A$1:$R$1239,9,FALSE)),"")</f>
        <v/>
      </c>
      <c r="I447" t="str">
        <f>IFERROR(IF(VLOOKUP('Xlookup set'!$S447,'Xlookup set'!$A$1:$R$1239,10,FALSE)=0,"",VLOOKUP('Xlookup set'!$S447,'Xlookup set'!$A$1:$R$1239,10,FALSE)),"")</f>
        <v/>
      </c>
      <c r="J447" t="str">
        <f>IFERROR(IF(VLOOKUP('Xlookup set'!$S486,'Xlookup set'!$A$1:$R$1239,11,FALSE)=0,"",VLOOKUP('Xlookup set'!$S486,'Xlookup set'!$A$1:$R$1239,11,FALSE)),"")</f>
        <v/>
      </c>
      <c r="K447" t="str">
        <f>IFERROR(IF(VLOOKUP('Xlookup set'!$S486,'Xlookup set'!$A$1:$R$1239,12,FALSE)=0,"",VLOOKUP('Xlookup set'!$S486,'Xlookup set'!$A$1:$R$1239,12,FALSE)),"")</f>
        <v/>
      </c>
      <c r="L447" t="str">
        <f>IFERROR(IF(VLOOKUP('Xlookup set'!$S486,'Xlookup set'!$A$1:$R$1239,13,FALSE)=0,"",VLOOKUP('Xlookup set'!$S486,'Xlookup set'!$A$1:$R$1239,13,FALSE)),"")</f>
        <v/>
      </c>
      <c r="M447" t="str">
        <f>IFERROR(IF(VLOOKUP('Xlookup set'!$S486,'Xlookup set'!$A$1:$R$1239,14,FALSE)=0,"",VLOOKUP('Xlookup set'!$S486,'Xlookup set'!$A$1:$R$1239,14,FALSE)),"")</f>
        <v/>
      </c>
      <c r="N447" t="str">
        <f>IFERROR(IF(VLOOKUP('Xlookup set'!$S486,'Xlookup set'!$A$1:$R$1239,15,FALSE)=0,"",VLOOKUP('Xlookup set'!$S486,'Xlookup set'!$A$1:$R$1239,15,FALSE)),"")</f>
        <v/>
      </c>
      <c r="O447" t="str">
        <f>IFERROR(IF(VLOOKUP('Xlookup set'!$S486,'Xlookup set'!$A$1:$R$1239,16,FALSE)=0,"",VLOOKUP('Xlookup set'!$S486,'Xlookup set'!$A$1:$R$1239,16,FALSE)),"")</f>
        <v/>
      </c>
      <c r="P447" t="str">
        <f t="array" aca="1" ref="P447" ca="1">IFERROR(Y2IF(VLOOKUP('Xlookup set'!$S486,'Xlookup set'!$A$1:$R$1239,17,FALSE)=0,"",VLOOKUP('Xlookup set'!$S486,'Xlookup set'!$A$1:$R$1239,17,FALSE)),"")</f>
        <v/>
      </c>
      <c r="Q447" t="str">
        <f>IFERROR(IF(VLOOKUP('Xlookup set'!$S486,'Xlookup set'!$A$1:$R$1239,18,FALSE)=0,"",VLOOKUP('Xlookup set'!$S486,'Xlookup set'!$A$1:$R$1239,18,FALSE)),"")</f>
        <v/>
      </c>
    </row>
    <row r="448" spans="1:17">
      <c r="A448" t="str">
        <f>IFERROR(VLOOKUP('Xlookup set'!$S448,'Xlookup set'!$A$1:$R$1239,2,FALSE),"")</f>
        <v/>
      </c>
      <c r="B448" t="str">
        <f>IF(I448&lt;&gt;"",ドッグキャリー!$I$2,"")</f>
        <v/>
      </c>
      <c r="C448" t="str">
        <f t="shared" si="14"/>
        <v/>
      </c>
      <c r="D448" t="str">
        <f t="shared" si="15"/>
        <v/>
      </c>
      <c r="H448" s="77" t="str">
        <f>IFERROR(IF(VLOOKUP('Xlookup set'!$S448,'Xlookup set'!$A$1:$R$1239,9,FALSE)=0,"",VLOOKUP('Xlookup set'!$S448,'Xlookup set'!$A$1:$R$1239,9,FALSE)),"")</f>
        <v/>
      </c>
      <c r="I448" t="str">
        <f>IFERROR(IF(VLOOKUP('Xlookup set'!$S448,'Xlookup set'!$A$1:$R$1239,10,FALSE)=0,"",VLOOKUP('Xlookup set'!$S448,'Xlookup set'!$A$1:$R$1239,10,FALSE)),"")</f>
        <v/>
      </c>
      <c r="J448" t="str">
        <f>IFERROR(IF(VLOOKUP('Xlookup set'!$S487,'Xlookup set'!$A$1:$R$1239,11,FALSE)=0,"",VLOOKUP('Xlookup set'!$S487,'Xlookup set'!$A$1:$R$1239,11,FALSE)),"")</f>
        <v/>
      </c>
      <c r="K448" t="str">
        <f>IFERROR(IF(VLOOKUP('Xlookup set'!$S487,'Xlookup set'!$A$1:$R$1239,12,FALSE)=0,"",VLOOKUP('Xlookup set'!$S487,'Xlookup set'!$A$1:$R$1239,12,FALSE)),"")</f>
        <v/>
      </c>
      <c r="L448" t="str">
        <f>IFERROR(IF(VLOOKUP('Xlookup set'!$S487,'Xlookup set'!$A$1:$R$1239,13,FALSE)=0,"",VLOOKUP('Xlookup set'!$S487,'Xlookup set'!$A$1:$R$1239,13,FALSE)),"")</f>
        <v/>
      </c>
      <c r="M448" t="str">
        <f>IFERROR(IF(VLOOKUP('Xlookup set'!$S487,'Xlookup set'!$A$1:$R$1239,14,FALSE)=0,"",VLOOKUP('Xlookup set'!$S487,'Xlookup set'!$A$1:$R$1239,14,FALSE)),"")</f>
        <v/>
      </c>
      <c r="N448" t="str">
        <f>IFERROR(IF(VLOOKUP('Xlookup set'!$S487,'Xlookup set'!$A$1:$R$1239,15,FALSE)=0,"",VLOOKUP('Xlookup set'!$S487,'Xlookup set'!$A$1:$R$1239,15,FALSE)),"")</f>
        <v/>
      </c>
      <c r="O448" t="str">
        <f>IFERROR(IF(VLOOKUP('Xlookup set'!$S487,'Xlookup set'!$A$1:$R$1239,16,FALSE)=0,"",VLOOKUP('Xlookup set'!$S487,'Xlookup set'!$A$1:$R$1239,16,FALSE)),"")</f>
        <v/>
      </c>
      <c r="P448" t="str">
        <f t="array" aca="1" ref="P448" ca="1">IFERROR(Y2IF(VLOOKUP('Xlookup set'!$S487,'Xlookup set'!$A$1:$R$1239,17,FALSE)=0,"",VLOOKUP('Xlookup set'!$S487,'Xlookup set'!$A$1:$R$1239,17,FALSE)),"")</f>
        <v/>
      </c>
      <c r="Q448" t="str">
        <f>IFERROR(IF(VLOOKUP('Xlookup set'!$S487,'Xlookup set'!$A$1:$R$1239,18,FALSE)=0,"",VLOOKUP('Xlookup set'!$S487,'Xlookup set'!$A$1:$R$1239,18,FALSE)),"")</f>
        <v/>
      </c>
    </row>
    <row r="449" spans="1:17">
      <c r="A449" t="str">
        <f>IFERROR(VLOOKUP('Xlookup set'!$S449,'Xlookup set'!$A$1:$R$1239,2,FALSE),"")</f>
        <v/>
      </c>
      <c r="B449" t="str">
        <f>IF(I449&lt;&gt;"",ドッグキャリー!$I$2,"")</f>
        <v/>
      </c>
      <c r="C449" t="str">
        <f t="shared" si="14"/>
        <v/>
      </c>
      <c r="D449" t="str">
        <f t="shared" si="15"/>
        <v/>
      </c>
      <c r="H449" s="77" t="str">
        <f>IFERROR(IF(VLOOKUP('Xlookup set'!$S449,'Xlookup set'!$A$1:$R$1239,9,FALSE)=0,"",VLOOKUP('Xlookup set'!$S449,'Xlookup set'!$A$1:$R$1239,9,FALSE)),"")</f>
        <v/>
      </c>
      <c r="I449" t="str">
        <f>IFERROR(IF(VLOOKUP('Xlookup set'!$S449,'Xlookup set'!$A$1:$R$1239,10,FALSE)=0,"",VLOOKUP('Xlookup set'!$S449,'Xlookup set'!$A$1:$R$1239,10,FALSE)),"")</f>
        <v/>
      </c>
      <c r="J449" t="str">
        <f>IFERROR(IF(VLOOKUP('Xlookup set'!$S488,'Xlookup set'!$A$1:$R$1239,11,FALSE)=0,"",VLOOKUP('Xlookup set'!$S488,'Xlookup set'!$A$1:$R$1239,11,FALSE)),"")</f>
        <v/>
      </c>
      <c r="K449" t="str">
        <f>IFERROR(IF(VLOOKUP('Xlookup set'!$S488,'Xlookup set'!$A$1:$R$1239,12,FALSE)=0,"",VLOOKUP('Xlookup set'!$S488,'Xlookup set'!$A$1:$R$1239,12,FALSE)),"")</f>
        <v/>
      </c>
      <c r="L449" t="str">
        <f>IFERROR(IF(VLOOKUP('Xlookup set'!$S488,'Xlookup set'!$A$1:$R$1239,13,FALSE)=0,"",VLOOKUP('Xlookup set'!$S488,'Xlookup set'!$A$1:$R$1239,13,FALSE)),"")</f>
        <v/>
      </c>
      <c r="M449" t="str">
        <f>IFERROR(IF(VLOOKUP('Xlookup set'!$S488,'Xlookup set'!$A$1:$R$1239,14,FALSE)=0,"",VLOOKUP('Xlookup set'!$S488,'Xlookup set'!$A$1:$R$1239,14,FALSE)),"")</f>
        <v/>
      </c>
      <c r="N449" t="str">
        <f>IFERROR(IF(VLOOKUP('Xlookup set'!$S488,'Xlookup set'!$A$1:$R$1239,15,FALSE)=0,"",VLOOKUP('Xlookup set'!$S488,'Xlookup set'!$A$1:$R$1239,15,FALSE)),"")</f>
        <v/>
      </c>
      <c r="O449" t="str">
        <f>IFERROR(IF(VLOOKUP('Xlookup set'!$S488,'Xlookup set'!$A$1:$R$1239,16,FALSE)=0,"",VLOOKUP('Xlookup set'!$S488,'Xlookup set'!$A$1:$R$1239,16,FALSE)),"")</f>
        <v/>
      </c>
      <c r="P449" t="str">
        <f t="array" aca="1" ref="P449" ca="1">IFERROR(Y2IF(VLOOKUP('Xlookup set'!$S488,'Xlookup set'!$A$1:$R$1239,17,FALSE)=0,"",VLOOKUP('Xlookup set'!$S488,'Xlookup set'!$A$1:$R$1239,17,FALSE)),"")</f>
        <v/>
      </c>
      <c r="Q449" t="str">
        <f>IFERROR(IF(VLOOKUP('Xlookup set'!$S488,'Xlookup set'!$A$1:$R$1239,18,FALSE)=0,"",VLOOKUP('Xlookup set'!$S488,'Xlookup set'!$A$1:$R$1239,18,FALSE)),"")</f>
        <v/>
      </c>
    </row>
    <row r="450" spans="1:17">
      <c r="A450" t="str">
        <f>IFERROR(VLOOKUP('Xlookup set'!$S450,'Xlookup set'!$A$1:$R$1239,2,FALSE),"")</f>
        <v/>
      </c>
      <c r="B450" t="str">
        <f>IF(I450&lt;&gt;"",ドッグキャリー!$I$2,"")</f>
        <v/>
      </c>
      <c r="C450" t="str">
        <f t="shared" si="14"/>
        <v/>
      </c>
      <c r="D450" t="str">
        <f t="shared" si="15"/>
        <v/>
      </c>
      <c r="H450" s="77" t="str">
        <f>IFERROR(IF(VLOOKUP('Xlookup set'!$S450,'Xlookup set'!$A$1:$R$1239,9,FALSE)=0,"",VLOOKUP('Xlookup set'!$S450,'Xlookup set'!$A$1:$R$1239,9,FALSE)),"")</f>
        <v/>
      </c>
      <c r="I450" t="str">
        <f>IFERROR(IF(VLOOKUP('Xlookup set'!$S450,'Xlookup set'!$A$1:$R$1239,10,FALSE)=0,"",VLOOKUP('Xlookup set'!$S450,'Xlookup set'!$A$1:$R$1239,10,FALSE)),"")</f>
        <v/>
      </c>
      <c r="J450" t="str">
        <f>IFERROR(IF(VLOOKUP('Xlookup set'!$S489,'Xlookup set'!$A$1:$R$1239,11,FALSE)=0,"",VLOOKUP('Xlookup set'!$S489,'Xlookup set'!$A$1:$R$1239,11,FALSE)),"")</f>
        <v/>
      </c>
      <c r="K450" t="str">
        <f>IFERROR(IF(VLOOKUP('Xlookup set'!$S489,'Xlookup set'!$A$1:$R$1239,12,FALSE)=0,"",VLOOKUP('Xlookup set'!$S489,'Xlookup set'!$A$1:$R$1239,12,FALSE)),"")</f>
        <v/>
      </c>
      <c r="L450" t="str">
        <f>IFERROR(IF(VLOOKUP('Xlookup set'!$S489,'Xlookup set'!$A$1:$R$1239,13,FALSE)=0,"",VLOOKUP('Xlookup set'!$S489,'Xlookup set'!$A$1:$R$1239,13,FALSE)),"")</f>
        <v/>
      </c>
      <c r="M450" t="str">
        <f>IFERROR(IF(VLOOKUP('Xlookup set'!$S489,'Xlookup set'!$A$1:$R$1239,14,FALSE)=0,"",VLOOKUP('Xlookup set'!$S489,'Xlookup set'!$A$1:$R$1239,14,FALSE)),"")</f>
        <v/>
      </c>
      <c r="N450" t="str">
        <f>IFERROR(IF(VLOOKUP('Xlookup set'!$S489,'Xlookup set'!$A$1:$R$1239,15,FALSE)=0,"",VLOOKUP('Xlookup set'!$S489,'Xlookup set'!$A$1:$R$1239,15,FALSE)),"")</f>
        <v/>
      </c>
      <c r="O450" t="str">
        <f>IFERROR(IF(VLOOKUP('Xlookup set'!$S489,'Xlookup set'!$A$1:$R$1239,16,FALSE)=0,"",VLOOKUP('Xlookup set'!$S489,'Xlookup set'!$A$1:$R$1239,16,FALSE)),"")</f>
        <v/>
      </c>
      <c r="P450" t="str">
        <f t="array" aca="1" ref="P450" ca="1">IFERROR(Y2IF(VLOOKUP('Xlookup set'!$S489,'Xlookup set'!$A$1:$R$1239,17,FALSE)=0,"",VLOOKUP('Xlookup set'!$S489,'Xlookup set'!$A$1:$R$1239,17,FALSE)),"")</f>
        <v/>
      </c>
      <c r="Q450" t="str">
        <f>IFERROR(IF(VLOOKUP('Xlookup set'!$S489,'Xlookup set'!$A$1:$R$1239,18,FALSE)=0,"",VLOOKUP('Xlookup set'!$S489,'Xlookup set'!$A$1:$R$1239,18,FALSE)),"")</f>
        <v/>
      </c>
    </row>
    <row r="451" spans="1:17">
      <c r="A451" t="str">
        <f>IFERROR(VLOOKUP('Xlookup set'!$S451,'Xlookup set'!$A$1:$R$1239,2,FALSE),"")</f>
        <v/>
      </c>
      <c r="B451" t="str">
        <f>IF(I451&lt;&gt;"",ドッグキャリー!$I$2,"")</f>
        <v/>
      </c>
      <c r="C451" t="str">
        <f t="shared" ref="C451:C514" si="16">IF(I451&lt;&gt;"",1,"")</f>
        <v/>
      </c>
      <c r="D451" t="str">
        <f t="shared" ref="D451:D514" si="17">IF(I451&lt;&gt;"",1,"")</f>
        <v/>
      </c>
      <c r="H451" s="77" t="str">
        <f>IFERROR(IF(VLOOKUP('Xlookup set'!$S451,'Xlookup set'!$A$1:$R$1239,9,FALSE)=0,"",VLOOKUP('Xlookup set'!$S451,'Xlookup set'!$A$1:$R$1239,9,FALSE)),"")</f>
        <v/>
      </c>
      <c r="I451" t="str">
        <f>IFERROR(IF(VLOOKUP('Xlookup set'!$S451,'Xlookup set'!$A$1:$R$1239,10,FALSE)=0,"",VLOOKUP('Xlookup set'!$S451,'Xlookup set'!$A$1:$R$1239,10,FALSE)),"")</f>
        <v/>
      </c>
      <c r="J451" t="str">
        <f>IFERROR(IF(VLOOKUP('Xlookup set'!$S490,'Xlookup set'!$A$1:$R$1239,11,FALSE)=0,"",VLOOKUP('Xlookup set'!$S490,'Xlookup set'!$A$1:$R$1239,11,FALSE)),"")</f>
        <v/>
      </c>
      <c r="K451" t="str">
        <f>IFERROR(IF(VLOOKUP('Xlookup set'!$S490,'Xlookup set'!$A$1:$R$1239,12,FALSE)=0,"",VLOOKUP('Xlookup set'!$S490,'Xlookup set'!$A$1:$R$1239,12,FALSE)),"")</f>
        <v/>
      </c>
      <c r="L451" t="str">
        <f>IFERROR(IF(VLOOKUP('Xlookup set'!$S490,'Xlookup set'!$A$1:$R$1239,13,FALSE)=0,"",VLOOKUP('Xlookup set'!$S490,'Xlookup set'!$A$1:$R$1239,13,FALSE)),"")</f>
        <v/>
      </c>
      <c r="M451" t="str">
        <f>IFERROR(IF(VLOOKUP('Xlookup set'!$S490,'Xlookup set'!$A$1:$R$1239,14,FALSE)=0,"",VLOOKUP('Xlookup set'!$S490,'Xlookup set'!$A$1:$R$1239,14,FALSE)),"")</f>
        <v/>
      </c>
      <c r="N451" t="str">
        <f>IFERROR(IF(VLOOKUP('Xlookup set'!$S490,'Xlookup set'!$A$1:$R$1239,15,FALSE)=0,"",VLOOKUP('Xlookup set'!$S490,'Xlookup set'!$A$1:$R$1239,15,FALSE)),"")</f>
        <v/>
      </c>
      <c r="O451" t="str">
        <f>IFERROR(IF(VLOOKUP('Xlookup set'!$S490,'Xlookup set'!$A$1:$R$1239,16,FALSE)=0,"",VLOOKUP('Xlookup set'!$S490,'Xlookup set'!$A$1:$R$1239,16,FALSE)),"")</f>
        <v/>
      </c>
      <c r="P451" t="str">
        <f t="array" aca="1" ref="P451" ca="1">IFERROR(Y2IF(VLOOKUP('Xlookup set'!$S490,'Xlookup set'!$A$1:$R$1239,17,FALSE)=0,"",VLOOKUP('Xlookup set'!$S490,'Xlookup set'!$A$1:$R$1239,17,FALSE)),"")</f>
        <v/>
      </c>
      <c r="Q451" t="str">
        <f>IFERROR(IF(VLOOKUP('Xlookup set'!$S490,'Xlookup set'!$A$1:$R$1239,18,FALSE)=0,"",VLOOKUP('Xlookup set'!$S490,'Xlookup set'!$A$1:$R$1239,18,FALSE)),"")</f>
        <v/>
      </c>
    </row>
    <row r="452" spans="1:17">
      <c r="A452" t="str">
        <f>IFERROR(VLOOKUP('Xlookup set'!$S452,'Xlookup set'!$A$1:$R$1239,2,FALSE),"")</f>
        <v/>
      </c>
      <c r="B452" t="str">
        <f>IF(I452&lt;&gt;"",ドッグキャリー!$I$2,"")</f>
        <v/>
      </c>
      <c r="C452" t="str">
        <f t="shared" si="16"/>
        <v/>
      </c>
      <c r="D452" t="str">
        <f t="shared" si="17"/>
        <v/>
      </c>
      <c r="H452" s="77" t="str">
        <f>IFERROR(IF(VLOOKUP('Xlookup set'!$S452,'Xlookup set'!$A$1:$R$1239,9,FALSE)=0,"",VLOOKUP('Xlookup set'!$S452,'Xlookup set'!$A$1:$R$1239,9,FALSE)),"")</f>
        <v/>
      </c>
      <c r="I452" t="str">
        <f>IFERROR(IF(VLOOKUP('Xlookup set'!$S452,'Xlookup set'!$A$1:$R$1239,10,FALSE)=0,"",VLOOKUP('Xlookup set'!$S452,'Xlookup set'!$A$1:$R$1239,10,FALSE)),"")</f>
        <v/>
      </c>
      <c r="J452" t="str">
        <f>IFERROR(IF(VLOOKUP('Xlookup set'!$S491,'Xlookup set'!$A$1:$R$1239,11,FALSE)=0,"",VLOOKUP('Xlookup set'!$S491,'Xlookup set'!$A$1:$R$1239,11,FALSE)),"")</f>
        <v/>
      </c>
      <c r="K452" t="str">
        <f>IFERROR(IF(VLOOKUP('Xlookup set'!$S491,'Xlookup set'!$A$1:$R$1239,12,FALSE)=0,"",VLOOKUP('Xlookup set'!$S491,'Xlookup set'!$A$1:$R$1239,12,FALSE)),"")</f>
        <v/>
      </c>
      <c r="L452" t="str">
        <f>IFERROR(IF(VLOOKUP('Xlookup set'!$S491,'Xlookup set'!$A$1:$R$1239,13,FALSE)=0,"",VLOOKUP('Xlookup set'!$S491,'Xlookup set'!$A$1:$R$1239,13,FALSE)),"")</f>
        <v/>
      </c>
      <c r="M452" t="str">
        <f>IFERROR(IF(VLOOKUP('Xlookup set'!$S491,'Xlookup set'!$A$1:$R$1239,14,FALSE)=0,"",VLOOKUP('Xlookup set'!$S491,'Xlookup set'!$A$1:$R$1239,14,FALSE)),"")</f>
        <v/>
      </c>
      <c r="N452" t="str">
        <f>IFERROR(IF(VLOOKUP('Xlookup set'!$S491,'Xlookup set'!$A$1:$R$1239,15,FALSE)=0,"",VLOOKUP('Xlookup set'!$S491,'Xlookup set'!$A$1:$R$1239,15,FALSE)),"")</f>
        <v/>
      </c>
      <c r="O452" t="str">
        <f>IFERROR(IF(VLOOKUP('Xlookup set'!$S491,'Xlookup set'!$A$1:$R$1239,16,FALSE)=0,"",VLOOKUP('Xlookup set'!$S491,'Xlookup set'!$A$1:$R$1239,16,FALSE)),"")</f>
        <v/>
      </c>
      <c r="P452" t="str">
        <f t="array" aca="1" ref="P452" ca="1">IFERROR(Y2IF(VLOOKUP('Xlookup set'!$S491,'Xlookup set'!$A$1:$R$1239,17,FALSE)=0,"",VLOOKUP('Xlookup set'!$S491,'Xlookup set'!$A$1:$R$1239,17,FALSE)),"")</f>
        <v/>
      </c>
      <c r="Q452" t="str">
        <f>IFERROR(IF(VLOOKUP('Xlookup set'!$S491,'Xlookup set'!$A$1:$R$1239,18,FALSE)=0,"",VLOOKUP('Xlookup set'!$S491,'Xlookup set'!$A$1:$R$1239,18,FALSE)),"")</f>
        <v/>
      </c>
    </row>
    <row r="453" spans="1:17">
      <c r="A453" t="str">
        <f>IFERROR(VLOOKUP('Xlookup set'!$S453,'Xlookup set'!$A$1:$R$1239,2,FALSE),"")</f>
        <v/>
      </c>
      <c r="B453" t="str">
        <f>IF(I453&lt;&gt;"",ドッグキャリー!$I$2,"")</f>
        <v/>
      </c>
      <c r="C453" t="str">
        <f t="shared" si="16"/>
        <v/>
      </c>
      <c r="D453" t="str">
        <f t="shared" si="17"/>
        <v/>
      </c>
      <c r="H453" s="77" t="str">
        <f>IFERROR(IF(VLOOKUP('Xlookup set'!$S453,'Xlookup set'!$A$1:$R$1239,9,FALSE)=0,"",VLOOKUP('Xlookup set'!$S453,'Xlookup set'!$A$1:$R$1239,9,FALSE)),"")</f>
        <v/>
      </c>
      <c r="I453" t="str">
        <f>IFERROR(IF(VLOOKUP('Xlookup set'!$S453,'Xlookup set'!$A$1:$R$1239,10,FALSE)=0,"",VLOOKUP('Xlookup set'!$S453,'Xlookup set'!$A$1:$R$1239,10,FALSE)),"")</f>
        <v/>
      </c>
      <c r="J453" t="str">
        <f>IFERROR(IF(VLOOKUP('Xlookup set'!$S492,'Xlookup set'!$A$1:$R$1239,11,FALSE)=0,"",VLOOKUP('Xlookup set'!$S492,'Xlookup set'!$A$1:$R$1239,11,FALSE)),"")</f>
        <v/>
      </c>
      <c r="K453" t="str">
        <f>IFERROR(IF(VLOOKUP('Xlookup set'!$S492,'Xlookup set'!$A$1:$R$1239,12,FALSE)=0,"",VLOOKUP('Xlookup set'!$S492,'Xlookup set'!$A$1:$R$1239,12,FALSE)),"")</f>
        <v/>
      </c>
      <c r="L453" t="str">
        <f>IFERROR(IF(VLOOKUP('Xlookup set'!$S492,'Xlookup set'!$A$1:$R$1239,13,FALSE)=0,"",VLOOKUP('Xlookup set'!$S492,'Xlookup set'!$A$1:$R$1239,13,FALSE)),"")</f>
        <v/>
      </c>
      <c r="M453" t="str">
        <f>IFERROR(IF(VLOOKUP('Xlookup set'!$S492,'Xlookup set'!$A$1:$R$1239,14,FALSE)=0,"",VLOOKUP('Xlookup set'!$S492,'Xlookup set'!$A$1:$R$1239,14,FALSE)),"")</f>
        <v/>
      </c>
      <c r="N453" t="str">
        <f>IFERROR(IF(VLOOKUP('Xlookup set'!$S492,'Xlookup set'!$A$1:$R$1239,15,FALSE)=0,"",VLOOKUP('Xlookup set'!$S492,'Xlookup set'!$A$1:$R$1239,15,FALSE)),"")</f>
        <v/>
      </c>
      <c r="O453" t="str">
        <f>IFERROR(IF(VLOOKUP('Xlookup set'!$S492,'Xlookup set'!$A$1:$R$1239,16,FALSE)=0,"",VLOOKUP('Xlookup set'!$S492,'Xlookup set'!$A$1:$R$1239,16,FALSE)),"")</f>
        <v/>
      </c>
      <c r="P453" t="str">
        <f t="array" aca="1" ref="P453" ca="1">IFERROR(Y2IF(VLOOKUP('Xlookup set'!$S492,'Xlookup set'!$A$1:$R$1239,17,FALSE)=0,"",VLOOKUP('Xlookup set'!$S492,'Xlookup set'!$A$1:$R$1239,17,FALSE)),"")</f>
        <v/>
      </c>
      <c r="Q453" t="str">
        <f>IFERROR(IF(VLOOKUP('Xlookup set'!$S492,'Xlookup set'!$A$1:$R$1239,18,FALSE)=0,"",VLOOKUP('Xlookup set'!$S492,'Xlookup set'!$A$1:$R$1239,18,FALSE)),"")</f>
        <v/>
      </c>
    </row>
    <row r="454" spans="1:17">
      <c r="A454" t="str">
        <f>IFERROR(VLOOKUP('Xlookup set'!$S454,'Xlookup set'!$A$1:$R$1239,2,FALSE),"")</f>
        <v/>
      </c>
      <c r="B454" t="str">
        <f>IF(I454&lt;&gt;"",ドッグキャリー!$I$2,"")</f>
        <v/>
      </c>
      <c r="C454" t="str">
        <f t="shared" si="16"/>
        <v/>
      </c>
      <c r="D454" t="str">
        <f t="shared" si="17"/>
        <v/>
      </c>
      <c r="H454" s="77" t="str">
        <f>IFERROR(IF(VLOOKUP('Xlookup set'!$S454,'Xlookup set'!$A$1:$R$1239,9,FALSE)=0,"",VLOOKUP('Xlookup set'!$S454,'Xlookup set'!$A$1:$R$1239,9,FALSE)),"")</f>
        <v/>
      </c>
      <c r="I454" t="str">
        <f>IFERROR(IF(VLOOKUP('Xlookup set'!$S454,'Xlookup set'!$A$1:$R$1239,10,FALSE)=0,"",VLOOKUP('Xlookup set'!$S454,'Xlookup set'!$A$1:$R$1239,10,FALSE)),"")</f>
        <v/>
      </c>
      <c r="J454" t="str">
        <f>IFERROR(IF(VLOOKUP('Xlookup set'!$S493,'Xlookup set'!$A$1:$R$1239,11,FALSE)=0,"",VLOOKUP('Xlookup set'!$S493,'Xlookup set'!$A$1:$R$1239,11,FALSE)),"")</f>
        <v/>
      </c>
      <c r="K454" t="str">
        <f>IFERROR(IF(VLOOKUP('Xlookup set'!$S493,'Xlookup set'!$A$1:$R$1239,12,FALSE)=0,"",VLOOKUP('Xlookup set'!$S493,'Xlookup set'!$A$1:$R$1239,12,FALSE)),"")</f>
        <v/>
      </c>
      <c r="L454" t="str">
        <f>IFERROR(IF(VLOOKUP('Xlookup set'!$S493,'Xlookup set'!$A$1:$R$1239,13,FALSE)=0,"",VLOOKUP('Xlookup set'!$S493,'Xlookup set'!$A$1:$R$1239,13,FALSE)),"")</f>
        <v/>
      </c>
      <c r="M454" t="str">
        <f>IFERROR(IF(VLOOKUP('Xlookup set'!$S493,'Xlookup set'!$A$1:$R$1239,14,FALSE)=0,"",VLOOKUP('Xlookup set'!$S493,'Xlookup set'!$A$1:$R$1239,14,FALSE)),"")</f>
        <v/>
      </c>
      <c r="N454" t="str">
        <f>IFERROR(IF(VLOOKUP('Xlookup set'!$S493,'Xlookup set'!$A$1:$R$1239,15,FALSE)=0,"",VLOOKUP('Xlookup set'!$S493,'Xlookup set'!$A$1:$R$1239,15,FALSE)),"")</f>
        <v/>
      </c>
      <c r="O454" t="str">
        <f>IFERROR(IF(VLOOKUP('Xlookup set'!$S493,'Xlookup set'!$A$1:$R$1239,16,FALSE)=0,"",VLOOKUP('Xlookup set'!$S493,'Xlookup set'!$A$1:$R$1239,16,FALSE)),"")</f>
        <v/>
      </c>
      <c r="P454" t="str">
        <f t="array" aca="1" ref="P454" ca="1">IFERROR(Y2IF(VLOOKUP('Xlookup set'!$S493,'Xlookup set'!$A$1:$R$1239,17,FALSE)=0,"",VLOOKUP('Xlookup set'!$S493,'Xlookup set'!$A$1:$R$1239,17,FALSE)),"")</f>
        <v/>
      </c>
      <c r="Q454" t="str">
        <f>IFERROR(IF(VLOOKUP('Xlookup set'!$S493,'Xlookup set'!$A$1:$R$1239,18,FALSE)=0,"",VLOOKUP('Xlookup set'!$S493,'Xlookup set'!$A$1:$R$1239,18,FALSE)),"")</f>
        <v/>
      </c>
    </row>
    <row r="455" spans="1:17">
      <c r="A455" t="str">
        <f>IFERROR(VLOOKUP('Xlookup set'!$S455,'Xlookup set'!$A$1:$R$1239,2,FALSE),"")</f>
        <v/>
      </c>
      <c r="B455" t="str">
        <f>IF(I455&lt;&gt;"",ドッグキャリー!$I$2,"")</f>
        <v/>
      </c>
      <c r="C455" t="str">
        <f t="shared" si="16"/>
        <v/>
      </c>
      <c r="D455" t="str">
        <f t="shared" si="17"/>
        <v/>
      </c>
      <c r="H455" s="77" t="str">
        <f>IFERROR(IF(VLOOKUP('Xlookup set'!$S455,'Xlookup set'!$A$1:$R$1239,9,FALSE)=0,"",VLOOKUP('Xlookup set'!$S455,'Xlookup set'!$A$1:$R$1239,9,FALSE)),"")</f>
        <v/>
      </c>
      <c r="I455" t="str">
        <f>IFERROR(IF(VLOOKUP('Xlookup set'!$S455,'Xlookup set'!$A$1:$R$1239,10,FALSE)=0,"",VLOOKUP('Xlookup set'!$S455,'Xlookup set'!$A$1:$R$1239,10,FALSE)),"")</f>
        <v/>
      </c>
      <c r="J455" t="str">
        <f>IFERROR(IF(VLOOKUP('Xlookup set'!$S494,'Xlookup set'!$A$1:$R$1239,11,FALSE)=0,"",VLOOKUP('Xlookup set'!$S494,'Xlookup set'!$A$1:$R$1239,11,FALSE)),"")</f>
        <v/>
      </c>
      <c r="K455" t="str">
        <f>IFERROR(IF(VLOOKUP('Xlookup set'!$S494,'Xlookup set'!$A$1:$R$1239,12,FALSE)=0,"",VLOOKUP('Xlookup set'!$S494,'Xlookup set'!$A$1:$R$1239,12,FALSE)),"")</f>
        <v/>
      </c>
      <c r="L455" t="str">
        <f>IFERROR(IF(VLOOKUP('Xlookup set'!$S494,'Xlookup set'!$A$1:$R$1239,13,FALSE)=0,"",VLOOKUP('Xlookup set'!$S494,'Xlookup set'!$A$1:$R$1239,13,FALSE)),"")</f>
        <v/>
      </c>
      <c r="M455" t="str">
        <f>IFERROR(IF(VLOOKUP('Xlookup set'!$S494,'Xlookup set'!$A$1:$R$1239,14,FALSE)=0,"",VLOOKUP('Xlookup set'!$S494,'Xlookup set'!$A$1:$R$1239,14,FALSE)),"")</f>
        <v/>
      </c>
      <c r="N455" t="str">
        <f>IFERROR(IF(VLOOKUP('Xlookup set'!$S494,'Xlookup set'!$A$1:$R$1239,15,FALSE)=0,"",VLOOKUP('Xlookup set'!$S494,'Xlookup set'!$A$1:$R$1239,15,FALSE)),"")</f>
        <v/>
      </c>
      <c r="O455" t="str">
        <f>IFERROR(IF(VLOOKUP('Xlookup set'!$S494,'Xlookup set'!$A$1:$R$1239,16,FALSE)=0,"",VLOOKUP('Xlookup set'!$S494,'Xlookup set'!$A$1:$R$1239,16,FALSE)),"")</f>
        <v/>
      </c>
      <c r="P455" t="str">
        <f t="array" aca="1" ref="P455" ca="1">IFERROR(Y2IF(VLOOKUP('Xlookup set'!$S494,'Xlookup set'!$A$1:$R$1239,17,FALSE)=0,"",VLOOKUP('Xlookup set'!$S494,'Xlookup set'!$A$1:$R$1239,17,FALSE)),"")</f>
        <v/>
      </c>
      <c r="Q455" t="str">
        <f>IFERROR(IF(VLOOKUP('Xlookup set'!$S494,'Xlookup set'!$A$1:$R$1239,18,FALSE)=0,"",VLOOKUP('Xlookup set'!$S494,'Xlookup set'!$A$1:$R$1239,18,FALSE)),"")</f>
        <v/>
      </c>
    </row>
    <row r="456" spans="1:17">
      <c r="A456" t="str">
        <f>IFERROR(VLOOKUP('Xlookup set'!$S456,'Xlookup set'!$A$1:$R$1239,2,FALSE),"")</f>
        <v/>
      </c>
      <c r="B456" t="str">
        <f>IF(I456&lt;&gt;"",ドッグキャリー!$I$2,"")</f>
        <v/>
      </c>
      <c r="C456" t="str">
        <f t="shared" si="16"/>
        <v/>
      </c>
      <c r="D456" t="str">
        <f t="shared" si="17"/>
        <v/>
      </c>
      <c r="H456" s="77" t="str">
        <f>IFERROR(IF(VLOOKUP('Xlookup set'!$S456,'Xlookup set'!$A$1:$R$1239,9,FALSE)=0,"",VLOOKUP('Xlookup set'!$S456,'Xlookup set'!$A$1:$R$1239,9,FALSE)),"")</f>
        <v/>
      </c>
      <c r="I456" t="str">
        <f>IFERROR(IF(VLOOKUP('Xlookup set'!$S456,'Xlookup set'!$A$1:$R$1239,10,FALSE)=0,"",VLOOKUP('Xlookup set'!$S456,'Xlookup set'!$A$1:$R$1239,10,FALSE)),"")</f>
        <v/>
      </c>
      <c r="J456" t="str">
        <f>IFERROR(IF(VLOOKUP('Xlookup set'!$S495,'Xlookup set'!$A$1:$R$1239,11,FALSE)=0,"",VLOOKUP('Xlookup set'!$S495,'Xlookup set'!$A$1:$R$1239,11,FALSE)),"")</f>
        <v/>
      </c>
      <c r="K456" t="str">
        <f>IFERROR(IF(VLOOKUP('Xlookup set'!$S495,'Xlookup set'!$A$1:$R$1239,12,FALSE)=0,"",VLOOKUP('Xlookup set'!$S495,'Xlookup set'!$A$1:$R$1239,12,FALSE)),"")</f>
        <v/>
      </c>
      <c r="L456" t="str">
        <f>IFERROR(IF(VLOOKUP('Xlookup set'!$S495,'Xlookup set'!$A$1:$R$1239,13,FALSE)=0,"",VLOOKUP('Xlookup set'!$S495,'Xlookup set'!$A$1:$R$1239,13,FALSE)),"")</f>
        <v/>
      </c>
      <c r="M456" t="str">
        <f>IFERROR(IF(VLOOKUP('Xlookup set'!$S495,'Xlookup set'!$A$1:$R$1239,14,FALSE)=0,"",VLOOKUP('Xlookup set'!$S495,'Xlookup set'!$A$1:$R$1239,14,FALSE)),"")</f>
        <v/>
      </c>
      <c r="N456" t="str">
        <f>IFERROR(IF(VLOOKUP('Xlookup set'!$S495,'Xlookup set'!$A$1:$R$1239,15,FALSE)=0,"",VLOOKUP('Xlookup set'!$S495,'Xlookup set'!$A$1:$R$1239,15,FALSE)),"")</f>
        <v/>
      </c>
      <c r="O456" t="str">
        <f>IFERROR(IF(VLOOKUP('Xlookup set'!$S495,'Xlookup set'!$A$1:$R$1239,16,FALSE)=0,"",VLOOKUP('Xlookup set'!$S495,'Xlookup set'!$A$1:$R$1239,16,FALSE)),"")</f>
        <v/>
      </c>
      <c r="P456" t="str">
        <f t="array" aca="1" ref="P456" ca="1">IFERROR(Y2IF(VLOOKUP('Xlookup set'!$S495,'Xlookup set'!$A$1:$R$1239,17,FALSE)=0,"",VLOOKUP('Xlookup set'!$S495,'Xlookup set'!$A$1:$R$1239,17,FALSE)),"")</f>
        <v/>
      </c>
      <c r="Q456" t="str">
        <f>IFERROR(IF(VLOOKUP('Xlookup set'!$S495,'Xlookup set'!$A$1:$R$1239,18,FALSE)=0,"",VLOOKUP('Xlookup set'!$S495,'Xlookup set'!$A$1:$R$1239,18,FALSE)),"")</f>
        <v/>
      </c>
    </row>
    <row r="457" spans="1:17">
      <c r="A457" t="str">
        <f>IFERROR(VLOOKUP('Xlookup set'!$S457,'Xlookup set'!$A$1:$R$1239,2,FALSE),"")</f>
        <v/>
      </c>
      <c r="B457" t="str">
        <f>IF(I457&lt;&gt;"",ドッグキャリー!$I$2,"")</f>
        <v/>
      </c>
      <c r="C457" t="str">
        <f t="shared" si="16"/>
        <v/>
      </c>
      <c r="D457" t="str">
        <f t="shared" si="17"/>
        <v/>
      </c>
      <c r="H457" s="77" t="str">
        <f>IFERROR(IF(VLOOKUP('Xlookup set'!$S457,'Xlookup set'!$A$1:$R$1239,9,FALSE)=0,"",VLOOKUP('Xlookup set'!$S457,'Xlookup set'!$A$1:$R$1239,9,FALSE)),"")</f>
        <v/>
      </c>
      <c r="I457" t="str">
        <f>IFERROR(IF(VLOOKUP('Xlookup set'!$S457,'Xlookup set'!$A$1:$R$1239,10,FALSE)=0,"",VLOOKUP('Xlookup set'!$S457,'Xlookup set'!$A$1:$R$1239,10,FALSE)),"")</f>
        <v/>
      </c>
      <c r="J457" t="str">
        <f>IFERROR(IF(VLOOKUP('Xlookup set'!$S496,'Xlookup set'!$A$1:$R$1239,11,FALSE)=0,"",VLOOKUP('Xlookup set'!$S496,'Xlookup set'!$A$1:$R$1239,11,FALSE)),"")</f>
        <v/>
      </c>
      <c r="K457" t="str">
        <f>IFERROR(IF(VLOOKUP('Xlookup set'!$S496,'Xlookup set'!$A$1:$R$1239,12,FALSE)=0,"",VLOOKUP('Xlookup set'!$S496,'Xlookup set'!$A$1:$R$1239,12,FALSE)),"")</f>
        <v/>
      </c>
      <c r="L457" t="str">
        <f>IFERROR(IF(VLOOKUP('Xlookup set'!$S496,'Xlookup set'!$A$1:$R$1239,13,FALSE)=0,"",VLOOKUP('Xlookup set'!$S496,'Xlookup set'!$A$1:$R$1239,13,FALSE)),"")</f>
        <v/>
      </c>
      <c r="M457" t="str">
        <f>IFERROR(IF(VLOOKUP('Xlookup set'!$S496,'Xlookup set'!$A$1:$R$1239,14,FALSE)=0,"",VLOOKUP('Xlookup set'!$S496,'Xlookup set'!$A$1:$R$1239,14,FALSE)),"")</f>
        <v/>
      </c>
      <c r="N457" t="str">
        <f>IFERROR(IF(VLOOKUP('Xlookup set'!$S496,'Xlookup set'!$A$1:$R$1239,15,FALSE)=0,"",VLOOKUP('Xlookup set'!$S496,'Xlookup set'!$A$1:$R$1239,15,FALSE)),"")</f>
        <v/>
      </c>
      <c r="O457" t="str">
        <f>IFERROR(IF(VLOOKUP('Xlookup set'!$S496,'Xlookup set'!$A$1:$R$1239,16,FALSE)=0,"",VLOOKUP('Xlookup set'!$S496,'Xlookup set'!$A$1:$R$1239,16,FALSE)),"")</f>
        <v/>
      </c>
      <c r="P457" t="str">
        <f t="array" aca="1" ref="P457" ca="1">IFERROR(Y2IF(VLOOKUP('Xlookup set'!$S496,'Xlookup set'!$A$1:$R$1239,17,FALSE)=0,"",VLOOKUP('Xlookup set'!$S496,'Xlookup set'!$A$1:$R$1239,17,FALSE)),"")</f>
        <v/>
      </c>
      <c r="Q457" t="str">
        <f>IFERROR(IF(VLOOKUP('Xlookup set'!$S496,'Xlookup set'!$A$1:$R$1239,18,FALSE)=0,"",VLOOKUP('Xlookup set'!$S496,'Xlookup set'!$A$1:$R$1239,18,FALSE)),"")</f>
        <v/>
      </c>
    </row>
    <row r="458" spans="1:17">
      <c r="A458" t="str">
        <f>IFERROR(VLOOKUP('Xlookup set'!$S458,'Xlookup set'!$A$1:$R$1239,2,FALSE),"")</f>
        <v/>
      </c>
      <c r="B458" t="str">
        <f>IF(I458&lt;&gt;"",ドッグキャリー!$I$2,"")</f>
        <v/>
      </c>
      <c r="C458" t="str">
        <f t="shared" si="16"/>
        <v/>
      </c>
      <c r="D458" t="str">
        <f t="shared" si="17"/>
        <v/>
      </c>
      <c r="H458" s="77" t="str">
        <f>IFERROR(IF(VLOOKUP('Xlookup set'!$S458,'Xlookup set'!$A$1:$R$1239,9,FALSE)=0,"",VLOOKUP('Xlookup set'!$S458,'Xlookup set'!$A$1:$R$1239,9,FALSE)),"")</f>
        <v/>
      </c>
      <c r="I458" t="str">
        <f>IFERROR(IF(VLOOKUP('Xlookup set'!$S458,'Xlookup set'!$A$1:$R$1239,10,FALSE)=0,"",VLOOKUP('Xlookup set'!$S458,'Xlookup set'!$A$1:$R$1239,10,FALSE)),"")</f>
        <v/>
      </c>
      <c r="J458" t="str">
        <f>IFERROR(IF(VLOOKUP('Xlookup set'!$S497,'Xlookup set'!$A$1:$R$1239,11,FALSE)=0,"",VLOOKUP('Xlookup set'!$S497,'Xlookup set'!$A$1:$R$1239,11,FALSE)),"")</f>
        <v/>
      </c>
      <c r="K458" t="str">
        <f>IFERROR(IF(VLOOKUP('Xlookup set'!$S497,'Xlookup set'!$A$1:$R$1239,12,FALSE)=0,"",VLOOKUP('Xlookup set'!$S497,'Xlookup set'!$A$1:$R$1239,12,FALSE)),"")</f>
        <v/>
      </c>
      <c r="L458" t="str">
        <f>IFERROR(IF(VLOOKUP('Xlookup set'!$S497,'Xlookup set'!$A$1:$R$1239,13,FALSE)=0,"",VLOOKUP('Xlookup set'!$S497,'Xlookup set'!$A$1:$R$1239,13,FALSE)),"")</f>
        <v/>
      </c>
      <c r="M458" t="str">
        <f>IFERROR(IF(VLOOKUP('Xlookup set'!$S497,'Xlookup set'!$A$1:$R$1239,14,FALSE)=0,"",VLOOKUP('Xlookup set'!$S497,'Xlookup set'!$A$1:$R$1239,14,FALSE)),"")</f>
        <v/>
      </c>
      <c r="N458" t="str">
        <f>IFERROR(IF(VLOOKUP('Xlookup set'!$S497,'Xlookup set'!$A$1:$R$1239,15,FALSE)=0,"",VLOOKUP('Xlookup set'!$S497,'Xlookup set'!$A$1:$R$1239,15,FALSE)),"")</f>
        <v/>
      </c>
      <c r="O458" t="str">
        <f>IFERROR(IF(VLOOKUP('Xlookup set'!$S497,'Xlookup set'!$A$1:$R$1239,16,FALSE)=0,"",VLOOKUP('Xlookup set'!$S497,'Xlookup set'!$A$1:$R$1239,16,FALSE)),"")</f>
        <v/>
      </c>
      <c r="P458" t="str">
        <f t="array" aca="1" ref="P458" ca="1">IFERROR(Y2IF(VLOOKUP('Xlookup set'!$S497,'Xlookup set'!$A$1:$R$1239,17,FALSE)=0,"",VLOOKUP('Xlookup set'!$S497,'Xlookup set'!$A$1:$R$1239,17,FALSE)),"")</f>
        <v/>
      </c>
      <c r="Q458" t="str">
        <f>IFERROR(IF(VLOOKUP('Xlookup set'!$S497,'Xlookup set'!$A$1:$R$1239,18,FALSE)=0,"",VLOOKUP('Xlookup set'!$S497,'Xlookup set'!$A$1:$R$1239,18,FALSE)),"")</f>
        <v/>
      </c>
    </row>
    <row r="459" spans="1:17">
      <c r="A459" t="str">
        <f>IFERROR(VLOOKUP('Xlookup set'!$S459,'Xlookup set'!$A$1:$R$1239,2,FALSE),"")</f>
        <v/>
      </c>
      <c r="B459" t="str">
        <f>IF(I459&lt;&gt;"",ドッグキャリー!$I$2,"")</f>
        <v/>
      </c>
      <c r="C459" t="str">
        <f t="shared" si="16"/>
        <v/>
      </c>
      <c r="D459" t="str">
        <f t="shared" si="17"/>
        <v/>
      </c>
      <c r="H459" s="77" t="str">
        <f>IFERROR(IF(VLOOKUP('Xlookup set'!$S459,'Xlookup set'!$A$1:$R$1239,9,FALSE)=0,"",VLOOKUP('Xlookup set'!$S459,'Xlookup set'!$A$1:$R$1239,9,FALSE)),"")</f>
        <v/>
      </c>
      <c r="I459" t="str">
        <f>IFERROR(IF(VLOOKUP('Xlookup set'!$S459,'Xlookup set'!$A$1:$R$1239,10,FALSE)=0,"",VLOOKUP('Xlookup set'!$S459,'Xlookup set'!$A$1:$R$1239,10,FALSE)),"")</f>
        <v/>
      </c>
      <c r="J459" t="str">
        <f>IFERROR(IF(VLOOKUP('Xlookup set'!$S498,'Xlookup set'!$A$1:$R$1239,11,FALSE)=0,"",VLOOKUP('Xlookup set'!$S498,'Xlookup set'!$A$1:$R$1239,11,FALSE)),"")</f>
        <v/>
      </c>
      <c r="K459" t="str">
        <f>IFERROR(IF(VLOOKUP('Xlookup set'!$S498,'Xlookup set'!$A$1:$R$1239,12,FALSE)=0,"",VLOOKUP('Xlookup set'!$S498,'Xlookup set'!$A$1:$R$1239,12,FALSE)),"")</f>
        <v/>
      </c>
      <c r="L459" t="str">
        <f>IFERROR(IF(VLOOKUP('Xlookup set'!$S498,'Xlookup set'!$A$1:$R$1239,13,FALSE)=0,"",VLOOKUP('Xlookup set'!$S498,'Xlookup set'!$A$1:$R$1239,13,FALSE)),"")</f>
        <v/>
      </c>
      <c r="M459" t="str">
        <f>IFERROR(IF(VLOOKUP('Xlookup set'!$S498,'Xlookup set'!$A$1:$R$1239,14,FALSE)=0,"",VLOOKUP('Xlookup set'!$S498,'Xlookup set'!$A$1:$R$1239,14,FALSE)),"")</f>
        <v/>
      </c>
      <c r="N459" t="str">
        <f>IFERROR(IF(VLOOKUP('Xlookup set'!$S498,'Xlookup set'!$A$1:$R$1239,15,FALSE)=0,"",VLOOKUP('Xlookup set'!$S498,'Xlookup set'!$A$1:$R$1239,15,FALSE)),"")</f>
        <v/>
      </c>
      <c r="O459" t="str">
        <f>IFERROR(IF(VLOOKUP('Xlookup set'!$S498,'Xlookup set'!$A$1:$R$1239,16,FALSE)=0,"",VLOOKUP('Xlookup set'!$S498,'Xlookup set'!$A$1:$R$1239,16,FALSE)),"")</f>
        <v/>
      </c>
      <c r="P459" t="str">
        <f t="array" aca="1" ref="P459" ca="1">IFERROR(Y2IF(VLOOKUP('Xlookup set'!$S498,'Xlookup set'!$A$1:$R$1239,17,FALSE)=0,"",VLOOKUP('Xlookup set'!$S498,'Xlookup set'!$A$1:$R$1239,17,FALSE)),"")</f>
        <v/>
      </c>
      <c r="Q459" t="str">
        <f>IFERROR(IF(VLOOKUP('Xlookup set'!$S498,'Xlookup set'!$A$1:$R$1239,18,FALSE)=0,"",VLOOKUP('Xlookup set'!$S498,'Xlookup set'!$A$1:$R$1239,18,FALSE)),"")</f>
        <v/>
      </c>
    </row>
    <row r="460" spans="1:17">
      <c r="A460" t="str">
        <f>IFERROR(VLOOKUP('Xlookup set'!$S460,'Xlookup set'!$A$1:$R$1239,2,FALSE),"")</f>
        <v/>
      </c>
      <c r="B460" t="str">
        <f>IF(I460&lt;&gt;"",ドッグキャリー!$I$2,"")</f>
        <v/>
      </c>
      <c r="C460" t="str">
        <f t="shared" si="16"/>
        <v/>
      </c>
      <c r="D460" t="str">
        <f t="shared" si="17"/>
        <v/>
      </c>
      <c r="H460" s="77" t="str">
        <f>IFERROR(IF(VLOOKUP('Xlookup set'!$S460,'Xlookup set'!$A$1:$R$1239,9,FALSE)=0,"",VLOOKUP('Xlookup set'!$S460,'Xlookup set'!$A$1:$R$1239,9,FALSE)),"")</f>
        <v/>
      </c>
      <c r="I460" t="str">
        <f>IFERROR(IF(VLOOKUP('Xlookup set'!$S460,'Xlookup set'!$A$1:$R$1239,10,FALSE)=0,"",VLOOKUP('Xlookup set'!$S460,'Xlookup set'!$A$1:$R$1239,10,FALSE)),"")</f>
        <v/>
      </c>
      <c r="J460" t="str">
        <f>IFERROR(IF(VLOOKUP('Xlookup set'!$S499,'Xlookup set'!$A$1:$R$1239,11,FALSE)=0,"",VLOOKUP('Xlookup set'!$S499,'Xlookup set'!$A$1:$R$1239,11,FALSE)),"")</f>
        <v/>
      </c>
      <c r="K460" t="str">
        <f>IFERROR(IF(VLOOKUP('Xlookup set'!$S499,'Xlookup set'!$A$1:$R$1239,12,FALSE)=0,"",VLOOKUP('Xlookup set'!$S499,'Xlookup set'!$A$1:$R$1239,12,FALSE)),"")</f>
        <v/>
      </c>
      <c r="L460" t="str">
        <f>IFERROR(IF(VLOOKUP('Xlookup set'!$S499,'Xlookup set'!$A$1:$R$1239,13,FALSE)=0,"",VLOOKUP('Xlookup set'!$S499,'Xlookup set'!$A$1:$R$1239,13,FALSE)),"")</f>
        <v/>
      </c>
      <c r="M460" t="str">
        <f>IFERROR(IF(VLOOKUP('Xlookup set'!$S499,'Xlookup set'!$A$1:$R$1239,14,FALSE)=0,"",VLOOKUP('Xlookup set'!$S499,'Xlookup set'!$A$1:$R$1239,14,FALSE)),"")</f>
        <v/>
      </c>
      <c r="N460" t="str">
        <f>IFERROR(IF(VLOOKUP('Xlookup set'!$S499,'Xlookup set'!$A$1:$R$1239,15,FALSE)=0,"",VLOOKUP('Xlookup set'!$S499,'Xlookup set'!$A$1:$R$1239,15,FALSE)),"")</f>
        <v/>
      </c>
      <c r="O460" t="str">
        <f>IFERROR(IF(VLOOKUP('Xlookup set'!$S499,'Xlookup set'!$A$1:$R$1239,16,FALSE)=0,"",VLOOKUP('Xlookup set'!$S499,'Xlookup set'!$A$1:$R$1239,16,FALSE)),"")</f>
        <v/>
      </c>
      <c r="P460" t="str">
        <f t="array" aca="1" ref="P460" ca="1">IFERROR(Y2IF(VLOOKUP('Xlookup set'!$S499,'Xlookup set'!$A$1:$R$1239,17,FALSE)=0,"",VLOOKUP('Xlookup set'!$S499,'Xlookup set'!$A$1:$R$1239,17,FALSE)),"")</f>
        <v/>
      </c>
      <c r="Q460" t="str">
        <f>IFERROR(IF(VLOOKUP('Xlookup set'!$S499,'Xlookup set'!$A$1:$R$1239,18,FALSE)=0,"",VLOOKUP('Xlookup set'!$S499,'Xlookup set'!$A$1:$R$1239,18,FALSE)),"")</f>
        <v/>
      </c>
    </row>
    <row r="461" spans="1:17">
      <c r="A461" t="str">
        <f>IFERROR(VLOOKUP('Xlookup set'!$S461,'Xlookup set'!$A$1:$R$1239,2,FALSE),"")</f>
        <v/>
      </c>
      <c r="B461" t="str">
        <f>IF(I461&lt;&gt;"",ドッグキャリー!$I$2,"")</f>
        <v/>
      </c>
      <c r="C461" t="str">
        <f t="shared" si="16"/>
        <v/>
      </c>
      <c r="D461" t="str">
        <f t="shared" si="17"/>
        <v/>
      </c>
      <c r="H461" s="77" t="str">
        <f>IFERROR(IF(VLOOKUP('Xlookup set'!$S461,'Xlookup set'!$A$1:$R$1239,9,FALSE)=0,"",VLOOKUP('Xlookup set'!$S461,'Xlookup set'!$A$1:$R$1239,9,FALSE)),"")</f>
        <v/>
      </c>
      <c r="I461" t="str">
        <f>IFERROR(IF(VLOOKUP('Xlookup set'!$S461,'Xlookup set'!$A$1:$R$1239,10,FALSE)=0,"",VLOOKUP('Xlookup set'!$S461,'Xlookup set'!$A$1:$R$1239,10,FALSE)),"")</f>
        <v/>
      </c>
      <c r="J461" t="str">
        <f>IFERROR(IF(VLOOKUP('Xlookup set'!$S500,'Xlookup set'!$A$1:$R$1239,11,FALSE)=0,"",VLOOKUP('Xlookup set'!$S500,'Xlookup set'!$A$1:$R$1239,11,FALSE)),"")</f>
        <v/>
      </c>
      <c r="K461" t="str">
        <f>IFERROR(IF(VLOOKUP('Xlookup set'!$S500,'Xlookup set'!$A$1:$R$1239,12,FALSE)=0,"",VLOOKUP('Xlookup set'!$S500,'Xlookup set'!$A$1:$R$1239,12,FALSE)),"")</f>
        <v/>
      </c>
      <c r="L461" t="str">
        <f>IFERROR(IF(VLOOKUP('Xlookup set'!$S500,'Xlookup set'!$A$1:$R$1239,13,FALSE)=0,"",VLOOKUP('Xlookup set'!$S500,'Xlookup set'!$A$1:$R$1239,13,FALSE)),"")</f>
        <v/>
      </c>
      <c r="M461" t="str">
        <f>IFERROR(IF(VLOOKUP('Xlookup set'!$S500,'Xlookup set'!$A$1:$R$1239,14,FALSE)=0,"",VLOOKUP('Xlookup set'!$S500,'Xlookup set'!$A$1:$R$1239,14,FALSE)),"")</f>
        <v/>
      </c>
      <c r="N461" t="str">
        <f>IFERROR(IF(VLOOKUP('Xlookup set'!$S500,'Xlookup set'!$A$1:$R$1239,15,FALSE)=0,"",VLOOKUP('Xlookup set'!$S500,'Xlookup set'!$A$1:$R$1239,15,FALSE)),"")</f>
        <v/>
      </c>
      <c r="O461" t="str">
        <f>IFERROR(IF(VLOOKUP('Xlookup set'!$S500,'Xlookup set'!$A$1:$R$1239,16,FALSE)=0,"",VLOOKUP('Xlookup set'!$S500,'Xlookup set'!$A$1:$R$1239,16,FALSE)),"")</f>
        <v/>
      </c>
      <c r="P461" t="str">
        <f t="array" aca="1" ref="P461" ca="1">IFERROR(Y2IF(VLOOKUP('Xlookup set'!$S500,'Xlookup set'!$A$1:$R$1239,17,FALSE)=0,"",VLOOKUP('Xlookup set'!$S500,'Xlookup set'!$A$1:$R$1239,17,FALSE)),"")</f>
        <v/>
      </c>
      <c r="Q461" t="str">
        <f>IFERROR(IF(VLOOKUP('Xlookup set'!$S500,'Xlookup set'!$A$1:$R$1239,18,FALSE)=0,"",VLOOKUP('Xlookup set'!$S500,'Xlookup set'!$A$1:$R$1239,18,FALSE)),"")</f>
        <v/>
      </c>
    </row>
    <row r="462" spans="1:17">
      <c r="A462" t="str">
        <f>IFERROR(VLOOKUP('Xlookup set'!$S462,'Xlookup set'!$A$1:$R$1239,2,FALSE),"")</f>
        <v/>
      </c>
      <c r="B462" t="str">
        <f>IF(I462&lt;&gt;"",ドッグキャリー!$I$2,"")</f>
        <v/>
      </c>
      <c r="C462" t="str">
        <f t="shared" si="16"/>
        <v/>
      </c>
      <c r="D462" t="str">
        <f t="shared" si="17"/>
        <v/>
      </c>
      <c r="H462" s="77" t="str">
        <f>IFERROR(IF(VLOOKUP('Xlookup set'!$S462,'Xlookup set'!$A$1:$R$1239,9,FALSE)=0,"",VLOOKUP('Xlookup set'!$S462,'Xlookup set'!$A$1:$R$1239,9,FALSE)),"")</f>
        <v/>
      </c>
      <c r="I462" t="str">
        <f>IFERROR(IF(VLOOKUP('Xlookup set'!$S462,'Xlookup set'!$A$1:$R$1239,10,FALSE)=0,"",VLOOKUP('Xlookup set'!$S462,'Xlookup set'!$A$1:$R$1239,10,FALSE)),"")</f>
        <v/>
      </c>
      <c r="J462" t="str">
        <f>IFERROR(IF(VLOOKUP('Xlookup set'!$S501,'Xlookup set'!$A$1:$R$1239,11,FALSE)=0,"",VLOOKUP('Xlookup set'!$S501,'Xlookup set'!$A$1:$R$1239,11,FALSE)),"")</f>
        <v/>
      </c>
      <c r="K462" t="str">
        <f>IFERROR(IF(VLOOKUP('Xlookup set'!$S501,'Xlookup set'!$A$1:$R$1239,12,FALSE)=0,"",VLOOKUP('Xlookup set'!$S501,'Xlookup set'!$A$1:$R$1239,12,FALSE)),"")</f>
        <v/>
      </c>
      <c r="L462" t="str">
        <f>IFERROR(IF(VLOOKUP('Xlookup set'!$S501,'Xlookup set'!$A$1:$R$1239,13,FALSE)=0,"",VLOOKUP('Xlookup set'!$S501,'Xlookup set'!$A$1:$R$1239,13,FALSE)),"")</f>
        <v/>
      </c>
      <c r="M462" t="str">
        <f>IFERROR(IF(VLOOKUP('Xlookup set'!$S501,'Xlookup set'!$A$1:$R$1239,14,FALSE)=0,"",VLOOKUP('Xlookup set'!$S501,'Xlookup set'!$A$1:$R$1239,14,FALSE)),"")</f>
        <v/>
      </c>
      <c r="N462" t="str">
        <f>IFERROR(IF(VLOOKUP('Xlookup set'!$S501,'Xlookup set'!$A$1:$R$1239,15,FALSE)=0,"",VLOOKUP('Xlookup set'!$S501,'Xlookup set'!$A$1:$R$1239,15,FALSE)),"")</f>
        <v/>
      </c>
      <c r="O462" t="str">
        <f>IFERROR(IF(VLOOKUP('Xlookup set'!$S501,'Xlookup set'!$A$1:$R$1239,16,FALSE)=0,"",VLOOKUP('Xlookup set'!$S501,'Xlookup set'!$A$1:$R$1239,16,FALSE)),"")</f>
        <v/>
      </c>
      <c r="P462" t="str">
        <f t="array" aca="1" ref="P462" ca="1">IFERROR(Y2IF(VLOOKUP('Xlookup set'!$S501,'Xlookup set'!$A$1:$R$1239,17,FALSE)=0,"",VLOOKUP('Xlookup set'!$S501,'Xlookup set'!$A$1:$R$1239,17,FALSE)),"")</f>
        <v/>
      </c>
      <c r="Q462" t="str">
        <f>IFERROR(IF(VLOOKUP('Xlookup set'!$S501,'Xlookup set'!$A$1:$R$1239,18,FALSE)=0,"",VLOOKUP('Xlookup set'!$S501,'Xlookup set'!$A$1:$R$1239,18,FALSE)),"")</f>
        <v/>
      </c>
    </row>
    <row r="463" spans="1:17">
      <c r="A463" t="str">
        <f>IFERROR(VLOOKUP('Xlookup set'!$S463,'Xlookup set'!$A$1:$R$1239,2,FALSE),"")</f>
        <v/>
      </c>
      <c r="B463" t="str">
        <f>IF(I463&lt;&gt;"",ドッグキャリー!$I$2,"")</f>
        <v/>
      </c>
      <c r="C463" t="str">
        <f t="shared" si="16"/>
        <v/>
      </c>
      <c r="D463" t="str">
        <f t="shared" si="17"/>
        <v/>
      </c>
      <c r="H463" s="77" t="str">
        <f>IFERROR(IF(VLOOKUP('Xlookup set'!$S463,'Xlookup set'!$A$1:$R$1239,9,FALSE)=0,"",VLOOKUP('Xlookup set'!$S463,'Xlookup set'!$A$1:$R$1239,9,FALSE)),"")</f>
        <v/>
      </c>
      <c r="I463" t="str">
        <f>IFERROR(IF(VLOOKUP('Xlookup set'!$S463,'Xlookup set'!$A$1:$R$1239,10,FALSE)=0,"",VLOOKUP('Xlookup set'!$S463,'Xlookup set'!$A$1:$R$1239,10,FALSE)),"")</f>
        <v/>
      </c>
      <c r="J463" t="str">
        <f>IFERROR(IF(VLOOKUP('Xlookup set'!$S502,'Xlookup set'!$A$1:$R$1239,11,FALSE)=0,"",VLOOKUP('Xlookup set'!$S502,'Xlookup set'!$A$1:$R$1239,11,FALSE)),"")</f>
        <v/>
      </c>
      <c r="K463" t="str">
        <f>IFERROR(IF(VLOOKUP('Xlookup set'!$S502,'Xlookup set'!$A$1:$R$1239,12,FALSE)=0,"",VLOOKUP('Xlookup set'!$S502,'Xlookup set'!$A$1:$R$1239,12,FALSE)),"")</f>
        <v/>
      </c>
      <c r="L463" t="str">
        <f>IFERROR(IF(VLOOKUP('Xlookup set'!$S502,'Xlookup set'!$A$1:$R$1239,13,FALSE)=0,"",VLOOKUP('Xlookup set'!$S502,'Xlookup set'!$A$1:$R$1239,13,FALSE)),"")</f>
        <v/>
      </c>
      <c r="M463" t="str">
        <f>IFERROR(IF(VLOOKUP('Xlookup set'!$S502,'Xlookup set'!$A$1:$R$1239,14,FALSE)=0,"",VLOOKUP('Xlookup set'!$S502,'Xlookup set'!$A$1:$R$1239,14,FALSE)),"")</f>
        <v/>
      </c>
      <c r="N463" t="str">
        <f>IFERROR(IF(VLOOKUP('Xlookup set'!$S502,'Xlookup set'!$A$1:$R$1239,15,FALSE)=0,"",VLOOKUP('Xlookup set'!$S502,'Xlookup set'!$A$1:$R$1239,15,FALSE)),"")</f>
        <v/>
      </c>
      <c r="O463" t="str">
        <f>IFERROR(IF(VLOOKUP('Xlookup set'!$S502,'Xlookup set'!$A$1:$R$1239,16,FALSE)=0,"",VLOOKUP('Xlookup set'!$S502,'Xlookup set'!$A$1:$R$1239,16,FALSE)),"")</f>
        <v/>
      </c>
      <c r="P463" t="str">
        <f t="array" aca="1" ref="P463" ca="1">IFERROR(Y2IF(VLOOKUP('Xlookup set'!$S502,'Xlookup set'!$A$1:$R$1239,17,FALSE)=0,"",VLOOKUP('Xlookup set'!$S502,'Xlookup set'!$A$1:$R$1239,17,FALSE)),"")</f>
        <v/>
      </c>
      <c r="Q463" t="str">
        <f>IFERROR(IF(VLOOKUP('Xlookup set'!$S502,'Xlookup set'!$A$1:$R$1239,18,FALSE)=0,"",VLOOKUP('Xlookup set'!$S502,'Xlookup set'!$A$1:$R$1239,18,FALSE)),"")</f>
        <v/>
      </c>
    </row>
    <row r="464" spans="1:17">
      <c r="A464" t="str">
        <f>IFERROR(VLOOKUP('Xlookup set'!$S464,'Xlookup set'!$A$1:$R$1239,2,FALSE),"")</f>
        <v/>
      </c>
      <c r="B464" t="str">
        <f>IF(I464&lt;&gt;"",ドッグキャリー!$I$2,"")</f>
        <v/>
      </c>
      <c r="C464" t="str">
        <f t="shared" si="16"/>
        <v/>
      </c>
      <c r="D464" t="str">
        <f t="shared" si="17"/>
        <v/>
      </c>
      <c r="H464" s="77" t="str">
        <f>IFERROR(IF(VLOOKUP('Xlookup set'!$S464,'Xlookup set'!$A$1:$R$1239,9,FALSE)=0,"",VLOOKUP('Xlookup set'!$S464,'Xlookup set'!$A$1:$R$1239,9,FALSE)),"")</f>
        <v/>
      </c>
      <c r="I464" t="str">
        <f>IFERROR(IF(VLOOKUP('Xlookup set'!$S464,'Xlookup set'!$A$1:$R$1239,10,FALSE)=0,"",VLOOKUP('Xlookup set'!$S464,'Xlookup set'!$A$1:$R$1239,10,FALSE)),"")</f>
        <v/>
      </c>
      <c r="J464" t="str">
        <f>IFERROR(IF(VLOOKUP('Xlookup set'!$S503,'Xlookup set'!$A$1:$R$1239,11,FALSE)=0,"",VLOOKUP('Xlookup set'!$S503,'Xlookup set'!$A$1:$R$1239,11,FALSE)),"")</f>
        <v/>
      </c>
      <c r="K464" t="str">
        <f>IFERROR(IF(VLOOKUP('Xlookup set'!$S503,'Xlookup set'!$A$1:$R$1239,12,FALSE)=0,"",VLOOKUP('Xlookup set'!$S503,'Xlookup set'!$A$1:$R$1239,12,FALSE)),"")</f>
        <v/>
      </c>
      <c r="L464" t="str">
        <f>IFERROR(IF(VLOOKUP('Xlookup set'!$S503,'Xlookup set'!$A$1:$R$1239,13,FALSE)=0,"",VLOOKUP('Xlookup set'!$S503,'Xlookup set'!$A$1:$R$1239,13,FALSE)),"")</f>
        <v/>
      </c>
      <c r="M464" t="str">
        <f>IFERROR(IF(VLOOKUP('Xlookup set'!$S503,'Xlookup set'!$A$1:$R$1239,14,FALSE)=0,"",VLOOKUP('Xlookup set'!$S503,'Xlookup set'!$A$1:$R$1239,14,FALSE)),"")</f>
        <v/>
      </c>
      <c r="N464" t="str">
        <f>IFERROR(IF(VLOOKUP('Xlookup set'!$S503,'Xlookup set'!$A$1:$R$1239,15,FALSE)=0,"",VLOOKUP('Xlookup set'!$S503,'Xlookup set'!$A$1:$R$1239,15,FALSE)),"")</f>
        <v/>
      </c>
      <c r="O464" t="str">
        <f>IFERROR(IF(VLOOKUP('Xlookup set'!$S503,'Xlookup set'!$A$1:$R$1239,16,FALSE)=0,"",VLOOKUP('Xlookup set'!$S503,'Xlookup set'!$A$1:$R$1239,16,FALSE)),"")</f>
        <v/>
      </c>
      <c r="P464" t="str">
        <f t="array" aca="1" ref="P464" ca="1">IFERROR(Y2IF(VLOOKUP('Xlookup set'!$S503,'Xlookup set'!$A$1:$R$1239,17,FALSE)=0,"",VLOOKUP('Xlookup set'!$S503,'Xlookup set'!$A$1:$R$1239,17,FALSE)),"")</f>
        <v/>
      </c>
      <c r="Q464" t="str">
        <f>IFERROR(IF(VLOOKUP('Xlookup set'!$S503,'Xlookup set'!$A$1:$R$1239,18,FALSE)=0,"",VLOOKUP('Xlookup set'!$S503,'Xlookup set'!$A$1:$R$1239,18,FALSE)),"")</f>
        <v/>
      </c>
    </row>
    <row r="465" spans="1:17">
      <c r="A465" t="str">
        <f>IFERROR(VLOOKUP('Xlookup set'!$S465,'Xlookup set'!$A$1:$R$1239,2,FALSE),"")</f>
        <v/>
      </c>
      <c r="B465" t="str">
        <f>IF(I465&lt;&gt;"",ドッグキャリー!$I$2,"")</f>
        <v/>
      </c>
      <c r="C465" t="str">
        <f t="shared" si="16"/>
        <v/>
      </c>
      <c r="D465" t="str">
        <f t="shared" si="17"/>
        <v/>
      </c>
      <c r="H465" s="77" t="str">
        <f>IFERROR(IF(VLOOKUP('Xlookup set'!$S465,'Xlookup set'!$A$1:$R$1239,9,FALSE)=0,"",VLOOKUP('Xlookup set'!$S465,'Xlookup set'!$A$1:$R$1239,9,FALSE)),"")</f>
        <v/>
      </c>
      <c r="I465" t="str">
        <f>IFERROR(IF(VLOOKUP('Xlookup set'!$S465,'Xlookup set'!$A$1:$R$1239,10,FALSE)=0,"",VLOOKUP('Xlookup set'!$S465,'Xlookup set'!$A$1:$R$1239,10,FALSE)),"")</f>
        <v/>
      </c>
      <c r="J465" t="str">
        <f>IFERROR(IF(VLOOKUP('Xlookup set'!$S504,'Xlookup set'!$A$1:$R$1239,11,FALSE)=0,"",VLOOKUP('Xlookup set'!$S504,'Xlookup set'!$A$1:$R$1239,11,FALSE)),"")</f>
        <v/>
      </c>
      <c r="K465" t="str">
        <f>IFERROR(IF(VLOOKUP('Xlookup set'!$S504,'Xlookup set'!$A$1:$R$1239,12,FALSE)=0,"",VLOOKUP('Xlookup set'!$S504,'Xlookup set'!$A$1:$R$1239,12,FALSE)),"")</f>
        <v/>
      </c>
      <c r="L465" t="str">
        <f>IFERROR(IF(VLOOKUP('Xlookup set'!$S504,'Xlookup set'!$A$1:$R$1239,13,FALSE)=0,"",VLOOKUP('Xlookup set'!$S504,'Xlookup set'!$A$1:$R$1239,13,FALSE)),"")</f>
        <v/>
      </c>
      <c r="M465" t="str">
        <f>IFERROR(IF(VLOOKUP('Xlookup set'!$S504,'Xlookup set'!$A$1:$R$1239,14,FALSE)=0,"",VLOOKUP('Xlookup set'!$S504,'Xlookup set'!$A$1:$R$1239,14,FALSE)),"")</f>
        <v/>
      </c>
      <c r="N465" t="str">
        <f>IFERROR(IF(VLOOKUP('Xlookup set'!$S504,'Xlookup set'!$A$1:$R$1239,15,FALSE)=0,"",VLOOKUP('Xlookup set'!$S504,'Xlookup set'!$A$1:$R$1239,15,FALSE)),"")</f>
        <v/>
      </c>
      <c r="O465" t="str">
        <f>IFERROR(IF(VLOOKUP('Xlookup set'!$S504,'Xlookup set'!$A$1:$R$1239,16,FALSE)=0,"",VLOOKUP('Xlookup set'!$S504,'Xlookup set'!$A$1:$R$1239,16,FALSE)),"")</f>
        <v/>
      </c>
      <c r="P465" t="str">
        <f t="array" aca="1" ref="P465" ca="1">IFERROR(Y2IF(VLOOKUP('Xlookup set'!$S504,'Xlookup set'!$A$1:$R$1239,17,FALSE)=0,"",VLOOKUP('Xlookup set'!$S504,'Xlookup set'!$A$1:$R$1239,17,FALSE)),"")</f>
        <v/>
      </c>
      <c r="Q465" t="str">
        <f>IFERROR(IF(VLOOKUP('Xlookup set'!$S504,'Xlookup set'!$A$1:$R$1239,18,FALSE)=0,"",VLOOKUP('Xlookup set'!$S504,'Xlookup set'!$A$1:$R$1239,18,FALSE)),"")</f>
        <v/>
      </c>
    </row>
    <row r="466" spans="1:17">
      <c r="A466" t="str">
        <f>IFERROR(VLOOKUP('Xlookup set'!$S466,'Xlookup set'!$A$1:$R$1239,2,FALSE),"")</f>
        <v/>
      </c>
      <c r="B466" t="str">
        <f>IF(I466&lt;&gt;"",ドッグキャリー!$I$2,"")</f>
        <v/>
      </c>
      <c r="C466" t="str">
        <f t="shared" si="16"/>
        <v/>
      </c>
      <c r="D466" t="str">
        <f t="shared" si="17"/>
        <v/>
      </c>
      <c r="H466" s="77" t="str">
        <f>IFERROR(IF(VLOOKUP('Xlookup set'!$S466,'Xlookup set'!$A$1:$R$1239,9,FALSE)=0,"",VLOOKUP('Xlookup set'!$S466,'Xlookup set'!$A$1:$R$1239,9,FALSE)),"")</f>
        <v/>
      </c>
      <c r="I466" t="str">
        <f>IFERROR(IF(VLOOKUP('Xlookup set'!$S466,'Xlookup set'!$A$1:$R$1239,10,FALSE)=0,"",VLOOKUP('Xlookup set'!$S466,'Xlookup set'!$A$1:$R$1239,10,FALSE)),"")</f>
        <v/>
      </c>
      <c r="J466" t="str">
        <f>IFERROR(IF(VLOOKUP('Xlookup set'!$S505,'Xlookup set'!$A$1:$R$1239,11,FALSE)=0,"",VLOOKUP('Xlookup set'!$S505,'Xlookup set'!$A$1:$R$1239,11,FALSE)),"")</f>
        <v/>
      </c>
      <c r="K466" t="str">
        <f>IFERROR(IF(VLOOKUP('Xlookup set'!$S505,'Xlookup set'!$A$1:$R$1239,12,FALSE)=0,"",VLOOKUP('Xlookup set'!$S505,'Xlookup set'!$A$1:$R$1239,12,FALSE)),"")</f>
        <v/>
      </c>
      <c r="L466" t="str">
        <f>IFERROR(IF(VLOOKUP('Xlookup set'!$S505,'Xlookup set'!$A$1:$R$1239,13,FALSE)=0,"",VLOOKUP('Xlookup set'!$S505,'Xlookup set'!$A$1:$R$1239,13,FALSE)),"")</f>
        <v/>
      </c>
      <c r="M466" t="str">
        <f>IFERROR(IF(VLOOKUP('Xlookup set'!$S505,'Xlookup set'!$A$1:$R$1239,14,FALSE)=0,"",VLOOKUP('Xlookup set'!$S505,'Xlookup set'!$A$1:$R$1239,14,FALSE)),"")</f>
        <v/>
      </c>
      <c r="N466" t="str">
        <f>IFERROR(IF(VLOOKUP('Xlookup set'!$S505,'Xlookup set'!$A$1:$R$1239,15,FALSE)=0,"",VLOOKUP('Xlookup set'!$S505,'Xlookup set'!$A$1:$R$1239,15,FALSE)),"")</f>
        <v/>
      </c>
      <c r="O466" t="str">
        <f>IFERROR(IF(VLOOKUP('Xlookup set'!$S505,'Xlookup set'!$A$1:$R$1239,16,FALSE)=0,"",VLOOKUP('Xlookup set'!$S505,'Xlookup set'!$A$1:$R$1239,16,FALSE)),"")</f>
        <v/>
      </c>
      <c r="P466" t="str">
        <f t="array" aca="1" ref="P466" ca="1">IFERROR(Y2IF(VLOOKUP('Xlookup set'!$S505,'Xlookup set'!$A$1:$R$1239,17,FALSE)=0,"",VLOOKUP('Xlookup set'!$S505,'Xlookup set'!$A$1:$R$1239,17,FALSE)),"")</f>
        <v/>
      </c>
      <c r="Q466" t="str">
        <f>IFERROR(IF(VLOOKUP('Xlookup set'!$S505,'Xlookup set'!$A$1:$R$1239,18,FALSE)=0,"",VLOOKUP('Xlookup set'!$S505,'Xlookup set'!$A$1:$R$1239,18,FALSE)),"")</f>
        <v/>
      </c>
    </row>
    <row r="467" spans="1:17">
      <c r="A467" t="str">
        <f>IFERROR(VLOOKUP('Xlookup set'!$S467,'Xlookup set'!$A$1:$R$1239,2,FALSE),"")</f>
        <v/>
      </c>
      <c r="B467" t="str">
        <f>IF(I467&lt;&gt;"",ドッグキャリー!$I$2,"")</f>
        <v/>
      </c>
      <c r="C467" t="str">
        <f t="shared" si="16"/>
        <v/>
      </c>
      <c r="D467" t="str">
        <f t="shared" si="17"/>
        <v/>
      </c>
      <c r="H467" s="77" t="str">
        <f>IFERROR(IF(VLOOKUP('Xlookup set'!$S467,'Xlookup set'!$A$1:$R$1239,9,FALSE)=0,"",VLOOKUP('Xlookup set'!$S467,'Xlookup set'!$A$1:$R$1239,9,FALSE)),"")</f>
        <v/>
      </c>
      <c r="I467" t="str">
        <f>IFERROR(IF(VLOOKUP('Xlookup set'!$S467,'Xlookup set'!$A$1:$R$1239,10,FALSE)=0,"",VLOOKUP('Xlookup set'!$S467,'Xlookup set'!$A$1:$R$1239,10,FALSE)),"")</f>
        <v/>
      </c>
      <c r="J467" t="str">
        <f>IFERROR(IF(VLOOKUP('Xlookup set'!$S506,'Xlookup set'!$A$1:$R$1239,11,FALSE)=0,"",VLOOKUP('Xlookup set'!$S506,'Xlookup set'!$A$1:$R$1239,11,FALSE)),"")</f>
        <v/>
      </c>
      <c r="K467" t="str">
        <f>IFERROR(IF(VLOOKUP('Xlookup set'!$S506,'Xlookup set'!$A$1:$R$1239,12,FALSE)=0,"",VLOOKUP('Xlookup set'!$S506,'Xlookup set'!$A$1:$R$1239,12,FALSE)),"")</f>
        <v/>
      </c>
      <c r="L467" t="str">
        <f>IFERROR(IF(VLOOKUP('Xlookup set'!$S506,'Xlookup set'!$A$1:$R$1239,13,FALSE)=0,"",VLOOKUP('Xlookup set'!$S506,'Xlookup set'!$A$1:$R$1239,13,FALSE)),"")</f>
        <v/>
      </c>
      <c r="M467" t="str">
        <f>IFERROR(IF(VLOOKUP('Xlookup set'!$S506,'Xlookup set'!$A$1:$R$1239,14,FALSE)=0,"",VLOOKUP('Xlookup set'!$S506,'Xlookup set'!$A$1:$R$1239,14,FALSE)),"")</f>
        <v/>
      </c>
      <c r="N467" t="str">
        <f>IFERROR(IF(VLOOKUP('Xlookup set'!$S506,'Xlookup set'!$A$1:$R$1239,15,FALSE)=0,"",VLOOKUP('Xlookup set'!$S506,'Xlookup set'!$A$1:$R$1239,15,FALSE)),"")</f>
        <v/>
      </c>
      <c r="O467" t="str">
        <f>IFERROR(IF(VLOOKUP('Xlookup set'!$S506,'Xlookup set'!$A$1:$R$1239,16,FALSE)=0,"",VLOOKUP('Xlookup set'!$S506,'Xlookup set'!$A$1:$R$1239,16,FALSE)),"")</f>
        <v/>
      </c>
      <c r="P467" t="str">
        <f t="array" aca="1" ref="P467" ca="1">IFERROR(Y2IF(VLOOKUP('Xlookup set'!$S506,'Xlookup set'!$A$1:$R$1239,17,FALSE)=0,"",VLOOKUP('Xlookup set'!$S506,'Xlookup set'!$A$1:$R$1239,17,FALSE)),"")</f>
        <v/>
      </c>
      <c r="Q467" t="str">
        <f>IFERROR(IF(VLOOKUP('Xlookup set'!$S506,'Xlookup set'!$A$1:$R$1239,18,FALSE)=0,"",VLOOKUP('Xlookup set'!$S506,'Xlookup set'!$A$1:$R$1239,18,FALSE)),"")</f>
        <v/>
      </c>
    </row>
    <row r="468" spans="1:17">
      <c r="A468" t="str">
        <f>IFERROR(VLOOKUP('Xlookup set'!$S468,'Xlookup set'!$A$1:$R$1239,2,FALSE),"")</f>
        <v/>
      </c>
      <c r="B468" t="str">
        <f>IF(I468&lt;&gt;"",ドッグキャリー!$I$2,"")</f>
        <v/>
      </c>
      <c r="C468" t="str">
        <f t="shared" si="16"/>
        <v/>
      </c>
      <c r="D468" t="str">
        <f t="shared" si="17"/>
        <v/>
      </c>
      <c r="H468" s="77" t="str">
        <f>IFERROR(IF(VLOOKUP('Xlookup set'!$S468,'Xlookup set'!$A$1:$R$1239,9,FALSE)=0,"",VLOOKUP('Xlookup set'!$S468,'Xlookup set'!$A$1:$R$1239,9,FALSE)),"")</f>
        <v/>
      </c>
      <c r="I468" t="str">
        <f>IFERROR(IF(VLOOKUP('Xlookup set'!$S468,'Xlookup set'!$A$1:$R$1239,10,FALSE)=0,"",VLOOKUP('Xlookup set'!$S468,'Xlookup set'!$A$1:$R$1239,10,FALSE)),"")</f>
        <v/>
      </c>
      <c r="J468" t="str">
        <f>IFERROR(IF(VLOOKUP('Xlookup set'!$S507,'Xlookup set'!$A$1:$R$1239,11,FALSE)=0,"",VLOOKUP('Xlookup set'!$S507,'Xlookup set'!$A$1:$R$1239,11,FALSE)),"")</f>
        <v/>
      </c>
      <c r="K468" t="str">
        <f>IFERROR(IF(VLOOKUP('Xlookup set'!$S507,'Xlookup set'!$A$1:$R$1239,12,FALSE)=0,"",VLOOKUP('Xlookup set'!$S507,'Xlookup set'!$A$1:$R$1239,12,FALSE)),"")</f>
        <v/>
      </c>
      <c r="L468" t="str">
        <f>IFERROR(IF(VLOOKUP('Xlookup set'!$S507,'Xlookup set'!$A$1:$R$1239,13,FALSE)=0,"",VLOOKUP('Xlookup set'!$S507,'Xlookup set'!$A$1:$R$1239,13,FALSE)),"")</f>
        <v/>
      </c>
      <c r="M468" t="str">
        <f>IFERROR(IF(VLOOKUP('Xlookup set'!$S507,'Xlookup set'!$A$1:$R$1239,14,FALSE)=0,"",VLOOKUP('Xlookup set'!$S507,'Xlookup set'!$A$1:$R$1239,14,FALSE)),"")</f>
        <v/>
      </c>
      <c r="N468" t="str">
        <f>IFERROR(IF(VLOOKUP('Xlookup set'!$S507,'Xlookup set'!$A$1:$R$1239,15,FALSE)=0,"",VLOOKUP('Xlookup set'!$S507,'Xlookup set'!$A$1:$R$1239,15,FALSE)),"")</f>
        <v/>
      </c>
      <c r="O468" t="str">
        <f>IFERROR(IF(VLOOKUP('Xlookup set'!$S507,'Xlookup set'!$A$1:$R$1239,16,FALSE)=0,"",VLOOKUP('Xlookup set'!$S507,'Xlookup set'!$A$1:$R$1239,16,FALSE)),"")</f>
        <v/>
      </c>
      <c r="P468" t="str">
        <f t="array" aca="1" ref="P468" ca="1">IFERROR(Y2IF(VLOOKUP('Xlookup set'!$S507,'Xlookup set'!$A$1:$R$1239,17,FALSE)=0,"",VLOOKUP('Xlookup set'!$S507,'Xlookup set'!$A$1:$R$1239,17,FALSE)),"")</f>
        <v/>
      </c>
      <c r="Q468" t="str">
        <f>IFERROR(IF(VLOOKUP('Xlookup set'!$S507,'Xlookup set'!$A$1:$R$1239,18,FALSE)=0,"",VLOOKUP('Xlookup set'!$S507,'Xlookup set'!$A$1:$R$1239,18,FALSE)),"")</f>
        <v/>
      </c>
    </row>
    <row r="469" spans="1:17">
      <c r="A469" t="str">
        <f>IFERROR(VLOOKUP('Xlookup set'!$S469,'Xlookup set'!$A$1:$R$1239,2,FALSE),"")</f>
        <v/>
      </c>
      <c r="B469" t="str">
        <f>IF(I469&lt;&gt;"",ドッグキャリー!$I$2,"")</f>
        <v/>
      </c>
      <c r="C469" t="str">
        <f t="shared" si="16"/>
        <v/>
      </c>
      <c r="D469" t="str">
        <f t="shared" si="17"/>
        <v/>
      </c>
      <c r="H469" s="77" t="str">
        <f>IFERROR(IF(VLOOKUP('Xlookup set'!$S469,'Xlookup set'!$A$1:$R$1239,9,FALSE)=0,"",VLOOKUP('Xlookup set'!$S469,'Xlookup set'!$A$1:$R$1239,9,FALSE)),"")</f>
        <v/>
      </c>
      <c r="I469" t="str">
        <f>IFERROR(IF(VLOOKUP('Xlookup set'!$S469,'Xlookup set'!$A$1:$R$1239,10,FALSE)=0,"",VLOOKUP('Xlookup set'!$S469,'Xlookup set'!$A$1:$R$1239,10,FALSE)),"")</f>
        <v/>
      </c>
      <c r="J469" t="str">
        <f>IFERROR(IF(VLOOKUP('Xlookup set'!$S508,'Xlookup set'!$A$1:$R$1239,11,FALSE)=0,"",VLOOKUP('Xlookup set'!$S508,'Xlookup set'!$A$1:$R$1239,11,FALSE)),"")</f>
        <v/>
      </c>
      <c r="K469" t="str">
        <f>IFERROR(IF(VLOOKUP('Xlookup set'!$S508,'Xlookup set'!$A$1:$R$1239,12,FALSE)=0,"",VLOOKUP('Xlookup set'!$S508,'Xlookup set'!$A$1:$R$1239,12,FALSE)),"")</f>
        <v/>
      </c>
      <c r="L469" t="str">
        <f>IFERROR(IF(VLOOKUP('Xlookup set'!$S508,'Xlookup set'!$A$1:$R$1239,13,FALSE)=0,"",VLOOKUP('Xlookup set'!$S508,'Xlookup set'!$A$1:$R$1239,13,FALSE)),"")</f>
        <v/>
      </c>
      <c r="M469" t="str">
        <f>IFERROR(IF(VLOOKUP('Xlookup set'!$S508,'Xlookup set'!$A$1:$R$1239,14,FALSE)=0,"",VLOOKUP('Xlookup set'!$S508,'Xlookup set'!$A$1:$R$1239,14,FALSE)),"")</f>
        <v/>
      </c>
      <c r="N469" t="str">
        <f>IFERROR(IF(VLOOKUP('Xlookup set'!$S508,'Xlookup set'!$A$1:$R$1239,15,FALSE)=0,"",VLOOKUP('Xlookup set'!$S508,'Xlookup set'!$A$1:$R$1239,15,FALSE)),"")</f>
        <v/>
      </c>
      <c r="O469" t="str">
        <f>IFERROR(IF(VLOOKUP('Xlookup set'!$S508,'Xlookup set'!$A$1:$R$1239,16,FALSE)=0,"",VLOOKUP('Xlookup set'!$S508,'Xlookup set'!$A$1:$R$1239,16,FALSE)),"")</f>
        <v/>
      </c>
      <c r="P469" t="str">
        <f t="array" aca="1" ref="P469" ca="1">IFERROR(Y2IF(VLOOKUP('Xlookup set'!$S508,'Xlookup set'!$A$1:$R$1239,17,FALSE)=0,"",VLOOKUP('Xlookup set'!$S508,'Xlookup set'!$A$1:$R$1239,17,FALSE)),"")</f>
        <v/>
      </c>
      <c r="Q469" t="str">
        <f>IFERROR(IF(VLOOKUP('Xlookup set'!$S508,'Xlookup set'!$A$1:$R$1239,18,FALSE)=0,"",VLOOKUP('Xlookup set'!$S508,'Xlookup set'!$A$1:$R$1239,18,FALSE)),"")</f>
        <v/>
      </c>
    </row>
    <row r="470" spans="1:17">
      <c r="A470" t="str">
        <f>IFERROR(VLOOKUP('Xlookup set'!$S470,'Xlookup set'!$A$1:$R$1239,2,FALSE),"")</f>
        <v/>
      </c>
      <c r="B470" t="str">
        <f>IF(I470&lt;&gt;"",ドッグキャリー!$I$2,"")</f>
        <v/>
      </c>
      <c r="C470" t="str">
        <f t="shared" si="16"/>
        <v/>
      </c>
      <c r="D470" t="str">
        <f t="shared" si="17"/>
        <v/>
      </c>
      <c r="H470" s="77" t="str">
        <f>IFERROR(IF(VLOOKUP('Xlookup set'!$S470,'Xlookup set'!$A$1:$R$1239,9,FALSE)=0,"",VLOOKUP('Xlookup set'!$S470,'Xlookup set'!$A$1:$R$1239,9,FALSE)),"")</f>
        <v/>
      </c>
      <c r="I470" t="str">
        <f>IFERROR(IF(VLOOKUP('Xlookup set'!$S470,'Xlookup set'!$A$1:$R$1239,10,FALSE)=0,"",VLOOKUP('Xlookup set'!$S470,'Xlookup set'!$A$1:$R$1239,10,FALSE)),"")</f>
        <v/>
      </c>
      <c r="J470" t="str">
        <f>IFERROR(IF(VLOOKUP('Xlookup set'!$S509,'Xlookup set'!$A$1:$R$1239,11,FALSE)=0,"",VLOOKUP('Xlookup set'!$S509,'Xlookup set'!$A$1:$R$1239,11,FALSE)),"")</f>
        <v/>
      </c>
      <c r="K470" t="str">
        <f>IFERROR(IF(VLOOKUP('Xlookup set'!$S509,'Xlookup set'!$A$1:$R$1239,12,FALSE)=0,"",VLOOKUP('Xlookup set'!$S509,'Xlookup set'!$A$1:$R$1239,12,FALSE)),"")</f>
        <v/>
      </c>
      <c r="L470" t="str">
        <f>IFERROR(IF(VLOOKUP('Xlookup set'!$S509,'Xlookup set'!$A$1:$R$1239,13,FALSE)=0,"",VLOOKUP('Xlookup set'!$S509,'Xlookup set'!$A$1:$R$1239,13,FALSE)),"")</f>
        <v/>
      </c>
      <c r="M470" t="str">
        <f>IFERROR(IF(VLOOKUP('Xlookup set'!$S509,'Xlookup set'!$A$1:$R$1239,14,FALSE)=0,"",VLOOKUP('Xlookup set'!$S509,'Xlookup set'!$A$1:$R$1239,14,FALSE)),"")</f>
        <v/>
      </c>
      <c r="N470" t="str">
        <f>IFERROR(IF(VLOOKUP('Xlookup set'!$S509,'Xlookup set'!$A$1:$R$1239,15,FALSE)=0,"",VLOOKUP('Xlookup set'!$S509,'Xlookup set'!$A$1:$R$1239,15,FALSE)),"")</f>
        <v/>
      </c>
      <c r="O470" t="str">
        <f>IFERROR(IF(VLOOKUP('Xlookup set'!$S509,'Xlookup set'!$A$1:$R$1239,16,FALSE)=0,"",VLOOKUP('Xlookup set'!$S509,'Xlookup set'!$A$1:$R$1239,16,FALSE)),"")</f>
        <v/>
      </c>
      <c r="P470" t="str">
        <f t="array" aca="1" ref="P470" ca="1">IFERROR(Y2IF(VLOOKUP('Xlookup set'!$S509,'Xlookup set'!$A$1:$R$1239,17,FALSE)=0,"",VLOOKUP('Xlookup set'!$S509,'Xlookup set'!$A$1:$R$1239,17,FALSE)),"")</f>
        <v/>
      </c>
      <c r="Q470" t="str">
        <f>IFERROR(IF(VLOOKUP('Xlookup set'!$S509,'Xlookup set'!$A$1:$R$1239,18,FALSE)=0,"",VLOOKUP('Xlookup set'!$S509,'Xlookup set'!$A$1:$R$1239,18,FALSE)),"")</f>
        <v/>
      </c>
    </row>
    <row r="471" spans="1:17">
      <c r="A471" t="str">
        <f>IFERROR(VLOOKUP('Xlookup set'!$S471,'Xlookup set'!$A$1:$R$1239,2,FALSE),"")</f>
        <v/>
      </c>
      <c r="B471" t="str">
        <f>IF(I471&lt;&gt;"",ドッグキャリー!$I$2,"")</f>
        <v/>
      </c>
      <c r="C471" t="str">
        <f t="shared" si="16"/>
        <v/>
      </c>
      <c r="D471" t="str">
        <f t="shared" si="17"/>
        <v/>
      </c>
      <c r="H471" s="77" t="str">
        <f>IFERROR(IF(VLOOKUP('Xlookup set'!$S471,'Xlookup set'!$A$1:$R$1239,9,FALSE)=0,"",VLOOKUP('Xlookup set'!$S471,'Xlookup set'!$A$1:$R$1239,9,FALSE)),"")</f>
        <v/>
      </c>
      <c r="I471" t="str">
        <f>IFERROR(IF(VLOOKUP('Xlookup set'!$S471,'Xlookup set'!$A$1:$R$1239,10,FALSE)=0,"",VLOOKUP('Xlookup set'!$S471,'Xlookup set'!$A$1:$R$1239,10,FALSE)),"")</f>
        <v/>
      </c>
      <c r="J471" t="str">
        <f>IFERROR(IF(VLOOKUP('Xlookup set'!$S510,'Xlookup set'!$A$1:$R$1239,11,FALSE)=0,"",VLOOKUP('Xlookup set'!$S510,'Xlookup set'!$A$1:$R$1239,11,FALSE)),"")</f>
        <v/>
      </c>
      <c r="K471" t="str">
        <f>IFERROR(IF(VLOOKUP('Xlookup set'!$S510,'Xlookup set'!$A$1:$R$1239,12,FALSE)=0,"",VLOOKUP('Xlookup set'!$S510,'Xlookup set'!$A$1:$R$1239,12,FALSE)),"")</f>
        <v/>
      </c>
      <c r="L471" t="str">
        <f>IFERROR(IF(VLOOKUP('Xlookup set'!$S510,'Xlookup set'!$A$1:$R$1239,13,FALSE)=0,"",VLOOKUP('Xlookup set'!$S510,'Xlookup set'!$A$1:$R$1239,13,FALSE)),"")</f>
        <v/>
      </c>
      <c r="M471" t="str">
        <f>IFERROR(IF(VLOOKUP('Xlookup set'!$S510,'Xlookup set'!$A$1:$R$1239,14,FALSE)=0,"",VLOOKUP('Xlookup set'!$S510,'Xlookup set'!$A$1:$R$1239,14,FALSE)),"")</f>
        <v/>
      </c>
      <c r="N471" t="str">
        <f>IFERROR(IF(VLOOKUP('Xlookup set'!$S510,'Xlookup set'!$A$1:$R$1239,15,FALSE)=0,"",VLOOKUP('Xlookup set'!$S510,'Xlookup set'!$A$1:$R$1239,15,FALSE)),"")</f>
        <v/>
      </c>
      <c r="O471" t="str">
        <f>IFERROR(IF(VLOOKUP('Xlookup set'!$S510,'Xlookup set'!$A$1:$R$1239,16,FALSE)=0,"",VLOOKUP('Xlookup set'!$S510,'Xlookup set'!$A$1:$R$1239,16,FALSE)),"")</f>
        <v/>
      </c>
      <c r="P471" t="str">
        <f t="array" aca="1" ref="P471" ca="1">IFERROR(Y2IF(VLOOKUP('Xlookup set'!$S510,'Xlookup set'!$A$1:$R$1239,17,FALSE)=0,"",VLOOKUP('Xlookup set'!$S510,'Xlookup set'!$A$1:$R$1239,17,FALSE)),"")</f>
        <v/>
      </c>
      <c r="Q471" t="str">
        <f>IFERROR(IF(VLOOKUP('Xlookup set'!$S510,'Xlookup set'!$A$1:$R$1239,18,FALSE)=0,"",VLOOKUP('Xlookup set'!$S510,'Xlookup set'!$A$1:$R$1239,18,FALSE)),"")</f>
        <v/>
      </c>
    </row>
    <row r="472" spans="1:17">
      <c r="A472" t="str">
        <f>IFERROR(VLOOKUP('Xlookup set'!$S472,'Xlookup set'!$A$1:$R$1239,2,FALSE),"")</f>
        <v/>
      </c>
      <c r="B472" t="str">
        <f>IF(I472&lt;&gt;"",ドッグキャリー!$I$2,"")</f>
        <v/>
      </c>
      <c r="C472" t="str">
        <f t="shared" si="16"/>
        <v/>
      </c>
      <c r="D472" t="str">
        <f t="shared" si="17"/>
        <v/>
      </c>
      <c r="H472" s="77" t="str">
        <f>IFERROR(IF(VLOOKUP('Xlookup set'!$S472,'Xlookup set'!$A$1:$R$1239,9,FALSE)=0,"",VLOOKUP('Xlookup set'!$S472,'Xlookup set'!$A$1:$R$1239,9,FALSE)),"")</f>
        <v/>
      </c>
      <c r="I472" t="str">
        <f>IFERROR(IF(VLOOKUP('Xlookup set'!$S472,'Xlookup set'!$A$1:$R$1239,10,FALSE)=0,"",VLOOKUP('Xlookup set'!$S472,'Xlookup set'!$A$1:$R$1239,10,FALSE)),"")</f>
        <v/>
      </c>
      <c r="J472" t="str">
        <f>IFERROR(IF(VLOOKUP('Xlookup set'!$S511,'Xlookup set'!$A$1:$R$1239,11,FALSE)=0,"",VLOOKUP('Xlookup set'!$S511,'Xlookup set'!$A$1:$R$1239,11,FALSE)),"")</f>
        <v/>
      </c>
      <c r="K472" t="str">
        <f>IFERROR(IF(VLOOKUP('Xlookup set'!$S511,'Xlookup set'!$A$1:$R$1239,12,FALSE)=0,"",VLOOKUP('Xlookup set'!$S511,'Xlookup set'!$A$1:$R$1239,12,FALSE)),"")</f>
        <v/>
      </c>
      <c r="L472" t="str">
        <f>IFERROR(IF(VLOOKUP('Xlookup set'!$S511,'Xlookup set'!$A$1:$R$1239,13,FALSE)=0,"",VLOOKUP('Xlookup set'!$S511,'Xlookup set'!$A$1:$R$1239,13,FALSE)),"")</f>
        <v/>
      </c>
      <c r="M472" t="str">
        <f>IFERROR(IF(VLOOKUP('Xlookup set'!$S511,'Xlookup set'!$A$1:$R$1239,14,FALSE)=0,"",VLOOKUP('Xlookup set'!$S511,'Xlookup set'!$A$1:$R$1239,14,FALSE)),"")</f>
        <v/>
      </c>
      <c r="N472" t="str">
        <f>IFERROR(IF(VLOOKUP('Xlookup set'!$S511,'Xlookup set'!$A$1:$R$1239,15,FALSE)=0,"",VLOOKUP('Xlookup set'!$S511,'Xlookup set'!$A$1:$R$1239,15,FALSE)),"")</f>
        <v/>
      </c>
      <c r="O472" t="str">
        <f>IFERROR(IF(VLOOKUP('Xlookup set'!$S511,'Xlookup set'!$A$1:$R$1239,16,FALSE)=0,"",VLOOKUP('Xlookup set'!$S511,'Xlookup set'!$A$1:$R$1239,16,FALSE)),"")</f>
        <v/>
      </c>
      <c r="P472" t="str">
        <f t="array" aca="1" ref="P472" ca="1">IFERROR(Y2IF(VLOOKUP('Xlookup set'!$S511,'Xlookup set'!$A$1:$R$1239,17,FALSE)=0,"",VLOOKUP('Xlookup set'!$S511,'Xlookup set'!$A$1:$R$1239,17,FALSE)),"")</f>
        <v/>
      </c>
      <c r="Q472" t="str">
        <f>IFERROR(IF(VLOOKUP('Xlookup set'!$S511,'Xlookup set'!$A$1:$R$1239,18,FALSE)=0,"",VLOOKUP('Xlookup set'!$S511,'Xlookup set'!$A$1:$R$1239,18,FALSE)),"")</f>
        <v/>
      </c>
    </row>
    <row r="473" spans="1:17">
      <c r="A473" t="str">
        <f>IFERROR(VLOOKUP('Xlookup set'!$S473,'Xlookup set'!$A$1:$R$1239,2,FALSE),"")</f>
        <v/>
      </c>
      <c r="B473" t="str">
        <f>IF(I473&lt;&gt;"",ドッグキャリー!$I$2,"")</f>
        <v/>
      </c>
      <c r="C473" t="str">
        <f t="shared" si="16"/>
        <v/>
      </c>
      <c r="D473" t="str">
        <f t="shared" si="17"/>
        <v/>
      </c>
      <c r="H473" s="77" t="str">
        <f>IFERROR(IF(VLOOKUP('Xlookup set'!$S473,'Xlookup set'!$A$1:$R$1239,9,FALSE)=0,"",VLOOKUP('Xlookup set'!$S473,'Xlookup set'!$A$1:$R$1239,9,FALSE)),"")</f>
        <v/>
      </c>
      <c r="I473" t="str">
        <f>IFERROR(IF(VLOOKUP('Xlookup set'!$S473,'Xlookup set'!$A$1:$R$1239,10,FALSE)=0,"",VLOOKUP('Xlookup set'!$S473,'Xlookup set'!$A$1:$R$1239,10,FALSE)),"")</f>
        <v/>
      </c>
      <c r="J473" t="str">
        <f>IFERROR(IF(VLOOKUP('Xlookup set'!$S512,'Xlookup set'!$A$1:$R$1239,11,FALSE)=0,"",VLOOKUP('Xlookup set'!$S512,'Xlookup set'!$A$1:$R$1239,11,FALSE)),"")</f>
        <v/>
      </c>
      <c r="K473" t="str">
        <f>IFERROR(IF(VLOOKUP('Xlookup set'!$S512,'Xlookup set'!$A$1:$R$1239,12,FALSE)=0,"",VLOOKUP('Xlookup set'!$S512,'Xlookup set'!$A$1:$R$1239,12,FALSE)),"")</f>
        <v/>
      </c>
      <c r="L473" t="str">
        <f>IFERROR(IF(VLOOKUP('Xlookup set'!$S512,'Xlookup set'!$A$1:$R$1239,13,FALSE)=0,"",VLOOKUP('Xlookup set'!$S512,'Xlookup set'!$A$1:$R$1239,13,FALSE)),"")</f>
        <v/>
      </c>
      <c r="M473" t="str">
        <f>IFERROR(IF(VLOOKUP('Xlookup set'!$S512,'Xlookup set'!$A$1:$R$1239,14,FALSE)=0,"",VLOOKUP('Xlookup set'!$S512,'Xlookup set'!$A$1:$R$1239,14,FALSE)),"")</f>
        <v/>
      </c>
      <c r="N473" t="str">
        <f>IFERROR(IF(VLOOKUP('Xlookup set'!$S512,'Xlookup set'!$A$1:$R$1239,15,FALSE)=0,"",VLOOKUP('Xlookup set'!$S512,'Xlookup set'!$A$1:$R$1239,15,FALSE)),"")</f>
        <v/>
      </c>
      <c r="O473" t="str">
        <f>IFERROR(IF(VLOOKUP('Xlookup set'!$S512,'Xlookup set'!$A$1:$R$1239,16,FALSE)=0,"",VLOOKUP('Xlookup set'!$S512,'Xlookup set'!$A$1:$R$1239,16,FALSE)),"")</f>
        <v/>
      </c>
      <c r="P473" t="str">
        <f t="array" aca="1" ref="P473" ca="1">IFERROR(Y2IF(VLOOKUP('Xlookup set'!$S512,'Xlookup set'!$A$1:$R$1239,17,FALSE)=0,"",VLOOKUP('Xlookup set'!$S512,'Xlookup set'!$A$1:$R$1239,17,FALSE)),"")</f>
        <v/>
      </c>
      <c r="Q473" t="str">
        <f>IFERROR(IF(VLOOKUP('Xlookup set'!$S512,'Xlookup set'!$A$1:$R$1239,18,FALSE)=0,"",VLOOKUP('Xlookup set'!$S512,'Xlookup set'!$A$1:$R$1239,18,FALSE)),"")</f>
        <v/>
      </c>
    </row>
    <row r="474" spans="1:17">
      <c r="A474" t="str">
        <f>IFERROR(VLOOKUP('Xlookup set'!$S474,'Xlookup set'!$A$1:$R$1239,2,FALSE),"")</f>
        <v/>
      </c>
      <c r="B474" t="str">
        <f>IF(I474&lt;&gt;"",ドッグキャリー!$I$2,"")</f>
        <v/>
      </c>
      <c r="C474" t="str">
        <f t="shared" si="16"/>
        <v/>
      </c>
      <c r="D474" t="str">
        <f t="shared" si="17"/>
        <v/>
      </c>
      <c r="H474" s="77" t="str">
        <f>IFERROR(IF(VLOOKUP('Xlookup set'!$S474,'Xlookup set'!$A$1:$R$1239,9,FALSE)=0,"",VLOOKUP('Xlookup set'!$S474,'Xlookup set'!$A$1:$R$1239,9,FALSE)),"")</f>
        <v/>
      </c>
      <c r="I474" t="str">
        <f>IFERROR(IF(VLOOKUP('Xlookup set'!$S474,'Xlookup set'!$A$1:$R$1239,10,FALSE)=0,"",VLOOKUP('Xlookup set'!$S474,'Xlookup set'!$A$1:$R$1239,10,FALSE)),"")</f>
        <v/>
      </c>
      <c r="J474" t="str">
        <f>IFERROR(IF(VLOOKUP('Xlookup set'!$S513,'Xlookup set'!$A$1:$R$1239,11,FALSE)=0,"",VLOOKUP('Xlookup set'!$S513,'Xlookup set'!$A$1:$R$1239,11,FALSE)),"")</f>
        <v/>
      </c>
      <c r="K474" t="str">
        <f>IFERROR(IF(VLOOKUP('Xlookup set'!$S513,'Xlookup set'!$A$1:$R$1239,12,FALSE)=0,"",VLOOKUP('Xlookup set'!$S513,'Xlookup set'!$A$1:$R$1239,12,FALSE)),"")</f>
        <v/>
      </c>
      <c r="L474" t="str">
        <f>IFERROR(IF(VLOOKUP('Xlookup set'!$S513,'Xlookup set'!$A$1:$R$1239,13,FALSE)=0,"",VLOOKUP('Xlookup set'!$S513,'Xlookup set'!$A$1:$R$1239,13,FALSE)),"")</f>
        <v/>
      </c>
      <c r="M474" t="str">
        <f>IFERROR(IF(VLOOKUP('Xlookup set'!$S513,'Xlookup set'!$A$1:$R$1239,14,FALSE)=0,"",VLOOKUP('Xlookup set'!$S513,'Xlookup set'!$A$1:$R$1239,14,FALSE)),"")</f>
        <v/>
      </c>
      <c r="N474" t="str">
        <f>IFERROR(IF(VLOOKUP('Xlookup set'!$S513,'Xlookup set'!$A$1:$R$1239,15,FALSE)=0,"",VLOOKUP('Xlookup set'!$S513,'Xlookup set'!$A$1:$R$1239,15,FALSE)),"")</f>
        <v/>
      </c>
      <c r="O474" t="str">
        <f>IFERROR(IF(VLOOKUP('Xlookup set'!$S513,'Xlookup set'!$A$1:$R$1239,16,FALSE)=0,"",VLOOKUP('Xlookup set'!$S513,'Xlookup set'!$A$1:$R$1239,16,FALSE)),"")</f>
        <v/>
      </c>
      <c r="P474" t="str">
        <f t="array" aca="1" ref="P474" ca="1">IFERROR(Y2IF(VLOOKUP('Xlookup set'!$S513,'Xlookup set'!$A$1:$R$1239,17,FALSE)=0,"",VLOOKUP('Xlookup set'!$S513,'Xlookup set'!$A$1:$R$1239,17,FALSE)),"")</f>
        <v/>
      </c>
      <c r="Q474" t="str">
        <f>IFERROR(IF(VLOOKUP('Xlookup set'!$S513,'Xlookup set'!$A$1:$R$1239,18,FALSE)=0,"",VLOOKUP('Xlookup set'!$S513,'Xlookup set'!$A$1:$R$1239,18,FALSE)),"")</f>
        <v/>
      </c>
    </row>
    <row r="475" spans="1:17">
      <c r="A475" t="str">
        <f>IFERROR(VLOOKUP('Xlookup set'!$S475,'Xlookup set'!$A$1:$R$1239,2,FALSE),"")</f>
        <v/>
      </c>
      <c r="B475" t="str">
        <f>IF(I475&lt;&gt;"",ドッグキャリー!$I$2,"")</f>
        <v/>
      </c>
      <c r="C475" t="str">
        <f t="shared" si="16"/>
        <v/>
      </c>
      <c r="D475" t="str">
        <f t="shared" si="17"/>
        <v/>
      </c>
      <c r="H475" s="77" t="str">
        <f>IFERROR(IF(VLOOKUP('Xlookup set'!$S475,'Xlookup set'!$A$1:$R$1239,9,FALSE)=0,"",VLOOKUP('Xlookup set'!$S475,'Xlookup set'!$A$1:$R$1239,9,FALSE)),"")</f>
        <v/>
      </c>
      <c r="I475" t="str">
        <f>IFERROR(IF(VLOOKUP('Xlookup set'!$S475,'Xlookup set'!$A$1:$R$1239,10,FALSE)=0,"",VLOOKUP('Xlookup set'!$S475,'Xlookup set'!$A$1:$R$1239,10,FALSE)),"")</f>
        <v/>
      </c>
      <c r="J475" t="str">
        <f>IFERROR(IF(VLOOKUP('Xlookup set'!$S514,'Xlookup set'!$A$1:$R$1239,11,FALSE)=0,"",VLOOKUP('Xlookup set'!$S514,'Xlookup set'!$A$1:$R$1239,11,FALSE)),"")</f>
        <v/>
      </c>
      <c r="K475" t="str">
        <f>IFERROR(IF(VLOOKUP('Xlookup set'!$S514,'Xlookup set'!$A$1:$R$1239,12,FALSE)=0,"",VLOOKUP('Xlookup set'!$S514,'Xlookup set'!$A$1:$R$1239,12,FALSE)),"")</f>
        <v/>
      </c>
      <c r="L475" t="str">
        <f>IFERROR(IF(VLOOKUP('Xlookup set'!$S514,'Xlookup set'!$A$1:$R$1239,13,FALSE)=0,"",VLOOKUP('Xlookup set'!$S514,'Xlookup set'!$A$1:$R$1239,13,FALSE)),"")</f>
        <v/>
      </c>
      <c r="M475" t="str">
        <f>IFERROR(IF(VLOOKUP('Xlookup set'!$S514,'Xlookup set'!$A$1:$R$1239,14,FALSE)=0,"",VLOOKUP('Xlookup set'!$S514,'Xlookup set'!$A$1:$R$1239,14,FALSE)),"")</f>
        <v/>
      </c>
      <c r="N475" t="str">
        <f>IFERROR(IF(VLOOKUP('Xlookup set'!$S514,'Xlookup set'!$A$1:$R$1239,15,FALSE)=0,"",VLOOKUP('Xlookup set'!$S514,'Xlookup set'!$A$1:$R$1239,15,FALSE)),"")</f>
        <v/>
      </c>
      <c r="O475" t="str">
        <f>IFERROR(IF(VLOOKUP('Xlookup set'!$S514,'Xlookup set'!$A$1:$R$1239,16,FALSE)=0,"",VLOOKUP('Xlookup set'!$S514,'Xlookup set'!$A$1:$R$1239,16,FALSE)),"")</f>
        <v/>
      </c>
      <c r="P475" t="str">
        <f t="array" aca="1" ref="P475" ca="1">IFERROR(Y2IF(VLOOKUP('Xlookup set'!$S514,'Xlookup set'!$A$1:$R$1239,17,FALSE)=0,"",VLOOKUP('Xlookup set'!$S514,'Xlookup set'!$A$1:$R$1239,17,FALSE)),"")</f>
        <v/>
      </c>
      <c r="Q475" t="str">
        <f>IFERROR(IF(VLOOKUP('Xlookup set'!$S514,'Xlookup set'!$A$1:$R$1239,18,FALSE)=0,"",VLOOKUP('Xlookup set'!$S514,'Xlookup set'!$A$1:$R$1239,18,FALSE)),"")</f>
        <v/>
      </c>
    </row>
    <row r="476" spans="1:17">
      <c r="A476" t="str">
        <f>IFERROR(VLOOKUP('Xlookup set'!$S476,'Xlookup set'!$A$1:$R$1239,2,FALSE),"")</f>
        <v/>
      </c>
      <c r="B476" t="str">
        <f>IF(I476&lt;&gt;"",ドッグキャリー!$I$2,"")</f>
        <v/>
      </c>
      <c r="C476" t="str">
        <f t="shared" si="16"/>
        <v/>
      </c>
      <c r="D476" t="str">
        <f t="shared" si="17"/>
        <v/>
      </c>
      <c r="H476" s="77" t="str">
        <f>IFERROR(IF(VLOOKUP('Xlookup set'!$S476,'Xlookup set'!$A$1:$R$1239,9,FALSE)=0,"",VLOOKUP('Xlookup set'!$S476,'Xlookup set'!$A$1:$R$1239,9,FALSE)),"")</f>
        <v/>
      </c>
      <c r="I476" t="str">
        <f>IFERROR(IF(VLOOKUP('Xlookup set'!$S476,'Xlookup set'!$A$1:$R$1239,10,FALSE)=0,"",VLOOKUP('Xlookup set'!$S476,'Xlookup set'!$A$1:$R$1239,10,FALSE)),"")</f>
        <v/>
      </c>
      <c r="J476" t="str">
        <f>IFERROR(IF(VLOOKUP('Xlookup set'!$S515,'Xlookup set'!$A$1:$R$1239,11,FALSE)=0,"",VLOOKUP('Xlookup set'!$S515,'Xlookup set'!$A$1:$R$1239,11,FALSE)),"")</f>
        <v/>
      </c>
      <c r="K476" t="str">
        <f>IFERROR(IF(VLOOKUP('Xlookup set'!$S515,'Xlookup set'!$A$1:$R$1239,12,FALSE)=0,"",VLOOKUP('Xlookup set'!$S515,'Xlookup set'!$A$1:$R$1239,12,FALSE)),"")</f>
        <v/>
      </c>
      <c r="L476" t="str">
        <f>IFERROR(IF(VLOOKUP('Xlookup set'!$S515,'Xlookup set'!$A$1:$R$1239,13,FALSE)=0,"",VLOOKUP('Xlookup set'!$S515,'Xlookup set'!$A$1:$R$1239,13,FALSE)),"")</f>
        <v/>
      </c>
      <c r="M476" t="str">
        <f>IFERROR(IF(VLOOKUP('Xlookup set'!$S515,'Xlookup set'!$A$1:$R$1239,14,FALSE)=0,"",VLOOKUP('Xlookup set'!$S515,'Xlookup set'!$A$1:$R$1239,14,FALSE)),"")</f>
        <v/>
      </c>
      <c r="N476" t="str">
        <f>IFERROR(IF(VLOOKUP('Xlookup set'!$S515,'Xlookup set'!$A$1:$R$1239,15,FALSE)=0,"",VLOOKUP('Xlookup set'!$S515,'Xlookup set'!$A$1:$R$1239,15,FALSE)),"")</f>
        <v/>
      </c>
      <c r="O476" t="str">
        <f>IFERROR(IF(VLOOKUP('Xlookup set'!$S515,'Xlookup set'!$A$1:$R$1239,16,FALSE)=0,"",VLOOKUP('Xlookup set'!$S515,'Xlookup set'!$A$1:$R$1239,16,FALSE)),"")</f>
        <v/>
      </c>
      <c r="P476" t="str">
        <f t="array" aca="1" ref="P476" ca="1">IFERROR(Y2IF(VLOOKUP('Xlookup set'!$S515,'Xlookup set'!$A$1:$R$1239,17,FALSE)=0,"",VLOOKUP('Xlookup set'!$S515,'Xlookup set'!$A$1:$R$1239,17,FALSE)),"")</f>
        <v/>
      </c>
      <c r="Q476" t="str">
        <f>IFERROR(IF(VLOOKUP('Xlookup set'!$S515,'Xlookup set'!$A$1:$R$1239,18,FALSE)=0,"",VLOOKUP('Xlookup set'!$S515,'Xlookup set'!$A$1:$R$1239,18,FALSE)),"")</f>
        <v/>
      </c>
    </row>
    <row r="477" spans="1:17">
      <c r="A477" t="str">
        <f>IFERROR(VLOOKUP('Xlookup set'!$S477,'Xlookup set'!$A$1:$R$1239,2,FALSE),"")</f>
        <v/>
      </c>
      <c r="B477" t="str">
        <f>IF(I477&lt;&gt;"",ドッグキャリー!$I$2,"")</f>
        <v/>
      </c>
      <c r="C477" t="str">
        <f t="shared" si="16"/>
        <v/>
      </c>
      <c r="D477" t="str">
        <f t="shared" si="17"/>
        <v/>
      </c>
      <c r="H477" s="77" t="str">
        <f>IFERROR(IF(VLOOKUP('Xlookup set'!$S477,'Xlookup set'!$A$1:$R$1239,9,FALSE)=0,"",VLOOKUP('Xlookup set'!$S477,'Xlookup set'!$A$1:$R$1239,9,FALSE)),"")</f>
        <v/>
      </c>
      <c r="I477" t="str">
        <f>IFERROR(IF(VLOOKUP('Xlookup set'!$S477,'Xlookup set'!$A$1:$R$1239,10,FALSE)=0,"",VLOOKUP('Xlookup set'!$S477,'Xlookup set'!$A$1:$R$1239,10,FALSE)),"")</f>
        <v/>
      </c>
      <c r="J477" t="str">
        <f>IFERROR(IF(VLOOKUP('Xlookup set'!$S516,'Xlookup set'!$A$1:$R$1239,11,FALSE)=0,"",VLOOKUP('Xlookup set'!$S516,'Xlookup set'!$A$1:$R$1239,11,FALSE)),"")</f>
        <v/>
      </c>
      <c r="K477" t="str">
        <f>IFERROR(IF(VLOOKUP('Xlookup set'!$S516,'Xlookup set'!$A$1:$R$1239,12,FALSE)=0,"",VLOOKUP('Xlookup set'!$S516,'Xlookup set'!$A$1:$R$1239,12,FALSE)),"")</f>
        <v/>
      </c>
      <c r="L477" t="str">
        <f>IFERROR(IF(VLOOKUP('Xlookup set'!$S516,'Xlookup set'!$A$1:$R$1239,13,FALSE)=0,"",VLOOKUP('Xlookup set'!$S516,'Xlookup set'!$A$1:$R$1239,13,FALSE)),"")</f>
        <v/>
      </c>
      <c r="M477" t="str">
        <f>IFERROR(IF(VLOOKUP('Xlookup set'!$S516,'Xlookup set'!$A$1:$R$1239,14,FALSE)=0,"",VLOOKUP('Xlookup set'!$S516,'Xlookup set'!$A$1:$R$1239,14,FALSE)),"")</f>
        <v/>
      </c>
      <c r="N477" t="str">
        <f>IFERROR(IF(VLOOKUP('Xlookup set'!$S516,'Xlookup set'!$A$1:$R$1239,15,FALSE)=0,"",VLOOKUP('Xlookup set'!$S516,'Xlookup set'!$A$1:$R$1239,15,FALSE)),"")</f>
        <v/>
      </c>
      <c r="O477" t="str">
        <f>IFERROR(IF(VLOOKUP('Xlookup set'!$S516,'Xlookup set'!$A$1:$R$1239,16,FALSE)=0,"",VLOOKUP('Xlookup set'!$S516,'Xlookup set'!$A$1:$R$1239,16,FALSE)),"")</f>
        <v/>
      </c>
      <c r="P477" t="str">
        <f t="array" aca="1" ref="P477" ca="1">IFERROR(Y2IF(VLOOKUP('Xlookup set'!$S516,'Xlookup set'!$A$1:$R$1239,17,FALSE)=0,"",VLOOKUP('Xlookup set'!$S516,'Xlookup set'!$A$1:$R$1239,17,FALSE)),"")</f>
        <v/>
      </c>
      <c r="Q477" t="str">
        <f>IFERROR(IF(VLOOKUP('Xlookup set'!$S516,'Xlookup set'!$A$1:$R$1239,18,FALSE)=0,"",VLOOKUP('Xlookup set'!$S516,'Xlookup set'!$A$1:$R$1239,18,FALSE)),"")</f>
        <v/>
      </c>
    </row>
    <row r="478" spans="1:17">
      <c r="A478" t="str">
        <f>IFERROR(VLOOKUP('Xlookup set'!$S478,'Xlookup set'!$A$1:$R$1239,2,FALSE),"")</f>
        <v/>
      </c>
      <c r="B478" t="str">
        <f>IF(I478&lt;&gt;"",ドッグキャリー!$I$2,"")</f>
        <v/>
      </c>
      <c r="C478" t="str">
        <f t="shared" si="16"/>
        <v/>
      </c>
      <c r="D478" t="str">
        <f t="shared" si="17"/>
        <v/>
      </c>
      <c r="H478" s="77" t="str">
        <f>IFERROR(IF(VLOOKUP('Xlookup set'!$S478,'Xlookup set'!$A$1:$R$1239,9,FALSE)=0,"",VLOOKUP('Xlookup set'!$S478,'Xlookup set'!$A$1:$R$1239,9,FALSE)),"")</f>
        <v/>
      </c>
      <c r="I478" t="str">
        <f>IFERROR(IF(VLOOKUP('Xlookup set'!$S478,'Xlookup set'!$A$1:$R$1239,10,FALSE)=0,"",VLOOKUP('Xlookup set'!$S478,'Xlookup set'!$A$1:$R$1239,10,FALSE)),"")</f>
        <v/>
      </c>
      <c r="J478" t="str">
        <f>IFERROR(IF(VLOOKUP('Xlookup set'!$S517,'Xlookup set'!$A$1:$R$1239,11,FALSE)=0,"",VLOOKUP('Xlookup set'!$S517,'Xlookup set'!$A$1:$R$1239,11,FALSE)),"")</f>
        <v/>
      </c>
      <c r="K478" t="str">
        <f>IFERROR(IF(VLOOKUP('Xlookup set'!$S517,'Xlookup set'!$A$1:$R$1239,12,FALSE)=0,"",VLOOKUP('Xlookup set'!$S517,'Xlookup set'!$A$1:$R$1239,12,FALSE)),"")</f>
        <v/>
      </c>
      <c r="L478" t="str">
        <f>IFERROR(IF(VLOOKUP('Xlookup set'!$S517,'Xlookup set'!$A$1:$R$1239,13,FALSE)=0,"",VLOOKUP('Xlookup set'!$S517,'Xlookup set'!$A$1:$R$1239,13,FALSE)),"")</f>
        <v/>
      </c>
      <c r="M478" t="str">
        <f>IFERROR(IF(VLOOKUP('Xlookup set'!$S517,'Xlookup set'!$A$1:$R$1239,14,FALSE)=0,"",VLOOKUP('Xlookup set'!$S517,'Xlookup set'!$A$1:$R$1239,14,FALSE)),"")</f>
        <v/>
      </c>
      <c r="N478" t="str">
        <f>IFERROR(IF(VLOOKUP('Xlookup set'!$S517,'Xlookup set'!$A$1:$R$1239,15,FALSE)=0,"",VLOOKUP('Xlookup set'!$S517,'Xlookup set'!$A$1:$R$1239,15,FALSE)),"")</f>
        <v/>
      </c>
      <c r="O478" t="str">
        <f>IFERROR(IF(VLOOKUP('Xlookup set'!$S517,'Xlookup set'!$A$1:$R$1239,16,FALSE)=0,"",VLOOKUP('Xlookup set'!$S517,'Xlookup set'!$A$1:$R$1239,16,FALSE)),"")</f>
        <v/>
      </c>
      <c r="P478" t="str">
        <f t="array" aca="1" ref="P478" ca="1">IFERROR(Y2IF(VLOOKUP('Xlookup set'!$S517,'Xlookup set'!$A$1:$R$1239,17,FALSE)=0,"",VLOOKUP('Xlookup set'!$S517,'Xlookup set'!$A$1:$R$1239,17,FALSE)),"")</f>
        <v/>
      </c>
      <c r="Q478" t="str">
        <f>IFERROR(IF(VLOOKUP('Xlookup set'!$S517,'Xlookup set'!$A$1:$R$1239,18,FALSE)=0,"",VLOOKUP('Xlookup set'!$S517,'Xlookup set'!$A$1:$R$1239,18,FALSE)),"")</f>
        <v/>
      </c>
    </row>
    <row r="479" spans="1:17">
      <c r="A479" t="str">
        <f>IFERROR(VLOOKUP('Xlookup set'!$S479,'Xlookup set'!$A$1:$R$1239,2,FALSE),"")</f>
        <v/>
      </c>
      <c r="B479" t="str">
        <f>IF(I479&lt;&gt;"",ドッグキャリー!$I$2,"")</f>
        <v/>
      </c>
      <c r="C479" t="str">
        <f t="shared" si="16"/>
        <v/>
      </c>
      <c r="D479" t="str">
        <f t="shared" si="17"/>
        <v/>
      </c>
      <c r="H479" s="77" t="str">
        <f>IFERROR(IF(VLOOKUP('Xlookup set'!$S479,'Xlookup set'!$A$1:$R$1239,9,FALSE)=0,"",VLOOKUP('Xlookup set'!$S479,'Xlookup set'!$A$1:$R$1239,9,FALSE)),"")</f>
        <v/>
      </c>
      <c r="I479" t="str">
        <f>IFERROR(IF(VLOOKUP('Xlookup set'!$S479,'Xlookup set'!$A$1:$R$1239,10,FALSE)=0,"",VLOOKUP('Xlookup set'!$S479,'Xlookup set'!$A$1:$R$1239,10,FALSE)),"")</f>
        <v/>
      </c>
      <c r="J479" t="str">
        <f>IFERROR(IF(VLOOKUP('Xlookup set'!$S518,'Xlookup set'!$A$1:$R$1239,11,FALSE)=0,"",VLOOKUP('Xlookup set'!$S518,'Xlookup set'!$A$1:$R$1239,11,FALSE)),"")</f>
        <v/>
      </c>
      <c r="K479" t="str">
        <f>IFERROR(IF(VLOOKUP('Xlookup set'!$S518,'Xlookup set'!$A$1:$R$1239,12,FALSE)=0,"",VLOOKUP('Xlookup set'!$S518,'Xlookup set'!$A$1:$R$1239,12,FALSE)),"")</f>
        <v/>
      </c>
      <c r="L479" t="str">
        <f>IFERROR(IF(VLOOKUP('Xlookup set'!$S518,'Xlookup set'!$A$1:$R$1239,13,FALSE)=0,"",VLOOKUP('Xlookup set'!$S518,'Xlookup set'!$A$1:$R$1239,13,FALSE)),"")</f>
        <v/>
      </c>
      <c r="M479" t="str">
        <f>IFERROR(IF(VLOOKUP('Xlookup set'!$S518,'Xlookup set'!$A$1:$R$1239,14,FALSE)=0,"",VLOOKUP('Xlookup set'!$S518,'Xlookup set'!$A$1:$R$1239,14,FALSE)),"")</f>
        <v/>
      </c>
      <c r="N479" t="str">
        <f>IFERROR(IF(VLOOKUP('Xlookup set'!$S518,'Xlookup set'!$A$1:$R$1239,15,FALSE)=0,"",VLOOKUP('Xlookup set'!$S518,'Xlookup set'!$A$1:$R$1239,15,FALSE)),"")</f>
        <v/>
      </c>
      <c r="O479" t="str">
        <f>IFERROR(IF(VLOOKUP('Xlookup set'!$S518,'Xlookup set'!$A$1:$R$1239,16,FALSE)=0,"",VLOOKUP('Xlookup set'!$S518,'Xlookup set'!$A$1:$R$1239,16,FALSE)),"")</f>
        <v/>
      </c>
      <c r="P479" t="str">
        <f t="array" aca="1" ref="P479" ca="1">IFERROR(Y2IF(VLOOKUP('Xlookup set'!$S518,'Xlookup set'!$A$1:$R$1239,17,FALSE)=0,"",VLOOKUP('Xlookup set'!$S518,'Xlookup set'!$A$1:$R$1239,17,FALSE)),"")</f>
        <v/>
      </c>
      <c r="Q479" t="str">
        <f>IFERROR(IF(VLOOKUP('Xlookup set'!$S518,'Xlookup set'!$A$1:$R$1239,18,FALSE)=0,"",VLOOKUP('Xlookup set'!$S518,'Xlookup set'!$A$1:$R$1239,18,FALSE)),"")</f>
        <v/>
      </c>
    </row>
    <row r="480" spans="1:17">
      <c r="A480" t="str">
        <f>IFERROR(VLOOKUP('Xlookup set'!$S480,'Xlookup set'!$A$1:$R$1239,2,FALSE),"")</f>
        <v/>
      </c>
      <c r="B480" t="str">
        <f>IF(I480&lt;&gt;"",ドッグキャリー!$I$2,"")</f>
        <v/>
      </c>
      <c r="C480" t="str">
        <f t="shared" si="16"/>
        <v/>
      </c>
      <c r="D480" t="str">
        <f t="shared" si="17"/>
        <v/>
      </c>
      <c r="H480" s="77" t="str">
        <f>IFERROR(IF(VLOOKUP('Xlookup set'!$S480,'Xlookup set'!$A$1:$R$1239,9,FALSE)=0,"",VLOOKUP('Xlookup set'!$S480,'Xlookup set'!$A$1:$R$1239,9,FALSE)),"")</f>
        <v/>
      </c>
      <c r="I480" t="str">
        <f>IFERROR(IF(VLOOKUP('Xlookup set'!$S480,'Xlookup set'!$A$1:$R$1239,10,FALSE)=0,"",VLOOKUP('Xlookup set'!$S480,'Xlookup set'!$A$1:$R$1239,10,FALSE)),"")</f>
        <v/>
      </c>
      <c r="J480" t="str">
        <f>IFERROR(IF(VLOOKUP('Xlookup set'!$S519,'Xlookup set'!$A$1:$R$1239,11,FALSE)=0,"",VLOOKUP('Xlookup set'!$S519,'Xlookup set'!$A$1:$R$1239,11,FALSE)),"")</f>
        <v/>
      </c>
      <c r="K480" t="str">
        <f>IFERROR(IF(VLOOKUP('Xlookup set'!$S519,'Xlookup set'!$A$1:$R$1239,12,FALSE)=0,"",VLOOKUP('Xlookup set'!$S519,'Xlookup set'!$A$1:$R$1239,12,FALSE)),"")</f>
        <v/>
      </c>
      <c r="L480" t="str">
        <f>IFERROR(IF(VLOOKUP('Xlookup set'!$S519,'Xlookup set'!$A$1:$R$1239,13,FALSE)=0,"",VLOOKUP('Xlookup set'!$S519,'Xlookup set'!$A$1:$R$1239,13,FALSE)),"")</f>
        <v/>
      </c>
      <c r="M480" t="str">
        <f>IFERROR(IF(VLOOKUP('Xlookup set'!$S519,'Xlookup set'!$A$1:$R$1239,14,FALSE)=0,"",VLOOKUP('Xlookup set'!$S519,'Xlookup set'!$A$1:$R$1239,14,FALSE)),"")</f>
        <v/>
      </c>
      <c r="N480" t="str">
        <f>IFERROR(IF(VLOOKUP('Xlookup set'!$S519,'Xlookup set'!$A$1:$R$1239,15,FALSE)=0,"",VLOOKUP('Xlookup set'!$S519,'Xlookup set'!$A$1:$R$1239,15,FALSE)),"")</f>
        <v/>
      </c>
      <c r="O480" t="str">
        <f>IFERROR(IF(VLOOKUP('Xlookup set'!$S519,'Xlookup set'!$A$1:$R$1239,16,FALSE)=0,"",VLOOKUP('Xlookup set'!$S519,'Xlookup set'!$A$1:$R$1239,16,FALSE)),"")</f>
        <v/>
      </c>
      <c r="P480" t="str">
        <f t="array" aca="1" ref="P480" ca="1">IFERROR(Y2IF(VLOOKUP('Xlookup set'!$S519,'Xlookup set'!$A$1:$R$1239,17,FALSE)=0,"",VLOOKUP('Xlookup set'!$S519,'Xlookup set'!$A$1:$R$1239,17,FALSE)),"")</f>
        <v/>
      </c>
      <c r="Q480" t="str">
        <f>IFERROR(IF(VLOOKUP('Xlookup set'!$S519,'Xlookup set'!$A$1:$R$1239,18,FALSE)=0,"",VLOOKUP('Xlookup set'!$S519,'Xlookup set'!$A$1:$R$1239,18,FALSE)),"")</f>
        <v/>
      </c>
    </row>
    <row r="481" spans="1:17">
      <c r="A481" t="str">
        <f>IFERROR(VLOOKUP('Xlookup set'!$S481,'Xlookup set'!$A$1:$R$1239,2,FALSE),"")</f>
        <v/>
      </c>
      <c r="B481" t="str">
        <f>IF(I481&lt;&gt;"",ドッグキャリー!$I$2,"")</f>
        <v/>
      </c>
      <c r="C481" t="str">
        <f t="shared" si="16"/>
        <v/>
      </c>
      <c r="D481" t="str">
        <f t="shared" si="17"/>
        <v/>
      </c>
      <c r="H481" s="77" t="str">
        <f>IFERROR(IF(VLOOKUP('Xlookup set'!$S481,'Xlookup set'!$A$1:$R$1239,9,FALSE)=0,"",VLOOKUP('Xlookup set'!$S481,'Xlookup set'!$A$1:$R$1239,9,FALSE)),"")</f>
        <v/>
      </c>
      <c r="I481" t="str">
        <f>IFERROR(IF(VLOOKUP('Xlookup set'!$S481,'Xlookup set'!$A$1:$R$1239,10,FALSE)=0,"",VLOOKUP('Xlookup set'!$S481,'Xlookup set'!$A$1:$R$1239,10,FALSE)),"")</f>
        <v/>
      </c>
      <c r="J481" t="str">
        <f>IFERROR(IF(VLOOKUP('Xlookup set'!$S520,'Xlookup set'!$A$1:$R$1239,11,FALSE)=0,"",VLOOKUP('Xlookup set'!$S520,'Xlookup set'!$A$1:$R$1239,11,FALSE)),"")</f>
        <v/>
      </c>
      <c r="K481" t="str">
        <f>IFERROR(IF(VLOOKUP('Xlookup set'!$S520,'Xlookup set'!$A$1:$R$1239,12,FALSE)=0,"",VLOOKUP('Xlookup set'!$S520,'Xlookup set'!$A$1:$R$1239,12,FALSE)),"")</f>
        <v/>
      </c>
      <c r="L481" t="str">
        <f>IFERROR(IF(VLOOKUP('Xlookup set'!$S520,'Xlookup set'!$A$1:$R$1239,13,FALSE)=0,"",VLOOKUP('Xlookup set'!$S520,'Xlookup set'!$A$1:$R$1239,13,FALSE)),"")</f>
        <v/>
      </c>
      <c r="M481" t="str">
        <f>IFERROR(IF(VLOOKUP('Xlookup set'!$S520,'Xlookup set'!$A$1:$R$1239,14,FALSE)=0,"",VLOOKUP('Xlookup set'!$S520,'Xlookup set'!$A$1:$R$1239,14,FALSE)),"")</f>
        <v/>
      </c>
      <c r="N481" t="str">
        <f>IFERROR(IF(VLOOKUP('Xlookup set'!$S520,'Xlookup set'!$A$1:$R$1239,15,FALSE)=0,"",VLOOKUP('Xlookup set'!$S520,'Xlookup set'!$A$1:$R$1239,15,FALSE)),"")</f>
        <v/>
      </c>
      <c r="O481" t="str">
        <f>IFERROR(IF(VLOOKUP('Xlookup set'!$S520,'Xlookup set'!$A$1:$R$1239,16,FALSE)=0,"",VLOOKUP('Xlookup set'!$S520,'Xlookup set'!$A$1:$R$1239,16,FALSE)),"")</f>
        <v/>
      </c>
      <c r="P481" t="str">
        <f t="array" aca="1" ref="P481" ca="1">IFERROR(Y2IF(VLOOKUP('Xlookup set'!$S520,'Xlookup set'!$A$1:$R$1239,17,FALSE)=0,"",VLOOKUP('Xlookup set'!$S520,'Xlookup set'!$A$1:$R$1239,17,FALSE)),"")</f>
        <v/>
      </c>
      <c r="Q481" t="str">
        <f>IFERROR(IF(VLOOKUP('Xlookup set'!$S520,'Xlookup set'!$A$1:$R$1239,18,FALSE)=0,"",VLOOKUP('Xlookup set'!$S520,'Xlookup set'!$A$1:$R$1239,18,FALSE)),"")</f>
        <v/>
      </c>
    </row>
    <row r="482" spans="1:17">
      <c r="A482" t="str">
        <f>IFERROR(VLOOKUP('Xlookup set'!$S482,'Xlookup set'!$A$1:$R$1239,2,FALSE),"")</f>
        <v/>
      </c>
      <c r="B482" t="str">
        <f>IF(I482&lt;&gt;"",ドッグキャリー!$I$2,"")</f>
        <v/>
      </c>
      <c r="C482" t="str">
        <f t="shared" si="16"/>
        <v/>
      </c>
      <c r="D482" t="str">
        <f t="shared" si="17"/>
        <v/>
      </c>
      <c r="H482" s="77" t="str">
        <f>IFERROR(IF(VLOOKUP('Xlookup set'!$S482,'Xlookup set'!$A$1:$R$1239,9,FALSE)=0,"",VLOOKUP('Xlookup set'!$S482,'Xlookup set'!$A$1:$R$1239,9,FALSE)),"")</f>
        <v/>
      </c>
      <c r="I482" t="str">
        <f>IFERROR(IF(VLOOKUP('Xlookup set'!$S482,'Xlookup set'!$A$1:$R$1239,10,FALSE)=0,"",VLOOKUP('Xlookup set'!$S482,'Xlookup set'!$A$1:$R$1239,10,FALSE)),"")</f>
        <v/>
      </c>
      <c r="J482" t="str">
        <f>IFERROR(IF(VLOOKUP('Xlookup set'!$S521,'Xlookup set'!$A$1:$R$1239,11,FALSE)=0,"",VLOOKUP('Xlookup set'!$S521,'Xlookup set'!$A$1:$R$1239,11,FALSE)),"")</f>
        <v/>
      </c>
      <c r="K482" t="str">
        <f>IFERROR(IF(VLOOKUP('Xlookup set'!$S521,'Xlookup set'!$A$1:$R$1239,12,FALSE)=0,"",VLOOKUP('Xlookup set'!$S521,'Xlookup set'!$A$1:$R$1239,12,FALSE)),"")</f>
        <v/>
      </c>
      <c r="L482" t="str">
        <f>IFERROR(IF(VLOOKUP('Xlookup set'!$S521,'Xlookup set'!$A$1:$R$1239,13,FALSE)=0,"",VLOOKUP('Xlookup set'!$S521,'Xlookup set'!$A$1:$R$1239,13,FALSE)),"")</f>
        <v/>
      </c>
      <c r="M482" t="str">
        <f>IFERROR(IF(VLOOKUP('Xlookup set'!$S521,'Xlookup set'!$A$1:$R$1239,14,FALSE)=0,"",VLOOKUP('Xlookup set'!$S521,'Xlookup set'!$A$1:$R$1239,14,FALSE)),"")</f>
        <v/>
      </c>
      <c r="N482" t="str">
        <f>IFERROR(IF(VLOOKUP('Xlookup set'!$S521,'Xlookup set'!$A$1:$R$1239,15,FALSE)=0,"",VLOOKUP('Xlookup set'!$S521,'Xlookup set'!$A$1:$R$1239,15,FALSE)),"")</f>
        <v/>
      </c>
      <c r="O482" t="str">
        <f>IFERROR(IF(VLOOKUP('Xlookup set'!$S521,'Xlookup set'!$A$1:$R$1239,16,FALSE)=0,"",VLOOKUP('Xlookup set'!$S521,'Xlookup set'!$A$1:$R$1239,16,FALSE)),"")</f>
        <v/>
      </c>
      <c r="P482" t="str">
        <f t="array" aca="1" ref="P482" ca="1">IFERROR(Y2IF(VLOOKUP('Xlookup set'!$S521,'Xlookup set'!$A$1:$R$1239,17,FALSE)=0,"",VLOOKUP('Xlookup set'!$S521,'Xlookup set'!$A$1:$R$1239,17,FALSE)),"")</f>
        <v/>
      </c>
      <c r="Q482" t="str">
        <f>IFERROR(IF(VLOOKUP('Xlookup set'!$S521,'Xlookup set'!$A$1:$R$1239,18,FALSE)=0,"",VLOOKUP('Xlookup set'!$S521,'Xlookup set'!$A$1:$R$1239,18,FALSE)),"")</f>
        <v/>
      </c>
    </row>
    <row r="483" spans="1:17">
      <c r="A483" t="str">
        <f>IFERROR(VLOOKUP('Xlookup set'!$S483,'Xlookup set'!$A$1:$R$1239,2,FALSE),"")</f>
        <v/>
      </c>
      <c r="B483" t="str">
        <f>IF(I483&lt;&gt;"",ドッグキャリー!$I$2,"")</f>
        <v/>
      </c>
      <c r="C483" t="str">
        <f t="shared" si="16"/>
        <v/>
      </c>
      <c r="D483" t="str">
        <f t="shared" si="17"/>
        <v/>
      </c>
      <c r="H483" s="77" t="str">
        <f>IFERROR(IF(VLOOKUP('Xlookup set'!$S483,'Xlookup set'!$A$1:$R$1239,9,FALSE)=0,"",VLOOKUP('Xlookup set'!$S483,'Xlookup set'!$A$1:$R$1239,9,FALSE)),"")</f>
        <v/>
      </c>
      <c r="I483" t="str">
        <f>IFERROR(IF(VLOOKUP('Xlookup set'!$S483,'Xlookup set'!$A$1:$R$1239,10,FALSE)=0,"",VLOOKUP('Xlookup set'!$S483,'Xlookup set'!$A$1:$R$1239,10,FALSE)),"")</f>
        <v/>
      </c>
      <c r="J483" t="str">
        <f>IFERROR(IF(VLOOKUP('Xlookup set'!$S522,'Xlookup set'!$A$1:$R$1239,11,FALSE)=0,"",VLOOKUP('Xlookup set'!$S522,'Xlookup set'!$A$1:$R$1239,11,FALSE)),"")</f>
        <v/>
      </c>
      <c r="K483" t="str">
        <f>IFERROR(IF(VLOOKUP('Xlookup set'!$S522,'Xlookup set'!$A$1:$R$1239,12,FALSE)=0,"",VLOOKUP('Xlookup set'!$S522,'Xlookup set'!$A$1:$R$1239,12,FALSE)),"")</f>
        <v/>
      </c>
      <c r="L483" t="str">
        <f>IFERROR(IF(VLOOKUP('Xlookup set'!$S522,'Xlookup set'!$A$1:$R$1239,13,FALSE)=0,"",VLOOKUP('Xlookup set'!$S522,'Xlookup set'!$A$1:$R$1239,13,FALSE)),"")</f>
        <v/>
      </c>
      <c r="M483" t="str">
        <f>IFERROR(IF(VLOOKUP('Xlookup set'!$S522,'Xlookup set'!$A$1:$R$1239,14,FALSE)=0,"",VLOOKUP('Xlookup set'!$S522,'Xlookup set'!$A$1:$R$1239,14,FALSE)),"")</f>
        <v/>
      </c>
      <c r="N483" t="str">
        <f>IFERROR(IF(VLOOKUP('Xlookup set'!$S522,'Xlookup set'!$A$1:$R$1239,15,FALSE)=0,"",VLOOKUP('Xlookup set'!$S522,'Xlookup set'!$A$1:$R$1239,15,FALSE)),"")</f>
        <v/>
      </c>
      <c r="O483" t="str">
        <f>IFERROR(IF(VLOOKUP('Xlookup set'!$S522,'Xlookup set'!$A$1:$R$1239,16,FALSE)=0,"",VLOOKUP('Xlookup set'!$S522,'Xlookup set'!$A$1:$R$1239,16,FALSE)),"")</f>
        <v/>
      </c>
      <c r="P483" t="str">
        <f t="array" aca="1" ref="P483" ca="1">IFERROR(Y2IF(VLOOKUP('Xlookup set'!$S522,'Xlookup set'!$A$1:$R$1239,17,FALSE)=0,"",VLOOKUP('Xlookup set'!$S522,'Xlookup set'!$A$1:$R$1239,17,FALSE)),"")</f>
        <v/>
      </c>
      <c r="Q483" t="str">
        <f>IFERROR(IF(VLOOKUP('Xlookup set'!$S522,'Xlookup set'!$A$1:$R$1239,18,FALSE)=0,"",VLOOKUP('Xlookup set'!$S522,'Xlookup set'!$A$1:$R$1239,18,FALSE)),"")</f>
        <v/>
      </c>
    </row>
    <row r="484" spans="1:17">
      <c r="A484" t="str">
        <f>IFERROR(VLOOKUP('Xlookup set'!$S484,'Xlookup set'!$A$1:$R$1239,2,FALSE),"")</f>
        <v/>
      </c>
      <c r="B484" t="str">
        <f>IF(I484&lt;&gt;"",ドッグキャリー!$I$2,"")</f>
        <v/>
      </c>
      <c r="C484" t="str">
        <f t="shared" si="16"/>
        <v/>
      </c>
      <c r="D484" t="str">
        <f t="shared" si="17"/>
        <v/>
      </c>
      <c r="H484" s="77" t="str">
        <f>IFERROR(IF(VLOOKUP('Xlookup set'!$S484,'Xlookup set'!$A$1:$R$1239,9,FALSE)=0,"",VLOOKUP('Xlookup set'!$S484,'Xlookup set'!$A$1:$R$1239,9,FALSE)),"")</f>
        <v/>
      </c>
      <c r="I484" t="str">
        <f>IFERROR(IF(VLOOKUP('Xlookup set'!$S484,'Xlookup set'!$A$1:$R$1239,10,FALSE)=0,"",VLOOKUP('Xlookup set'!$S484,'Xlookup set'!$A$1:$R$1239,10,FALSE)),"")</f>
        <v/>
      </c>
      <c r="J484" t="str">
        <f>IFERROR(IF(VLOOKUP('Xlookup set'!$S523,'Xlookup set'!$A$1:$R$1239,11,FALSE)=0,"",VLOOKUP('Xlookup set'!$S523,'Xlookup set'!$A$1:$R$1239,11,FALSE)),"")</f>
        <v/>
      </c>
      <c r="K484" t="str">
        <f>IFERROR(IF(VLOOKUP('Xlookup set'!$S523,'Xlookup set'!$A$1:$R$1239,12,FALSE)=0,"",VLOOKUP('Xlookup set'!$S523,'Xlookup set'!$A$1:$R$1239,12,FALSE)),"")</f>
        <v/>
      </c>
      <c r="L484" t="str">
        <f>IFERROR(IF(VLOOKUP('Xlookup set'!$S523,'Xlookup set'!$A$1:$R$1239,13,FALSE)=0,"",VLOOKUP('Xlookup set'!$S523,'Xlookup set'!$A$1:$R$1239,13,FALSE)),"")</f>
        <v/>
      </c>
      <c r="M484" t="str">
        <f>IFERROR(IF(VLOOKUP('Xlookup set'!$S523,'Xlookup set'!$A$1:$R$1239,14,FALSE)=0,"",VLOOKUP('Xlookup set'!$S523,'Xlookup set'!$A$1:$R$1239,14,FALSE)),"")</f>
        <v/>
      </c>
      <c r="N484" t="str">
        <f>IFERROR(IF(VLOOKUP('Xlookup set'!$S523,'Xlookup set'!$A$1:$R$1239,15,FALSE)=0,"",VLOOKUP('Xlookup set'!$S523,'Xlookup set'!$A$1:$R$1239,15,FALSE)),"")</f>
        <v/>
      </c>
      <c r="O484" t="str">
        <f>IFERROR(IF(VLOOKUP('Xlookup set'!$S523,'Xlookup set'!$A$1:$R$1239,16,FALSE)=0,"",VLOOKUP('Xlookup set'!$S523,'Xlookup set'!$A$1:$R$1239,16,FALSE)),"")</f>
        <v/>
      </c>
      <c r="P484" t="str">
        <f t="array" aca="1" ref="P484" ca="1">IFERROR(Y2IF(VLOOKUP('Xlookup set'!$S523,'Xlookup set'!$A$1:$R$1239,17,FALSE)=0,"",VLOOKUP('Xlookup set'!$S523,'Xlookup set'!$A$1:$R$1239,17,FALSE)),"")</f>
        <v/>
      </c>
      <c r="Q484" t="str">
        <f>IFERROR(IF(VLOOKUP('Xlookup set'!$S523,'Xlookup set'!$A$1:$R$1239,18,FALSE)=0,"",VLOOKUP('Xlookup set'!$S523,'Xlookup set'!$A$1:$R$1239,18,FALSE)),"")</f>
        <v/>
      </c>
    </row>
    <row r="485" spans="1:17">
      <c r="A485" t="str">
        <f>IFERROR(VLOOKUP('Xlookup set'!$S485,'Xlookup set'!$A$1:$R$1239,2,FALSE),"")</f>
        <v/>
      </c>
      <c r="B485" t="str">
        <f>IF(I485&lt;&gt;"",ドッグキャリー!$I$2,"")</f>
        <v/>
      </c>
      <c r="C485" t="str">
        <f t="shared" si="16"/>
        <v/>
      </c>
      <c r="D485" t="str">
        <f t="shared" si="17"/>
        <v/>
      </c>
      <c r="H485" s="77" t="str">
        <f>IFERROR(IF(VLOOKUP('Xlookup set'!$S485,'Xlookup set'!$A$1:$R$1239,9,FALSE)=0,"",VLOOKUP('Xlookup set'!$S485,'Xlookup set'!$A$1:$R$1239,9,FALSE)),"")</f>
        <v/>
      </c>
      <c r="I485" t="str">
        <f>IFERROR(IF(VLOOKUP('Xlookup set'!$S485,'Xlookup set'!$A$1:$R$1239,10,FALSE)=0,"",VLOOKUP('Xlookup set'!$S485,'Xlookup set'!$A$1:$R$1239,10,FALSE)),"")</f>
        <v/>
      </c>
      <c r="J485" t="str">
        <f>IFERROR(IF(VLOOKUP('Xlookup set'!$S524,'Xlookup set'!$A$1:$R$1239,11,FALSE)=0,"",VLOOKUP('Xlookup set'!$S524,'Xlookup set'!$A$1:$R$1239,11,FALSE)),"")</f>
        <v/>
      </c>
      <c r="K485" t="str">
        <f>IFERROR(IF(VLOOKUP('Xlookup set'!$S524,'Xlookup set'!$A$1:$R$1239,12,FALSE)=0,"",VLOOKUP('Xlookup set'!$S524,'Xlookup set'!$A$1:$R$1239,12,FALSE)),"")</f>
        <v/>
      </c>
      <c r="L485" t="str">
        <f>IFERROR(IF(VLOOKUP('Xlookup set'!$S524,'Xlookup set'!$A$1:$R$1239,13,FALSE)=0,"",VLOOKUP('Xlookup set'!$S524,'Xlookup set'!$A$1:$R$1239,13,FALSE)),"")</f>
        <v/>
      </c>
      <c r="M485" t="str">
        <f>IFERROR(IF(VLOOKUP('Xlookup set'!$S524,'Xlookup set'!$A$1:$R$1239,14,FALSE)=0,"",VLOOKUP('Xlookup set'!$S524,'Xlookup set'!$A$1:$R$1239,14,FALSE)),"")</f>
        <v/>
      </c>
      <c r="N485" t="str">
        <f>IFERROR(IF(VLOOKUP('Xlookup set'!$S524,'Xlookup set'!$A$1:$R$1239,15,FALSE)=0,"",VLOOKUP('Xlookup set'!$S524,'Xlookup set'!$A$1:$R$1239,15,FALSE)),"")</f>
        <v/>
      </c>
      <c r="O485" t="str">
        <f>IFERROR(IF(VLOOKUP('Xlookup set'!$S524,'Xlookup set'!$A$1:$R$1239,16,FALSE)=0,"",VLOOKUP('Xlookup set'!$S524,'Xlookup set'!$A$1:$R$1239,16,FALSE)),"")</f>
        <v/>
      </c>
      <c r="P485" t="str">
        <f t="array" aca="1" ref="P485" ca="1">IFERROR(Y2IF(VLOOKUP('Xlookup set'!$S524,'Xlookup set'!$A$1:$R$1239,17,FALSE)=0,"",VLOOKUP('Xlookup set'!$S524,'Xlookup set'!$A$1:$R$1239,17,FALSE)),"")</f>
        <v/>
      </c>
      <c r="Q485" t="str">
        <f>IFERROR(IF(VLOOKUP('Xlookup set'!$S524,'Xlookup set'!$A$1:$R$1239,18,FALSE)=0,"",VLOOKUP('Xlookup set'!$S524,'Xlookup set'!$A$1:$R$1239,18,FALSE)),"")</f>
        <v/>
      </c>
    </row>
    <row r="486" spans="1:17">
      <c r="A486" t="str">
        <f>IFERROR(VLOOKUP('Xlookup set'!$S486,'Xlookup set'!$A$1:$R$1239,2,FALSE),"")</f>
        <v/>
      </c>
      <c r="B486" t="str">
        <f>IF(I486&lt;&gt;"",ドッグキャリー!$I$2,"")</f>
        <v/>
      </c>
      <c r="C486" t="str">
        <f t="shared" si="16"/>
        <v/>
      </c>
      <c r="D486" t="str">
        <f t="shared" si="17"/>
        <v/>
      </c>
      <c r="H486" s="77" t="str">
        <f>IFERROR(IF(VLOOKUP('Xlookup set'!$S486,'Xlookup set'!$A$1:$R$1239,9,FALSE)=0,"",VLOOKUP('Xlookup set'!$S486,'Xlookup set'!$A$1:$R$1239,9,FALSE)),"")</f>
        <v/>
      </c>
      <c r="I486" t="str">
        <f>IFERROR(IF(VLOOKUP('Xlookup set'!$S486,'Xlookup set'!$A$1:$R$1239,10,FALSE)=0,"",VLOOKUP('Xlookup set'!$S486,'Xlookup set'!$A$1:$R$1239,10,FALSE)),"")</f>
        <v/>
      </c>
      <c r="J486" t="str">
        <f>IFERROR(IF(VLOOKUP('Xlookup set'!$S525,'Xlookup set'!$A$1:$R$1239,11,FALSE)=0,"",VLOOKUP('Xlookup set'!$S525,'Xlookup set'!$A$1:$R$1239,11,FALSE)),"")</f>
        <v/>
      </c>
      <c r="K486" t="str">
        <f>IFERROR(IF(VLOOKUP('Xlookup set'!$S525,'Xlookup set'!$A$1:$R$1239,12,FALSE)=0,"",VLOOKUP('Xlookup set'!$S525,'Xlookup set'!$A$1:$R$1239,12,FALSE)),"")</f>
        <v/>
      </c>
      <c r="L486" t="str">
        <f>IFERROR(IF(VLOOKUP('Xlookup set'!$S525,'Xlookup set'!$A$1:$R$1239,13,FALSE)=0,"",VLOOKUP('Xlookup set'!$S525,'Xlookup set'!$A$1:$R$1239,13,FALSE)),"")</f>
        <v/>
      </c>
      <c r="M486" t="str">
        <f>IFERROR(IF(VLOOKUP('Xlookup set'!$S525,'Xlookup set'!$A$1:$R$1239,14,FALSE)=0,"",VLOOKUP('Xlookup set'!$S525,'Xlookup set'!$A$1:$R$1239,14,FALSE)),"")</f>
        <v/>
      </c>
      <c r="N486" t="str">
        <f>IFERROR(IF(VLOOKUP('Xlookup set'!$S525,'Xlookup set'!$A$1:$R$1239,15,FALSE)=0,"",VLOOKUP('Xlookup set'!$S525,'Xlookup set'!$A$1:$R$1239,15,FALSE)),"")</f>
        <v/>
      </c>
      <c r="O486" t="str">
        <f>IFERROR(IF(VLOOKUP('Xlookup set'!$S525,'Xlookup set'!$A$1:$R$1239,16,FALSE)=0,"",VLOOKUP('Xlookup set'!$S525,'Xlookup set'!$A$1:$R$1239,16,FALSE)),"")</f>
        <v/>
      </c>
      <c r="P486" t="str">
        <f t="array" aca="1" ref="P486" ca="1">IFERROR(Y2IF(VLOOKUP('Xlookup set'!$S525,'Xlookup set'!$A$1:$R$1239,17,FALSE)=0,"",VLOOKUP('Xlookup set'!$S525,'Xlookup set'!$A$1:$R$1239,17,FALSE)),"")</f>
        <v/>
      </c>
      <c r="Q486" t="str">
        <f>IFERROR(IF(VLOOKUP('Xlookup set'!$S525,'Xlookup set'!$A$1:$R$1239,18,FALSE)=0,"",VLOOKUP('Xlookup set'!$S525,'Xlookup set'!$A$1:$R$1239,18,FALSE)),"")</f>
        <v/>
      </c>
    </row>
    <row r="487" spans="1:17">
      <c r="A487" t="str">
        <f>IFERROR(VLOOKUP('Xlookup set'!$S487,'Xlookup set'!$A$1:$R$1239,2,FALSE),"")</f>
        <v/>
      </c>
      <c r="B487" t="str">
        <f>IF(I487&lt;&gt;"",ドッグキャリー!$I$2,"")</f>
        <v/>
      </c>
      <c r="C487" t="str">
        <f t="shared" si="16"/>
        <v/>
      </c>
      <c r="D487" t="str">
        <f t="shared" si="17"/>
        <v/>
      </c>
      <c r="H487" s="77" t="str">
        <f>IFERROR(IF(VLOOKUP('Xlookup set'!$S487,'Xlookup set'!$A$1:$R$1239,9,FALSE)=0,"",VLOOKUP('Xlookup set'!$S487,'Xlookup set'!$A$1:$R$1239,9,FALSE)),"")</f>
        <v/>
      </c>
      <c r="I487" t="str">
        <f>IFERROR(IF(VLOOKUP('Xlookup set'!$S487,'Xlookup set'!$A$1:$R$1239,10,FALSE)=0,"",VLOOKUP('Xlookup set'!$S487,'Xlookup set'!$A$1:$R$1239,10,FALSE)),"")</f>
        <v/>
      </c>
      <c r="J487" t="str">
        <f>IFERROR(IF(VLOOKUP('Xlookup set'!$S526,'Xlookup set'!$A$1:$R$1239,11,FALSE)=0,"",VLOOKUP('Xlookup set'!$S526,'Xlookup set'!$A$1:$R$1239,11,FALSE)),"")</f>
        <v/>
      </c>
      <c r="K487" t="str">
        <f>IFERROR(IF(VLOOKUP('Xlookup set'!$S526,'Xlookup set'!$A$1:$R$1239,12,FALSE)=0,"",VLOOKUP('Xlookup set'!$S526,'Xlookup set'!$A$1:$R$1239,12,FALSE)),"")</f>
        <v/>
      </c>
      <c r="L487" t="str">
        <f>IFERROR(IF(VLOOKUP('Xlookup set'!$S526,'Xlookup set'!$A$1:$R$1239,13,FALSE)=0,"",VLOOKUP('Xlookup set'!$S526,'Xlookup set'!$A$1:$R$1239,13,FALSE)),"")</f>
        <v/>
      </c>
      <c r="M487" t="str">
        <f>IFERROR(IF(VLOOKUP('Xlookup set'!$S526,'Xlookup set'!$A$1:$R$1239,14,FALSE)=0,"",VLOOKUP('Xlookup set'!$S526,'Xlookup set'!$A$1:$R$1239,14,FALSE)),"")</f>
        <v/>
      </c>
      <c r="N487" t="str">
        <f>IFERROR(IF(VLOOKUP('Xlookup set'!$S526,'Xlookup set'!$A$1:$R$1239,15,FALSE)=0,"",VLOOKUP('Xlookup set'!$S526,'Xlookup set'!$A$1:$R$1239,15,FALSE)),"")</f>
        <v/>
      </c>
      <c r="O487" t="str">
        <f>IFERROR(IF(VLOOKUP('Xlookup set'!$S526,'Xlookup set'!$A$1:$R$1239,16,FALSE)=0,"",VLOOKUP('Xlookup set'!$S526,'Xlookup set'!$A$1:$R$1239,16,FALSE)),"")</f>
        <v/>
      </c>
      <c r="P487" t="str">
        <f t="array" aca="1" ref="P487" ca="1">IFERROR(Y2IF(VLOOKUP('Xlookup set'!$S526,'Xlookup set'!$A$1:$R$1239,17,FALSE)=0,"",VLOOKUP('Xlookup set'!$S526,'Xlookup set'!$A$1:$R$1239,17,FALSE)),"")</f>
        <v/>
      </c>
      <c r="Q487" t="str">
        <f>IFERROR(IF(VLOOKUP('Xlookup set'!$S526,'Xlookup set'!$A$1:$R$1239,18,FALSE)=0,"",VLOOKUP('Xlookup set'!$S526,'Xlookup set'!$A$1:$R$1239,18,FALSE)),"")</f>
        <v/>
      </c>
    </row>
    <row r="488" spans="1:17">
      <c r="A488" t="str">
        <f>IFERROR(VLOOKUP('Xlookup set'!$S488,'Xlookup set'!$A$1:$R$1239,2,FALSE),"")</f>
        <v/>
      </c>
      <c r="B488" t="str">
        <f>IF(I488&lt;&gt;"",ドッグキャリー!$I$2,"")</f>
        <v/>
      </c>
      <c r="C488" t="str">
        <f t="shared" si="16"/>
        <v/>
      </c>
      <c r="D488" t="str">
        <f t="shared" si="17"/>
        <v/>
      </c>
      <c r="H488" s="77" t="str">
        <f>IFERROR(IF(VLOOKUP('Xlookup set'!$S488,'Xlookup set'!$A$1:$R$1239,9,FALSE)=0,"",VLOOKUP('Xlookup set'!$S488,'Xlookup set'!$A$1:$R$1239,9,FALSE)),"")</f>
        <v/>
      </c>
      <c r="I488" t="str">
        <f>IFERROR(IF(VLOOKUP('Xlookup set'!$S488,'Xlookup set'!$A$1:$R$1239,10,FALSE)=0,"",VLOOKUP('Xlookup set'!$S488,'Xlookup set'!$A$1:$R$1239,10,FALSE)),"")</f>
        <v/>
      </c>
      <c r="J488" t="str">
        <f>IFERROR(IF(VLOOKUP('Xlookup set'!$S527,'Xlookup set'!$A$1:$R$1239,11,FALSE)=0,"",VLOOKUP('Xlookup set'!$S527,'Xlookup set'!$A$1:$R$1239,11,FALSE)),"")</f>
        <v/>
      </c>
      <c r="K488" t="str">
        <f>IFERROR(IF(VLOOKUP('Xlookup set'!$S527,'Xlookup set'!$A$1:$R$1239,12,FALSE)=0,"",VLOOKUP('Xlookup set'!$S527,'Xlookup set'!$A$1:$R$1239,12,FALSE)),"")</f>
        <v/>
      </c>
      <c r="L488" t="str">
        <f>IFERROR(IF(VLOOKUP('Xlookup set'!$S527,'Xlookup set'!$A$1:$R$1239,13,FALSE)=0,"",VLOOKUP('Xlookup set'!$S527,'Xlookup set'!$A$1:$R$1239,13,FALSE)),"")</f>
        <v/>
      </c>
      <c r="M488" t="str">
        <f>IFERROR(IF(VLOOKUP('Xlookup set'!$S527,'Xlookup set'!$A$1:$R$1239,14,FALSE)=0,"",VLOOKUP('Xlookup set'!$S527,'Xlookup set'!$A$1:$R$1239,14,FALSE)),"")</f>
        <v/>
      </c>
      <c r="N488" t="str">
        <f>IFERROR(IF(VLOOKUP('Xlookup set'!$S527,'Xlookup set'!$A$1:$R$1239,15,FALSE)=0,"",VLOOKUP('Xlookup set'!$S527,'Xlookup set'!$A$1:$R$1239,15,FALSE)),"")</f>
        <v/>
      </c>
      <c r="O488" t="str">
        <f>IFERROR(IF(VLOOKUP('Xlookup set'!$S527,'Xlookup set'!$A$1:$R$1239,16,FALSE)=0,"",VLOOKUP('Xlookup set'!$S527,'Xlookup set'!$A$1:$R$1239,16,FALSE)),"")</f>
        <v/>
      </c>
      <c r="P488" t="str">
        <f t="array" aca="1" ref="P488" ca="1">IFERROR(Y2IF(VLOOKUP('Xlookup set'!$S527,'Xlookup set'!$A$1:$R$1239,17,FALSE)=0,"",VLOOKUP('Xlookup set'!$S527,'Xlookup set'!$A$1:$R$1239,17,FALSE)),"")</f>
        <v/>
      </c>
      <c r="Q488" t="str">
        <f>IFERROR(IF(VLOOKUP('Xlookup set'!$S527,'Xlookup set'!$A$1:$R$1239,18,FALSE)=0,"",VLOOKUP('Xlookup set'!$S527,'Xlookup set'!$A$1:$R$1239,18,FALSE)),"")</f>
        <v/>
      </c>
    </row>
    <row r="489" spans="1:17">
      <c r="A489" t="str">
        <f>IFERROR(VLOOKUP('Xlookup set'!$S489,'Xlookup set'!$A$1:$R$1239,2,FALSE),"")</f>
        <v/>
      </c>
      <c r="B489" t="str">
        <f>IF(I489&lt;&gt;"",ドッグキャリー!$I$2,"")</f>
        <v/>
      </c>
      <c r="C489" t="str">
        <f t="shared" si="16"/>
        <v/>
      </c>
      <c r="D489" t="str">
        <f t="shared" si="17"/>
        <v/>
      </c>
      <c r="H489" s="77" t="str">
        <f>IFERROR(IF(VLOOKUP('Xlookup set'!$S489,'Xlookup set'!$A$1:$R$1239,9,FALSE)=0,"",VLOOKUP('Xlookup set'!$S489,'Xlookup set'!$A$1:$R$1239,9,FALSE)),"")</f>
        <v/>
      </c>
      <c r="I489" t="str">
        <f>IFERROR(IF(VLOOKUP('Xlookup set'!$S489,'Xlookup set'!$A$1:$R$1239,10,FALSE)=0,"",VLOOKUP('Xlookup set'!$S489,'Xlookup set'!$A$1:$R$1239,10,FALSE)),"")</f>
        <v/>
      </c>
      <c r="J489" t="str">
        <f>IFERROR(IF(VLOOKUP('Xlookup set'!$S528,'Xlookup set'!$A$1:$R$1239,11,FALSE)=0,"",VLOOKUP('Xlookup set'!$S528,'Xlookup set'!$A$1:$R$1239,11,FALSE)),"")</f>
        <v/>
      </c>
      <c r="K489" t="str">
        <f>IFERROR(IF(VLOOKUP('Xlookup set'!$S528,'Xlookup set'!$A$1:$R$1239,12,FALSE)=0,"",VLOOKUP('Xlookup set'!$S528,'Xlookup set'!$A$1:$R$1239,12,FALSE)),"")</f>
        <v/>
      </c>
      <c r="L489" t="str">
        <f>IFERROR(IF(VLOOKUP('Xlookup set'!$S528,'Xlookup set'!$A$1:$R$1239,13,FALSE)=0,"",VLOOKUP('Xlookup set'!$S528,'Xlookup set'!$A$1:$R$1239,13,FALSE)),"")</f>
        <v/>
      </c>
      <c r="M489" t="str">
        <f>IFERROR(IF(VLOOKUP('Xlookup set'!$S528,'Xlookup set'!$A$1:$R$1239,14,FALSE)=0,"",VLOOKUP('Xlookup set'!$S528,'Xlookup set'!$A$1:$R$1239,14,FALSE)),"")</f>
        <v/>
      </c>
      <c r="N489" t="str">
        <f>IFERROR(IF(VLOOKUP('Xlookup set'!$S528,'Xlookup set'!$A$1:$R$1239,15,FALSE)=0,"",VLOOKUP('Xlookup set'!$S528,'Xlookup set'!$A$1:$R$1239,15,FALSE)),"")</f>
        <v/>
      </c>
      <c r="O489" t="str">
        <f>IFERROR(IF(VLOOKUP('Xlookup set'!$S528,'Xlookup set'!$A$1:$R$1239,16,FALSE)=0,"",VLOOKUP('Xlookup set'!$S528,'Xlookup set'!$A$1:$R$1239,16,FALSE)),"")</f>
        <v/>
      </c>
      <c r="P489" t="str">
        <f t="array" aca="1" ref="P489" ca="1">IFERROR(Y2IF(VLOOKUP('Xlookup set'!$S528,'Xlookup set'!$A$1:$R$1239,17,FALSE)=0,"",VLOOKUP('Xlookup set'!$S528,'Xlookup set'!$A$1:$R$1239,17,FALSE)),"")</f>
        <v/>
      </c>
      <c r="Q489" t="str">
        <f>IFERROR(IF(VLOOKUP('Xlookup set'!$S528,'Xlookup set'!$A$1:$R$1239,18,FALSE)=0,"",VLOOKUP('Xlookup set'!$S528,'Xlookup set'!$A$1:$R$1239,18,FALSE)),"")</f>
        <v/>
      </c>
    </row>
    <row r="490" spans="1:17">
      <c r="A490" t="str">
        <f>IFERROR(VLOOKUP('Xlookup set'!$S490,'Xlookup set'!$A$1:$R$1239,2,FALSE),"")</f>
        <v/>
      </c>
      <c r="B490" t="str">
        <f>IF(I490&lt;&gt;"",ドッグキャリー!$I$2,"")</f>
        <v/>
      </c>
      <c r="C490" t="str">
        <f t="shared" si="16"/>
        <v/>
      </c>
      <c r="D490" t="str">
        <f t="shared" si="17"/>
        <v/>
      </c>
      <c r="H490" s="77" t="str">
        <f>IFERROR(IF(VLOOKUP('Xlookup set'!$S490,'Xlookup set'!$A$1:$R$1239,9,FALSE)=0,"",VLOOKUP('Xlookup set'!$S490,'Xlookup set'!$A$1:$R$1239,9,FALSE)),"")</f>
        <v/>
      </c>
      <c r="I490" t="str">
        <f>IFERROR(IF(VLOOKUP('Xlookup set'!$S490,'Xlookup set'!$A$1:$R$1239,10,FALSE)=0,"",VLOOKUP('Xlookup set'!$S490,'Xlookup set'!$A$1:$R$1239,10,FALSE)),"")</f>
        <v/>
      </c>
      <c r="J490" t="str">
        <f>IFERROR(IF(VLOOKUP('Xlookup set'!$S529,'Xlookup set'!$A$1:$R$1239,11,FALSE)=0,"",VLOOKUP('Xlookup set'!$S529,'Xlookup set'!$A$1:$R$1239,11,FALSE)),"")</f>
        <v/>
      </c>
      <c r="K490" t="str">
        <f>IFERROR(IF(VLOOKUP('Xlookup set'!$S529,'Xlookup set'!$A$1:$R$1239,12,FALSE)=0,"",VLOOKUP('Xlookup set'!$S529,'Xlookup set'!$A$1:$R$1239,12,FALSE)),"")</f>
        <v/>
      </c>
      <c r="L490" t="str">
        <f>IFERROR(IF(VLOOKUP('Xlookup set'!$S529,'Xlookup set'!$A$1:$R$1239,13,FALSE)=0,"",VLOOKUP('Xlookup set'!$S529,'Xlookup set'!$A$1:$R$1239,13,FALSE)),"")</f>
        <v/>
      </c>
      <c r="M490" t="str">
        <f>IFERROR(IF(VLOOKUP('Xlookup set'!$S529,'Xlookup set'!$A$1:$R$1239,14,FALSE)=0,"",VLOOKUP('Xlookup set'!$S529,'Xlookup set'!$A$1:$R$1239,14,FALSE)),"")</f>
        <v/>
      </c>
      <c r="N490" t="str">
        <f>IFERROR(IF(VLOOKUP('Xlookup set'!$S529,'Xlookup set'!$A$1:$R$1239,15,FALSE)=0,"",VLOOKUP('Xlookup set'!$S529,'Xlookup set'!$A$1:$R$1239,15,FALSE)),"")</f>
        <v/>
      </c>
      <c r="O490" t="str">
        <f>IFERROR(IF(VLOOKUP('Xlookup set'!$S529,'Xlookup set'!$A$1:$R$1239,16,FALSE)=0,"",VLOOKUP('Xlookup set'!$S529,'Xlookup set'!$A$1:$R$1239,16,FALSE)),"")</f>
        <v/>
      </c>
      <c r="P490" t="str">
        <f t="array" aca="1" ref="P490" ca="1">IFERROR(Y2IF(VLOOKUP('Xlookup set'!$S529,'Xlookup set'!$A$1:$R$1239,17,FALSE)=0,"",VLOOKUP('Xlookup set'!$S529,'Xlookup set'!$A$1:$R$1239,17,FALSE)),"")</f>
        <v/>
      </c>
      <c r="Q490" t="str">
        <f>IFERROR(IF(VLOOKUP('Xlookup set'!$S529,'Xlookup set'!$A$1:$R$1239,18,FALSE)=0,"",VLOOKUP('Xlookup set'!$S529,'Xlookup set'!$A$1:$R$1239,18,FALSE)),"")</f>
        <v/>
      </c>
    </row>
    <row r="491" spans="1:17">
      <c r="A491" t="str">
        <f>IFERROR(VLOOKUP('Xlookup set'!$S491,'Xlookup set'!$A$1:$R$1239,2,FALSE),"")</f>
        <v/>
      </c>
      <c r="B491" t="str">
        <f>IF(I491&lt;&gt;"",ドッグキャリー!$I$2,"")</f>
        <v/>
      </c>
      <c r="C491" t="str">
        <f t="shared" si="16"/>
        <v/>
      </c>
      <c r="D491" t="str">
        <f t="shared" si="17"/>
        <v/>
      </c>
      <c r="H491" s="77" t="str">
        <f>IFERROR(IF(VLOOKUP('Xlookup set'!$S491,'Xlookup set'!$A$1:$R$1239,9,FALSE)=0,"",VLOOKUP('Xlookup set'!$S491,'Xlookup set'!$A$1:$R$1239,9,FALSE)),"")</f>
        <v/>
      </c>
      <c r="I491" t="str">
        <f>IFERROR(IF(VLOOKUP('Xlookup set'!$S491,'Xlookup set'!$A$1:$R$1239,10,FALSE)=0,"",VLOOKUP('Xlookup set'!$S491,'Xlookup set'!$A$1:$R$1239,10,FALSE)),"")</f>
        <v/>
      </c>
      <c r="J491" t="str">
        <f>IFERROR(IF(VLOOKUP('Xlookup set'!$S530,'Xlookup set'!$A$1:$R$1239,11,FALSE)=0,"",VLOOKUP('Xlookup set'!$S530,'Xlookup set'!$A$1:$R$1239,11,FALSE)),"")</f>
        <v/>
      </c>
      <c r="K491" t="str">
        <f>IFERROR(IF(VLOOKUP('Xlookup set'!$S530,'Xlookup set'!$A$1:$R$1239,12,FALSE)=0,"",VLOOKUP('Xlookup set'!$S530,'Xlookup set'!$A$1:$R$1239,12,FALSE)),"")</f>
        <v/>
      </c>
      <c r="L491" t="str">
        <f>IFERROR(IF(VLOOKUP('Xlookup set'!$S530,'Xlookup set'!$A$1:$R$1239,13,FALSE)=0,"",VLOOKUP('Xlookup set'!$S530,'Xlookup set'!$A$1:$R$1239,13,FALSE)),"")</f>
        <v/>
      </c>
      <c r="M491" t="str">
        <f>IFERROR(IF(VLOOKUP('Xlookup set'!$S530,'Xlookup set'!$A$1:$R$1239,14,FALSE)=0,"",VLOOKUP('Xlookup set'!$S530,'Xlookup set'!$A$1:$R$1239,14,FALSE)),"")</f>
        <v/>
      </c>
      <c r="N491" t="str">
        <f>IFERROR(IF(VLOOKUP('Xlookup set'!$S530,'Xlookup set'!$A$1:$R$1239,15,FALSE)=0,"",VLOOKUP('Xlookup set'!$S530,'Xlookup set'!$A$1:$R$1239,15,FALSE)),"")</f>
        <v/>
      </c>
      <c r="O491" t="str">
        <f>IFERROR(IF(VLOOKUP('Xlookup set'!$S530,'Xlookup set'!$A$1:$R$1239,16,FALSE)=0,"",VLOOKUP('Xlookup set'!$S530,'Xlookup set'!$A$1:$R$1239,16,FALSE)),"")</f>
        <v/>
      </c>
      <c r="P491" t="str">
        <f t="array" aca="1" ref="P491" ca="1">IFERROR(Y2IF(VLOOKUP('Xlookup set'!$S530,'Xlookup set'!$A$1:$R$1239,17,FALSE)=0,"",VLOOKUP('Xlookup set'!$S530,'Xlookup set'!$A$1:$R$1239,17,FALSE)),"")</f>
        <v/>
      </c>
      <c r="Q491" t="str">
        <f>IFERROR(IF(VLOOKUP('Xlookup set'!$S530,'Xlookup set'!$A$1:$R$1239,18,FALSE)=0,"",VLOOKUP('Xlookup set'!$S530,'Xlookup set'!$A$1:$R$1239,18,FALSE)),"")</f>
        <v/>
      </c>
    </row>
    <row r="492" spans="1:17">
      <c r="A492" t="str">
        <f>IFERROR(VLOOKUP('Xlookup set'!$S492,'Xlookup set'!$A$1:$R$1239,2,FALSE),"")</f>
        <v/>
      </c>
      <c r="B492" t="str">
        <f>IF(I492&lt;&gt;"",ドッグキャリー!$I$2,"")</f>
        <v/>
      </c>
      <c r="C492" t="str">
        <f t="shared" si="16"/>
        <v/>
      </c>
      <c r="D492" t="str">
        <f t="shared" si="17"/>
        <v/>
      </c>
      <c r="H492" s="77" t="str">
        <f>IFERROR(IF(VLOOKUP('Xlookup set'!$S492,'Xlookup set'!$A$1:$R$1239,9,FALSE)=0,"",VLOOKUP('Xlookup set'!$S492,'Xlookup set'!$A$1:$R$1239,9,FALSE)),"")</f>
        <v/>
      </c>
      <c r="I492" t="str">
        <f>IFERROR(IF(VLOOKUP('Xlookup set'!$S492,'Xlookup set'!$A$1:$R$1239,10,FALSE)=0,"",VLOOKUP('Xlookup set'!$S492,'Xlookup set'!$A$1:$R$1239,10,FALSE)),"")</f>
        <v/>
      </c>
      <c r="J492" t="str">
        <f>IFERROR(IF(VLOOKUP('Xlookup set'!$S531,'Xlookup set'!$A$1:$R$1239,11,FALSE)=0,"",VLOOKUP('Xlookup set'!$S531,'Xlookup set'!$A$1:$R$1239,11,FALSE)),"")</f>
        <v/>
      </c>
      <c r="K492" t="str">
        <f>IFERROR(IF(VLOOKUP('Xlookup set'!$S531,'Xlookup set'!$A$1:$R$1239,12,FALSE)=0,"",VLOOKUP('Xlookup set'!$S531,'Xlookup set'!$A$1:$R$1239,12,FALSE)),"")</f>
        <v/>
      </c>
      <c r="L492" t="str">
        <f>IFERROR(IF(VLOOKUP('Xlookup set'!$S531,'Xlookup set'!$A$1:$R$1239,13,FALSE)=0,"",VLOOKUP('Xlookup set'!$S531,'Xlookup set'!$A$1:$R$1239,13,FALSE)),"")</f>
        <v/>
      </c>
      <c r="M492" t="str">
        <f>IFERROR(IF(VLOOKUP('Xlookup set'!$S531,'Xlookup set'!$A$1:$R$1239,14,FALSE)=0,"",VLOOKUP('Xlookup set'!$S531,'Xlookup set'!$A$1:$R$1239,14,FALSE)),"")</f>
        <v/>
      </c>
      <c r="N492" t="str">
        <f>IFERROR(IF(VLOOKUP('Xlookup set'!$S531,'Xlookup set'!$A$1:$R$1239,15,FALSE)=0,"",VLOOKUP('Xlookup set'!$S531,'Xlookup set'!$A$1:$R$1239,15,FALSE)),"")</f>
        <v/>
      </c>
      <c r="O492" t="str">
        <f>IFERROR(IF(VLOOKUP('Xlookup set'!$S531,'Xlookup set'!$A$1:$R$1239,16,FALSE)=0,"",VLOOKUP('Xlookup set'!$S531,'Xlookup set'!$A$1:$R$1239,16,FALSE)),"")</f>
        <v/>
      </c>
      <c r="P492" t="str">
        <f t="array" aca="1" ref="P492" ca="1">IFERROR(Y2IF(VLOOKUP('Xlookup set'!$S531,'Xlookup set'!$A$1:$R$1239,17,FALSE)=0,"",VLOOKUP('Xlookup set'!$S531,'Xlookup set'!$A$1:$R$1239,17,FALSE)),"")</f>
        <v/>
      </c>
      <c r="Q492" t="str">
        <f>IFERROR(IF(VLOOKUP('Xlookup set'!$S531,'Xlookup set'!$A$1:$R$1239,18,FALSE)=0,"",VLOOKUP('Xlookup set'!$S531,'Xlookup set'!$A$1:$R$1239,18,FALSE)),"")</f>
        <v/>
      </c>
    </row>
    <row r="493" spans="1:17">
      <c r="A493" t="str">
        <f>IFERROR(VLOOKUP('Xlookup set'!$S493,'Xlookup set'!$A$1:$R$1239,2,FALSE),"")</f>
        <v/>
      </c>
      <c r="B493" t="str">
        <f>IF(I493&lt;&gt;"",ドッグキャリー!$I$2,"")</f>
        <v/>
      </c>
      <c r="C493" t="str">
        <f t="shared" si="16"/>
        <v/>
      </c>
      <c r="D493" t="str">
        <f t="shared" si="17"/>
        <v/>
      </c>
      <c r="H493" s="77" t="str">
        <f>IFERROR(IF(VLOOKUP('Xlookup set'!$S493,'Xlookup set'!$A$1:$R$1239,9,FALSE)=0,"",VLOOKUP('Xlookup set'!$S493,'Xlookup set'!$A$1:$R$1239,9,FALSE)),"")</f>
        <v/>
      </c>
      <c r="I493" t="str">
        <f>IFERROR(IF(VLOOKUP('Xlookup set'!$S493,'Xlookup set'!$A$1:$R$1239,10,FALSE)=0,"",VLOOKUP('Xlookup set'!$S493,'Xlookup set'!$A$1:$R$1239,10,FALSE)),"")</f>
        <v/>
      </c>
      <c r="J493" t="str">
        <f>IFERROR(IF(VLOOKUP('Xlookup set'!$S532,'Xlookup set'!$A$1:$R$1239,11,FALSE)=0,"",VLOOKUP('Xlookup set'!$S532,'Xlookup set'!$A$1:$R$1239,11,FALSE)),"")</f>
        <v/>
      </c>
      <c r="K493" t="str">
        <f>IFERROR(IF(VLOOKUP('Xlookup set'!$S532,'Xlookup set'!$A$1:$R$1239,12,FALSE)=0,"",VLOOKUP('Xlookup set'!$S532,'Xlookup set'!$A$1:$R$1239,12,FALSE)),"")</f>
        <v/>
      </c>
      <c r="L493" t="str">
        <f>IFERROR(IF(VLOOKUP('Xlookup set'!$S532,'Xlookup set'!$A$1:$R$1239,13,FALSE)=0,"",VLOOKUP('Xlookup set'!$S532,'Xlookup set'!$A$1:$R$1239,13,FALSE)),"")</f>
        <v/>
      </c>
      <c r="M493" t="str">
        <f>IFERROR(IF(VLOOKUP('Xlookup set'!$S532,'Xlookup set'!$A$1:$R$1239,14,FALSE)=0,"",VLOOKUP('Xlookup set'!$S532,'Xlookup set'!$A$1:$R$1239,14,FALSE)),"")</f>
        <v/>
      </c>
      <c r="N493" t="str">
        <f>IFERROR(IF(VLOOKUP('Xlookup set'!$S532,'Xlookup set'!$A$1:$R$1239,15,FALSE)=0,"",VLOOKUP('Xlookup set'!$S532,'Xlookup set'!$A$1:$R$1239,15,FALSE)),"")</f>
        <v/>
      </c>
      <c r="O493" t="str">
        <f>IFERROR(IF(VLOOKUP('Xlookup set'!$S532,'Xlookup set'!$A$1:$R$1239,16,FALSE)=0,"",VLOOKUP('Xlookup set'!$S532,'Xlookup set'!$A$1:$R$1239,16,FALSE)),"")</f>
        <v/>
      </c>
      <c r="P493" t="str">
        <f t="array" aca="1" ref="P493" ca="1">IFERROR(Y2IF(VLOOKUP('Xlookup set'!$S532,'Xlookup set'!$A$1:$R$1239,17,FALSE)=0,"",VLOOKUP('Xlookup set'!$S532,'Xlookup set'!$A$1:$R$1239,17,FALSE)),"")</f>
        <v/>
      </c>
      <c r="Q493" t="str">
        <f>IFERROR(IF(VLOOKUP('Xlookup set'!$S532,'Xlookup set'!$A$1:$R$1239,18,FALSE)=0,"",VLOOKUP('Xlookup set'!$S532,'Xlookup set'!$A$1:$R$1239,18,FALSE)),"")</f>
        <v/>
      </c>
    </row>
    <row r="494" spans="1:17">
      <c r="A494" t="str">
        <f>IFERROR(VLOOKUP('Xlookup set'!$S494,'Xlookup set'!$A$1:$R$1239,2,FALSE),"")</f>
        <v/>
      </c>
      <c r="B494" t="str">
        <f>IF(I494&lt;&gt;"",ドッグキャリー!$I$2,"")</f>
        <v/>
      </c>
      <c r="C494" t="str">
        <f t="shared" si="16"/>
        <v/>
      </c>
      <c r="D494" t="str">
        <f t="shared" si="17"/>
        <v/>
      </c>
      <c r="H494" s="77" t="str">
        <f>IFERROR(IF(VLOOKUP('Xlookup set'!$S494,'Xlookup set'!$A$1:$R$1239,9,FALSE)=0,"",VLOOKUP('Xlookup set'!$S494,'Xlookup set'!$A$1:$R$1239,9,FALSE)),"")</f>
        <v/>
      </c>
      <c r="I494" t="str">
        <f>IFERROR(IF(VLOOKUP('Xlookup set'!$S494,'Xlookup set'!$A$1:$R$1239,10,FALSE)=0,"",VLOOKUP('Xlookup set'!$S494,'Xlookup set'!$A$1:$R$1239,10,FALSE)),"")</f>
        <v/>
      </c>
      <c r="J494" t="str">
        <f>IFERROR(IF(VLOOKUP('Xlookup set'!$S533,'Xlookup set'!$A$1:$R$1239,11,FALSE)=0,"",VLOOKUP('Xlookup set'!$S533,'Xlookup set'!$A$1:$R$1239,11,FALSE)),"")</f>
        <v/>
      </c>
      <c r="K494" t="str">
        <f>IFERROR(IF(VLOOKUP('Xlookup set'!$S533,'Xlookup set'!$A$1:$R$1239,12,FALSE)=0,"",VLOOKUP('Xlookup set'!$S533,'Xlookup set'!$A$1:$R$1239,12,FALSE)),"")</f>
        <v/>
      </c>
      <c r="L494" t="str">
        <f>IFERROR(IF(VLOOKUP('Xlookup set'!$S533,'Xlookup set'!$A$1:$R$1239,13,FALSE)=0,"",VLOOKUP('Xlookup set'!$S533,'Xlookup set'!$A$1:$R$1239,13,FALSE)),"")</f>
        <v/>
      </c>
      <c r="M494" t="str">
        <f>IFERROR(IF(VLOOKUP('Xlookup set'!$S533,'Xlookup set'!$A$1:$R$1239,14,FALSE)=0,"",VLOOKUP('Xlookup set'!$S533,'Xlookup set'!$A$1:$R$1239,14,FALSE)),"")</f>
        <v/>
      </c>
      <c r="N494" t="str">
        <f>IFERROR(IF(VLOOKUP('Xlookup set'!$S533,'Xlookup set'!$A$1:$R$1239,15,FALSE)=0,"",VLOOKUP('Xlookup set'!$S533,'Xlookup set'!$A$1:$R$1239,15,FALSE)),"")</f>
        <v/>
      </c>
      <c r="O494" t="str">
        <f>IFERROR(IF(VLOOKUP('Xlookup set'!$S533,'Xlookup set'!$A$1:$R$1239,16,FALSE)=0,"",VLOOKUP('Xlookup set'!$S533,'Xlookup set'!$A$1:$R$1239,16,FALSE)),"")</f>
        <v/>
      </c>
      <c r="P494" t="str">
        <f t="array" aca="1" ref="P494" ca="1">IFERROR(Y2IF(VLOOKUP('Xlookup set'!$S533,'Xlookup set'!$A$1:$R$1239,17,FALSE)=0,"",VLOOKUP('Xlookup set'!$S533,'Xlookup set'!$A$1:$R$1239,17,FALSE)),"")</f>
        <v/>
      </c>
      <c r="Q494" t="str">
        <f>IFERROR(IF(VLOOKUP('Xlookup set'!$S533,'Xlookup set'!$A$1:$R$1239,18,FALSE)=0,"",VLOOKUP('Xlookup set'!$S533,'Xlookup set'!$A$1:$R$1239,18,FALSE)),"")</f>
        <v/>
      </c>
    </row>
    <row r="495" spans="1:17">
      <c r="A495" t="str">
        <f>IFERROR(VLOOKUP('Xlookup set'!$S495,'Xlookup set'!$A$1:$R$1239,2,FALSE),"")</f>
        <v/>
      </c>
      <c r="B495" t="str">
        <f>IF(I495&lt;&gt;"",ドッグキャリー!$I$2,"")</f>
        <v/>
      </c>
      <c r="C495" t="str">
        <f t="shared" si="16"/>
        <v/>
      </c>
      <c r="D495" t="str">
        <f t="shared" si="17"/>
        <v/>
      </c>
      <c r="H495" s="77" t="str">
        <f>IFERROR(IF(VLOOKUP('Xlookup set'!$S495,'Xlookup set'!$A$1:$R$1239,9,FALSE)=0,"",VLOOKUP('Xlookup set'!$S495,'Xlookup set'!$A$1:$R$1239,9,FALSE)),"")</f>
        <v/>
      </c>
      <c r="I495" t="str">
        <f>IFERROR(IF(VLOOKUP('Xlookup set'!$S495,'Xlookup set'!$A$1:$R$1239,10,FALSE)=0,"",VLOOKUP('Xlookup set'!$S495,'Xlookup set'!$A$1:$R$1239,10,FALSE)),"")</f>
        <v/>
      </c>
      <c r="J495" t="str">
        <f>IFERROR(IF(VLOOKUP('Xlookup set'!$S534,'Xlookup set'!$A$1:$R$1239,11,FALSE)=0,"",VLOOKUP('Xlookup set'!$S534,'Xlookup set'!$A$1:$R$1239,11,FALSE)),"")</f>
        <v/>
      </c>
      <c r="K495" t="str">
        <f>IFERROR(IF(VLOOKUP('Xlookup set'!$S534,'Xlookup set'!$A$1:$R$1239,12,FALSE)=0,"",VLOOKUP('Xlookup set'!$S534,'Xlookup set'!$A$1:$R$1239,12,FALSE)),"")</f>
        <v/>
      </c>
      <c r="L495" t="str">
        <f>IFERROR(IF(VLOOKUP('Xlookup set'!$S534,'Xlookup set'!$A$1:$R$1239,13,FALSE)=0,"",VLOOKUP('Xlookup set'!$S534,'Xlookup set'!$A$1:$R$1239,13,FALSE)),"")</f>
        <v/>
      </c>
      <c r="M495" t="str">
        <f>IFERROR(IF(VLOOKUP('Xlookup set'!$S534,'Xlookup set'!$A$1:$R$1239,14,FALSE)=0,"",VLOOKUP('Xlookup set'!$S534,'Xlookup set'!$A$1:$R$1239,14,FALSE)),"")</f>
        <v/>
      </c>
      <c r="N495" t="str">
        <f>IFERROR(IF(VLOOKUP('Xlookup set'!$S534,'Xlookup set'!$A$1:$R$1239,15,FALSE)=0,"",VLOOKUP('Xlookup set'!$S534,'Xlookup set'!$A$1:$R$1239,15,FALSE)),"")</f>
        <v/>
      </c>
      <c r="O495" t="str">
        <f>IFERROR(IF(VLOOKUP('Xlookup set'!$S534,'Xlookup set'!$A$1:$R$1239,16,FALSE)=0,"",VLOOKUP('Xlookup set'!$S534,'Xlookup set'!$A$1:$R$1239,16,FALSE)),"")</f>
        <v/>
      </c>
      <c r="P495" t="str">
        <f t="array" aca="1" ref="P495" ca="1">IFERROR(Y2IF(VLOOKUP('Xlookup set'!$S534,'Xlookup set'!$A$1:$R$1239,17,FALSE)=0,"",VLOOKUP('Xlookup set'!$S534,'Xlookup set'!$A$1:$R$1239,17,FALSE)),"")</f>
        <v/>
      </c>
      <c r="Q495" t="str">
        <f>IFERROR(IF(VLOOKUP('Xlookup set'!$S534,'Xlookup set'!$A$1:$R$1239,18,FALSE)=0,"",VLOOKUP('Xlookup set'!$S534,'Xlookup set'!$A$1:$R$1239,18,FALSE)),"")</f>
        <v/>
      </c>
    </row>
    <row r="496" spans="1:17">
      <c r="A496" t="str">
        <f>IFERROR(VLOOKUP('Xlookup set'!$S496,'Xlookup set'!$A$1:$R$1239,2,FALSE),"")</f>
        <v/>
      </c>
      <c r="B496" t="str">
        <f>IF(I496&lt;&gt;"",ドッグキャリー!$I$2,"")</f>
        <v/>
      </c>
      <c r="C496" t="str">
        <f t="shared" si="16"/>
        <v/>
      </c>
      <c r="D496" t="str">
        <f t="shared" si="17"/>
        <v/>
      </c>
      <c r="H496" s="77" t="str">
        <f>IFERROR(IF(VLOOKUP('Xlookup set'!$S496,'Xlookup set'!$A$1:$R$1239,9,FALSE)=0,"",VLOOKUP('Xlookup set'!$S496,'Xlookup set'!$A$1:$R$1239,9,FALSE)),"")</f>
        <v/>
      </c>
      <c r="I496" t="str">
        <f>IFERROR(IF(VLOOKUP('Xlookup set'!$S496,'Xlookup set'!$A$1:$R$1239,10,FALSE)=0,"",VLOOKUP('Xlookup set'!$S496,'Xlookup set'!$A$1:$R$1239,10,FALSE)),"")</f>
        <v/>
      </c>
      <c r="J496" t="str">
        <f>IFERROR(IF(VLOOKUP('Xlookup set'!$S535,'Xlookup set'!$A$1:$R$1239,11,FALSE)=0,"",VLOOKUP('Xlookup set'!$S535,'Xlookup set'!$A$1:$R$1239,11,FALSE)),"")</f>
        <v/>
      </c>
      <c r="K496" t="str">
        <f>IFERROR(IF(VLOOKUP('Xlookup set'!$S535,'Xlookup set'!$A$1:$R$1239,12,FALSE)=0,"",VLOOKUP('Xlookup set'!$S535,'Xlookup set'!$A$1:$R$1239,12,FALSE)),"")</f>
        <v/>
      </c>
      <c r="L496" t="str">
        <f>IFERROR(IF(VLOOKUP('Xlookup set'!$S535,'Xlookup set'!$A$1:$R$1239,13,FALSE)=0,"",VLOOKUP('Xlookup set'!$S535,'Xlookup set'!$A$1:$R$1239,13,FALSE)),"")</f>
        <v/>
      </c>
      <c r="M496" t="str">
        <f>IFERROR(IF(VLOOKUP('Xlookup set'!$S535,'Xlookup set'!$A$1:$R$1239,14,FALSE)=0,"",VLOOKUP('Xlookup set'!$S535,'Xlookup set'!$A$1:$R$1239,14,FALSE)),"")</f>
        <v/>
      </c>
      <c r="N496" t="str">
        <f>IFERROR(IF(VLOOKUP('Xlookup set'!$S535,'Xlookup set'!$A$1:$R$1239,15,FALSE)=0,"",VLOOKUP('Xlookup set'!$S535,'Xlookup set'!$A$1:$R$1239,15,FALSE)),"")</f>
        <v/>
      </c>
      <c r="O496" t="str">
        <f>IFERROR(IF(VLOOKUP('Xlookup set'!$S535,'Xlookup set'!$A$1:$R$1239,16,FALSE)=0,"",VLOOKUP('Xlookup set'!$S535,'Xlookup set'!$A$1:$R$1239,16,FALSE)),"")</f>
        <v/>
      </c>
      <c r="P496" t="str">
        <f t="array" aca="1" ref="P496" ca="1">IFERROR(Y2IF(VLOOKUP('Xlookup set'!$S535,'Xlookup set'!$A$1:$R$1239,17,FALSE)=0,"",VLOOKUP('Xlookup set'!$S535,'Xlookup set'!$A$1:$R$1239,17,FALSE)),"")</f>
        <v/>
      </c>
      <c r="Q496" t="str">
        <f>IFERROR(IF(VLOOKUP('Xlookup set'!$S535,'Xlookup set'!$A$1:$R$1239,18,FALSE)=0,"",VLOOKUP('Xlookup set'!$S535,'Xlookup set'!$A$1:$R$1239,18,FALSE)),"")</f>
        <v/>
      </c>
    </row>
    <row r="497" spans="1:17">
      <c r="A497" t="str">
        <f>IFERROR(VLOOKUP('Xlookup set'!$S497,'Xlookup set'!$A$1:$R$1239,2,FALSE),"")</f>
        <v/>
      </c>
      <c r="B497" t="str">
        <f>IF(I497&lt;&gt;"",ドッグキャリー!$I$2,"")</f>
        <v/>
      </c>
      <c r="C497" t="str">
        <f t="shared" si="16"/>
        <v/>
      </c>
      <c r="D497" t="str">
        <f t="shared" si="17"/>
        <v/>
      </c>
      <c r="H497" s="77" t="str">
        <f>IFERROR(IF(VLOOKUP('Xlookup set'!$S497,'Xlookup set'!$A$1:$R$1239,9,FALSE)=0,"",VLOOKUP('Xlookup set'!$S497,'Xlookup set'!$A$1:$R$1239,9,FALSE)),"")</f>
        <v/>
      </c>
      <c r="I497" t="str">
        <f>IFERROR(IF(VLOOKUP('Xlookup set'!$S497,'Xlookup set'!$A$1:$R$1239,10,FALSE)=0,"",VLOOKUP('Xlookup set'!$S497,'Xlookup set'!$A$1:$R$1239,10,FALSE)),"")</f>
        <v/>
      </c>
      <c r="J497" t="str">
        <f>IFERROR(IF(VLOOKUP('Xlookup set'!$S536,'Xlookup set'!$A$1:$R$1239,11,FALSE)=0,"",VLOOKUP('Xlookup set'!$S536,'Xlookup set'!$A$1:$R$1239,11,FALSE)),"")</f>
        <v/>
      </c>
      <c r="K497" t="str">
        <f>IFERROR(IF(VLOOKUP('Xlookup set'!$S536,'Xlookup set'!$A$1:$R$1239,12,FALSE)=0,"",VLOOKUP('Xlookup set'!$S536,'Xlookup set'!$A$1:$R$1239,12,FALSE)),"")</f>
        <v/>
      </c>
      <c r="L497" t="str">
        <f>IFERROR(IF(VLOOKUP('Xlookup set'!$S536,'Xlookup set'!$A$1:$R$1239,13,FALSE)=0,"",VLOOKUP('Xlookup set'!$S536,'Xlookup set'!$A$1:$R$1239,13,FALSE)),"")</f>
        <v/>
      </c>
      <c r="M497" t="str">
        <f>IFERROR(IF(VLOOKUP('Xlookup set'!$S536,'Xlookup set'!$A$1:$R$1239,14,FALSE)=0,"",VLOOKUP('Xlookup set'!$S536,'Xlookup set'!$A$1:$R$1239,14,FALSE)),"")</f>
        <v/>
      </c>
      <c r="N497" t="str">
        <f>IFERROR(IF(VLOOKUP('Xlookup set'!$S536,'Xlookup set'!$A$1:$R$1239,15,FALSE)=0,"",VLOOKUP('Xlookup set'!$S536,'Xlookup set'!$A$1:$R$1239,15,FALSE)),"")</f>
        <v/>
      </c>
      <c r="O497" t="str">
        <f>IFERROR(IF(VLOOKUP('Xlookup set'!$S536,'Xlookup set'!$A$1:$R$1239,16,FALSE)=0,"",VLOOKUP('Xlookup set'!$S536,'Xlookup set'!$A$1:$R$1239,16,FALSE)),"")</f>
        <v/>
      </c>
      <c r="P497" t="str">
        <f t="array" aca="1" ref="P497" ca="1">IFERROR(Y2IF(VLOOKUP('Xlookup set'!$S536,'Xlookup set'!$A$1:$R$1239,17,FALSE)=0,"",VLOOKUP('Xlookup set'!$S536,'Xlookup set'!$A$1:$R$1239,17,FALSE)),"")</f>
        <v/>
      </c>
      <c r="Q497" t="str">
        <f>IFERROR(IF(VLOOKUP('Xlookup set'!$S536,'Xlookup set'!$A$1:$R$1239,18,FALSE)=0,"",VLOOKUP('Xlookup set'!$S536,'Xlookup set'!$A$1:$R$1239,18,FALSE)),"")</f>
        <v/>
      </c>
    </row>
    <row r="498" spans="1:17">
      <c r="A498" t="str">
        <f>IFERROR(VLOOKUP('Xlookup set'!$S498,'Xlookup set'!$A$1:$R$1239,2,FALSE),"")</f>
        <v/>
      </c>
      <c r="B498" t="str">
        <f>IF(I498&lt;&gt;"",ドッグキャリー!$I$2,"")</f>
        <v/>
      </c>
      <c r="C498" t="str">
        <f t="shared" si="16"/>
        <v/>
      </c>
      <c r="D498" t="str">
        <f t="shared" si="17"/>
        <v/>
      </c>
      <c r="H498" s="77" t="str">
        <f>IFERROR(IF(VLOOKUP('Xlookup set'!$S498,'Xlookup set'!$A$1:$R$1239,9,FALSE)=0,"",VLOOKUP('Xlookup set'!$S498,'Xlookup set'!$A$1:$R$1239,9,FALSE)),"")</f>
        <v/>
      </c>
      <c r="I498" t="str">
        <f>IFERROR(IF(VLOOKUP('Xlookup set'!$S498,'Xlookup set'!$A$1:$R$1239,10,FALSE)=0,"",VLOOKUP('Xlookup set'!$S498,'Xlookup set'!$A$1:$R$1239,10,FALSE)),"")</f>
        <v/>
      </c>
      <c r="J498" t="str">
        <f>IFERROR(IF(VLOOKUP('Xlookup set'!$S537,'Xlookup set'!$A$1:$R$1239,11,FALSE)=0,"",VLOOKUP('Xlookup set'!$S537,'Xlookup set'!$A$1:$R$1239,11,FALSE)),"")</f>
        <v/>
      </c>
      <c r="K498" t="str">
        <f>IFERROR(IF(VLOOKUP('Xlookup set'!$S537,'Xlookup set'!$A$1:$R$1239,12,FALSE)=0,"",VLOOKUP('Xlookup set'!$S537,'Xlookup set'!$A$1:$R$1239,12,FALSE)),"")</f>
        <v/>
      </c>
      <c r="L498" t="str">
        <f>IFERROR(IF(VLOOKUP('Xlookup set'!$S537,'Xlookup set'!$A$1:$R$1239,13,FALSE)=0,"",VLOOKUP('Xlookup set'!$S537,'Xlookup set'!$A$1:$R$1239,13,FALSE)),"")</f>
        <v/>
      </c>
      <c r="M498" t="str">
        <f>IFERROR(IF(VLOOKUP('Xlookup set'!$S537,'Xlookup set'!$A$1:$R$1239,14,FALSE)=0,"",VLOOKUP('Xlookup set'!$S537,'Xlookup set'!$A$1:$R$1239,14,FALSE)),"")</f>
        <v/>
      </c>
      <c r="N498" t="str">
        <f>IFERROR(IF(VLOOKUP('Xlookup set'!$S537,'Xlookup set'!$A$1:$R$1239,15,FALSE)=0,"",VLOOKUP('Xlookup set'!$S537,'Xlookup set'!$A$1:$R$1239,15,FALSE)),"")</f>
        <v/>
      </c>
      <c r="O498" t="str">
        <f>IFERROR(IF(VLOOKUP('Xlookup set'!$S537,'Xlookup set'!$A$1:$R$1239,16,FALSE)=0,"",VLOOKUP('Xlookup set'!$S537,'Xlookup set'!$A$1:$R$1239,16,FALSE)),"")</f>
        <v/>
      </c>
      <c r="P498" t="str">
        <f t="array" aca="1" ref="P498" ca="1">IFERROR(Y2IF(VLOOKUP('Xlookup set'!$S537,'Xlookup set'!$A$1:$R$1239,17,FALSE)=0,"",VLOOKUP('Xlookup set'!$S537,'Xlookup set'!$A$1:$R$1239,17,FALSE)),"")</f>
        <v/>
      </c>
      <c r="Q498" t="str">
        <f>IFERROR(IF(VLOOKUP('Xlookup set'!$S537,'Xlookup set'!$A$1:$R$1239,18,FALSE)=0,"",VLOOKUP('Xlookup set'!$S537,'Xlookup set'!$A$1:$R$1239,18,FALSE)),"")</f>
        <v/>
      </c>
    </row>
    <row r="499" spans="1:17">
      <c r="A499" t="str">
        <f>IFERROR(VLOOKUP('Xlookup set'!$S499,'Xlookup set'!$A$1:$R$1239,2,FALSE),"")</f>
        <v/>
      </c>
      <c r="B499" t="str">
        <f>IF(I499&lt;&gt;"",ドッグキャリー!$I$2,"")</f>
        <v/>
      </c>
      <c r="C499" t="str">
        <f t="shared" si="16"/>
        <v/>
      </c>
      <c r="D499" t="str">
        <f t="shared" si="17"/>
        <v/>
      </c>
      <c r="H499" s="77" t="str">
        <f>IFERROR(IF(VLOOKUP('Xlookup set'!$S499,'Xlookup set'!$A$1:$R$1239,9,FALSE)=0,"",VLOOKUP('Xlookup set'!$S499,'Xlookup set'!$A$1:$R$1239,9,FALSE)),"")</f>
        <v/>
      </c>
      <c r="I499" t="str">
        <f>IFERROR(IF(VLOOKUP('Xlookup set'!$S499,'Xlookup set'!$A$1:$R$1239,10,FALSE)=0,"",VLOOKUP('Xlookup set'!$S499,'Xlookup set'!$A$1:$R$1239,10,FALSE)),"")</f>
        <v/>
      </c>
      <c r="J499" t="str">
        <f>IFERROR(IF(VLOOKUP('Xlookup set'!$S538,'Xlookup set'!$A$1:$R$1239,11,FALSE)=0,"",VLOOKUP('Xlookup set'!$S538,'Xlookup set'!$A$1:$R$1239,11,FALSE)),"")</f>
        <v/>
      </c>
      <c r="K499" t="str">
        <f>IFERROR(IF(VLOOKUP('Xlookup set'!$S538,'Xlookup set'!$A$1:$R$1239,12,FALSE)=0,"",VLOOKUP('Xlookup set'!$S538,'Xlookup set'!$A$1:$R$1239,12,FALSE)),"")</f>
        <v/>
      </c>
      <c r="L499" t="str">
        <f>IFERROR(IF(VLOOKUP('Xlookup set'!$S538,'Xlookup set'!$A$1:$R$1239,13,FALSE)=0,"",VLOOKUP('Xlookup set'!$S538,'Xlookup set'!$A$1:$R$1239,13,FALSE)),"")</f>
        <v/>
      </c>
      <c r="M499" t="str">
        <f>IFERROR(IF(VLOOKUP('Xlookup set'!$S538,'Xlookup set'!$A$1:$R$1239,14,FALSE)=0,"",VLOOKUP('Xlookup set'!$S538,'Xlookup set'!$A$1:$R$1239,14,FALSE)),"")</f>
        <v/>
      </c>
      <c r="N499" t="str">
        <f>IFERROR(IF(VLOOKUP('Xlookup set'!$S538,'Xlookup set'!$A$1:$R$1239,15,FALSE)=0,"",VLOOKUP('Xlookup set'!$S538,'Xlookup set'!$A$1:$R$1239,15,FALSE)),"")</f>
        <v/>
      </c>
      <c r="O499" t="str">
        <f>IFERROR(IF(VLOOKUP('Xlookup set'!$S538,'Xlookup set'!$A$1:$R$1239,16,FALSE)=0,"",VLOOKUP('Xlookup set'!$S538,'Xlookup set'!$A$1:$R$1239,16,FALSE)),"")</f>
        <v/>
      </c>
      <c r="P499" t="str">
        <f t="array" aca="1" ref="P499" ca="1">IFERROR(Y2IF(VLOOKUP('Xlookup set'!$S538,'Xlookup set'!$A$1:$R$1239,17,FALSE)=0,"",VLOOKUP('Xlookup set'!$S538,'Xlookup set'!$A$1:$R$1239,17,FALSE)),"")</f>
        <v/>
      </c>
      <c r="Q499" t="str">
        <f>IFERROR(IF(VLOOKUP('Xlookup set'!$S538,'Xlookup set'!$A$1:$R$1239,18,FALSE)=0,"",VLOOKUP('Xlookup set'!$S538,'Xlookup set'!$A$1:$R$1239,18,FALSE)),"")</f>
        <v/>
      </c>
    </row>
    <row r="500" spans="1:17">
      <c r="A500" t="str">
        <f>IFERROR(VLOOKUP('Xlookup set'!$S500,'Xlookup set'!$A$1:$R$1239,2,FALSE),"")</f>
        <v/>
      </c>
      <c r="B500" t="str">
        <f>IF(I500&lt;&gt;"",ドッグキャリー!$I$2,"")</f>
        <v/>
      </c>
      <c r="C500" t="str">
        <f t="shared" si="16"/>
        <v/>
      </c>
      <c r="D500" t="str">
        <f t="shared" si="17"/>
        <v/>
      </c>
      <c r="H500" s="77" t="str">
        <f>IFERROR(IF(VLOOKUP('Xlookup set'!$S500,'Xlookup set'!$A$1:$R$1239,9,FALSE)=0,"",VLOOKUP('Xlookup set'!$S500,'Xlookup set'!$A$1:$R$1239,9,FALSE)),"")</f>
        <v/>
      </c>
      <c r="I500" t="str">
        <f>IFERROR(IF(VLOOKUP('Xlookup set'!$S500,'Xlookup set'!$A$1:$R$1239,10,FALSE)=0,"",VLOOKUP('Xlookup set'!$S500,'Xlookup set'!$A$1:$R$1239,10,FALSE)),"")</f>
        <v/>
      </c>
      <c r="J500" t="str">
        <f>IFERROR(IF(VLOOKUP('Xlookup set'!$S539,'Xlookup set'!$A$1:$R$1239,11,FALSE)=0,"",VLOOKUP('Xlookup set'!$S539,'Xlookup set'!$A$1:$R$1239,11,FALSE)),"")</f>
        <v/>
      </c>
      <c r="K500" t="str">
        <f>IFERROR(IF(VLOOKUP('Xlookup set'!$S539,'Xlookup set'!$A$1:$R$1239,12,FALSE)=0,"",VLOOKUP('Xlookup set'!$S539,'Xlookup set'!$A$1:$R$1239,12,FALSE)),"")</f>
        <v/>
      </c>
      <c r="L500" t="str">
        <f>IFERROR(IF(VLOOKUP('Xlookup set'!$S539,'Xlookup set'!$A$1:$R$1239,13,FALSE)=0,"",VLOOKUP('Xlookup set'!$S539,'Xlookup set'!$A$1:$R$1239,13,FALSE)),"")</f>
        <v/>
      </c>
      <c r="M500" t="str">
        <f>IFERROR(IF(VLOOKUP('Xlookup set'!$S539,'Xlookup set'!$A$1:$R$1239,14,FALSE)=0,"",VLOOKUP('Xlookup set'!$S539,'Xlookup set'!$A$1:$R$1239,14,FALSE)),"")</f>
        <v/>
      </c>
      <c r="N500" t="str">
        <f>IFERROR(IF(VLOOKUP('Xlookup set'!$S539,'Xlookup set'!$A$1:$R$1239,15,FALSE)=0,"",VLOOKUP('Xlookup set'!$S539,'Xlookup set'!$A$1:$R$1239,15,FALSE)),"")</f>
        <v/>
      </c>
      <c r="O500" t="str">
        <f>IFERROR(IF(VLOOKUP('Xlookup set'!$S539,'Xlookup set'!$A$1:$R$1239,16,FALSE)=0,"",VLOOKUP('Xlookup set'!$S539,'Xlookup set'!$A$1:$R$1239,16,FALSE)),"")</f>
        <v/>
      </c>
      <c r="P500" t="str">
        <f t="array" aca="1" ref="P500" ca="1">IFERROR(Y2IF(VLOOKUP('Xlookup set'!$S539,'Xlookup set'!$A$1:$R$1239,17,FALSE)=0,"",VLOOKUP('Xlookup set'!$S539,'Xlookup set'!$A$1:$R$1239,17,FALSE)),"")</f>
        <v/>
      </c>
      <c r="Q500" t="str">
        <f>IFERROR(IF(VLOOKUP('Xlookup set'!$S539,'Xlookup set'!$A$1:$R$1239,18,FALSE)=0,"",VLOOKUP('Xlookup set'!$S539,'Xlookup set'!$A$1:$R$1239,18,FALSE)),"")</f>
        <v/>
      </c>
    </row>
    <row r="501" spans="1:17">
      <c r="A501" t="str">
        <f>IFERROR(VLOOKUP('Xlookup set'!$S501,'Xlookup set'!$A$1:$R$1239,2,FALSE),"")</f>
        <v/>
      </c>
      <c r="B501" t="str">
        <f>IF(I501&lt;&gt;"",ドッグキャリー!$I$2,"")</f>
        <v/>
      </c>
      <c r="C501" t="str">
        <f t="shared" si="16"/>
        <v/>
      </c>
      <c r="D501" t="str">
        <f t="shared" si="17"/>
        <v/>
      </c>
      <c r="H501" s="77" t="str">
        <f>IFERROR(IF(VLOOKUP('Xlookup set'!$S501,'Xlookup set'!$A$1:$R$1239,9,FALSE)=0,"",VLOOKUP('Xlookup set'!$S501,'Xlookup set'!$A$1:$R$1239,9,FALSE)),"")</f>
        <v/>
      </c>
      <c r="I501" t="str">
        <f>IFERROR(IF(VLOOKUP('Xlookup set'!$S501,'Xlookup set'!$A$1:$R$1239,10,FALSE)=0,"",VLOOKUP('Xlookup set'!$S501,'Xlookup set'!$A$1:$R$1239,10,FALSE)),"")</f>
        <v/>
      </c>
      <c r="J501" t="str">
        <f>IFERROR(IF(VLOOKUP('Xlookup set'!$S540,'Xlookup set'!$A$1:$R$1239,11,FALSE)=0,"",VLOOKUP('Xlookup set'!$S540,'Xlookup set'!$A$1:$R$1239,11,FALSE)),"")</f>
        <v/>
      </c>
      <c r="K501" t="str">
        <f>IFERROR(IF(VLOOKUP('Xlookup set'!$S540,'Xlookup set'!$A$1:$R$1239,12,FALSE)=0,"",VLOOKUP('Xlookup set'!$S540,'Xlookup set'!$A$1:$R$1239,12,FALSE)),"")</f>
        <v/>
      </c>
      <c r="L501" t="str">
        <f>IFERROR(IF(VLOOKUP('Xlookup set'!$S540,'Xlookup set'!$A$1:$R$1239,13,FALSE)=0,"",VLOOKUP('Xlookup set'!$S540,'Xlookup set'!$A$1:$R$1239,13,FALSE)),"")</f>
        <v/>
      </c>
      <c r="M501" t="str">
        <f>IFERROR(IF(VLOOKUP('Xlookup set'!$S540,'Xlookup set'!$A$1:$R$1239,14,FALSE)=0,"",VLOOKUP('Xlookup set'!$S540,'Xlookup set'!$A$1:$R$1239,14,FALSE)),"")</f>
        <v/>
      </c>
      <c r="N501" t="str">
        <f>IFERROR(IF(VLOOKUP('Xlookup set'!$S540,'Xlookup set'!$A$1:$R$1239,15,FALSE)=0,"",VLOOKUP('Xlookup set'!$S540,'Xlookup set'!$A$1:$R$1239,15,FALSE)),"")</f>
        <v/>
      </c>
      <c r="O501" t="str">
        <f>IFERROR(IF(VLOOKUP('Xlookup set'!$S540,'Xlookup set'!$A$1:$R$1239,16,FALSE)=0,"",VLOOKUP('Xlookup set'!$S540,'Xlookup set'!$A$1:$R$1239,16,FALSE)),"")</f>
        <v/>
      </c>
      <c r="P501" t="str">
        <f t="array" aca="1" ref="P501" ca="1">IFERROR(Y2IF(VLOOKUP('Xlookup set'!$S540,'Xlookup set'!$A$1:$R$1239,17,FALSE)=0,"",VLOOKUP('Xlookup set'!$S540,'Xlookup set'!$A$1:$R$1239,17,FALSE)),"")</f>
        <v/>
      </c>
      <c r="Q501" t="str">
        <f>IFERROR(IF(VLOOKUP('Xlookup set'!$S540,'Xlookup set'!$A$1:$R$1239,18,FALSE)=0,"",VLOOKUP('Xlookup set'!$S540,'Xlookup set'!$A$1:$R$1239,18,FALSE)),"")</f>
        <v/>
      </c>
    </row>
    <row r="502" spans="1:17">
      <c r="A502" t="str">
        <f>IFERROR(VLOOKUP('Xlookup set'!$S502,'Xlookup set'!$A$1:$R$1239,2,FALSE),"")</f>
        <v/>
      </c>
      <c r="B502" t="str">
        <f>IF(I502&lt;&gt;"",ドッグキャリー!$I$2,"")</f>
        <v/>
      </c>
      <c r="C502" t="str">
        <f t="shared" si="16"/>
        <v/>
      </c>
      <c r="D502" t="str">
        <f t="shared" si="17"/>
        <v/>
      </c>
      <c r="H502" s="77" t="str">
        <f>IFERROR(IF(VLOOKUP('Xlookup set'!$S502,'Xlookup set'!$A$1:$R$1239,9,FALSE)=0,"",VLOOKUP('Xlookup set'!$S502,'Xlookup set'!$A$1:$R$1239,9,FALSE)),"")</f>
        <v/>
      </c>
      <c r="I502" t="str">
        <f>IFERROR(IF(VLOOKUP('Xlookup set'!$S502,'Xlookup set'!$A$1:$R$1239,10,FALSE)=0,"",VLOOKUP('Xlookup set'!$S502,'Xlookup set'!$A$1:$R$1239,10,FALSE)),"")</f>
        <v/>
      </c>
      <c r="J502" t="str">
        <f>IFERROR(IF(VLOOKUP('Xlookup set'!$S541,'Xlookup set'!$A$1:$R$1239,11,FALSE)=0,"",VLOOKUP('Xlookup set'!$S541,'Xlookup set'!$A$1:$R$1239,11,FALSE)),"")</f>
        <v/>
      </c>
      <c r="K502" t="str">
        <f>IFERROR(IF(VLOOKUP('Xlookup set'!$S541,'Xlookup set'!$A$1:$R$1239,12,FALSE)=0,"",VLOOKUP('Xlookup set'!$S541,'Xlookup set'!$A$1:$R$1239,12,FALSE)),"")</f>
        <v/>
      </c>
      <c r="L502" t="str">
        <f>IFERROR(IF(VLOOKUP('Xlookup set'!$S541,'Xlookup set'!$A$1:$R$1239,13,FALSE)=0,"",VLOOKUP('Xlookup set'!$S541,'Xlookup set'!$A$1:$R$1239,13,FALSE)),"")</f>
        <v/>
      </c>
      <c r="M502" t="str">
        <f>IFERROR(IF(VLOOKUP('Xlookup set'!$S541,'Xlookup set'!$A$1:$R$1239,14,FALSE)=0,"",VLOOKUP('Xlookup set'!$S541,'Xlookup set'!$A$1:$R$1239,14,FALSE)),"")</f>
        <v/>
      </c>
      <c r="N502" t="str">
        <f>IFERROR(IF(VLOOKUP('Xlookup set'!$S541,'Xlookup set'!$A$1:$R$1239,15,FALSE)=0,"",VLOOKUP('Xlookup set'!$S541,'Xlookup set'!$A$1:$R$1239,15,FALSE)),"")</f>
        <v/>
      </c>
      <c r="O502" t="str">
        <f>IFERROR(IF(VLOOKUP('Xlookup set'!$S541,'Xlookup set'!$A$1:$R$1239,16,FALSE)=0,"",VLOOKUP('Xlookup set'!$S541,'Xlookup set'!$A$1:$R$1239,16,FALSE)),"")</f>
        <v/>
      </c>
      <c r="P502" t="str">
        <f t="array" aca="1" ref="P502" ca="1">IFERROR(Y2IF(VLOOKUP('Xlookup set'!$S541,'Xlookup set'!$A$1:$R$1239,17,FALSE)=0,"",VLOOKUP('Xlookup set'!$S541,'Xlookup set'!$A$1:$R$1239,17,FALSE)),"")</f>
        <v/>
      </c>
      <c r="Q502" t="str">
        <f>IFERROR(IF(VLOOKUP('Xlookup set'!$S541,'Xlookup set'!$A$1:$R$1239,18,FALSE)=0,"",VLOOKUP('Xlookup set'!$S541,'Xlookup set'!$A$1:$R$1239,18,FALSE)),"")</f>
        <v/>
      </c>
    </row>
    <row r="503" spans="1:17">
      <c r="A503" t="str">
        <f>IFERROR(VLOOKUP('Xlookup set'!$S503,'Xlookup set'!$A$1:$R$1239,2,FALSE),"")</f>
        <v/>
      </c>
      <c r="B503" t="str">
        <f>IF(I503&lt;&gt;"",ドッグキャリー!$I$2,"")</f>
        <v/>
      </c>
      <c r="C503" t="str">
        <f t="shared" si="16"/>
        <v/>
      </c>
      <c r="D503" t="str">
        <f t="shared" si="17"/>
        <v/>
      </c>
      <c r="H503" s="77" t="str">
        <f>IFERROR(IF(VLOOKUP('Xlookup set'!$S503,'Xlookup set'!$A$1:$R$1239,9,FALSE)=0,"",VLOOKUP('Xlookup set'!$S503,'Xlookup set'!$A$1:$R$1239,9,FALSE)),"")</f>
        <v/>
      </c>
      <c r="I503" t="str">
        <f>IFERROR(IF(VLOOKUP('Xlookup set'!$S503,'Xlookup set'!$A$1:$R$1239,10,FALSE)=0,"",VLOOKUP('Xlookup set'!$S503,'Xlookup set'!$A$1:$R$1239,10,FALSE)),"")</f>
        <v/>
      </c>
      <c r="J503" t="str">
        <f>IFERROR(IF(VLOOKUP('Xlookup set'!$S542,'Xlookup set'!$A$1:$R$1239,11,FALSE)=0,"",VLOOKUP('Xlookup set'!$S542,'Xlookup set'!$A$1:$R$1239,11,FALSE)),"")</f>
        <v/>
      </c>
      <c r="K503" t="str">
        <f>IFERROR(IF(VLOOKUP('Xlookup set'!$S542,'Xlookup set'!$A$1:$R$1239,12,FALSE)=0,"",VLOOKUP('Xlookup set'!$S542,'Xlookup set'!$A$1:$R$1239,12,FALSE)),"")</f>
        <v/>
      </c>
      <c r="L503" t="str">
        <f>IFERROR(IF(VLOOKUP('Xlookup set'!$S542,'Xlookup set'!$A$1:$R$1239,13,FALSE)=0,"",VLOOKUP('Xlookup set'!$S542,'Xlookup set'!$A$1:$R$1239,13,FALSE)),"")</f>
        <v/>
      </c>
      <c r="M503" t="str">
        <f>IFERROR(IF(VLOOKUP('Xlookup set'!$S542,'Xlookup set'!$A$1:$R$1239,14,FALSE)=0,"",VLOOKUP('Xlookup set'!$S542,'Xlookup set'!$A$1:$R$1239,14,FALSE)),"")</f>
        <v/>
      </c>
      <c r="N503" t="str">
        <f>IFERROR(IF(VLOOKUP('Xlookup set'!$S542,'Xlookup set'!$A$1:$R$1239,15,FALSE)=0,"",VLOOKUP('Xlookup set'!$S542,'Xlookup set'!$A$1:$R$1239,15,FALSE)),"")</f>
        <v/>
      </c>
      <c r="O503" t="str">
        <f>IFERROR(IF(VLOOKUP('Xlookup set'!$S542,'Xlookup set'!$A$1:$R$1239,16,FALSE)=0,"",VLOOKUP('Xlookup set'!$S542,'Xlookup set'!$A$1:$R$1239,16,FALSE)),"")</f>
        <v/>
      </c>
      <c r="P503" t="str">
        <f t="array" aca="1" ref="P503" ca="1">IFERROR(Y2IF(VLOOKUP('Xlookup set'!$S542,'Xlookup set'!$A$1:$R$1239,17,FALSE)=0,"",VLOOKUP('Xlookup set'!$S542,'Xlookup set'!$A$1:$R$1239,17,FALSE)),"")</f>
        <v/>
      </c>
      <c r="Q503" t="str">
        <f>IFERROR(IF(VLOOKUP('Xlookup set'!$S542,'Xlookup set'!$A$1:$R$1239,18,FALSE)=0,"",VLOOKUP('Xlookup set'!$S542,'Xlookup set'!$A$1:$R$1239,18,FALSE)),"")</f>
        <v/>
      </c>
    </row>
    <row r="504" spans="1:17">
      <c r="A504" t="str">
        <f>IFERROR(VLOOKUP('Xlookup set'!$S504,'Xlookup set'!$A$1:$R$1239,2,FALSE),"")</f>
        <v/>
      </c>
      <c r="B504" t="str">
        <f>IF(I504&lt;&gt;"",ドッグキャリー!$I$2,"")</f>
        <v/>
      </c>
      <c r="C504" t="str">
        <f t="shared" si="16"/>
        <v/>
      </c>
      <c r="D504" t="str">
        <f t="shared" si="17"/>
        <v/>
      </c>
      <c r="H504" s="77" t="str">
        <f>IFERROR(IF(VLOOKUP('Xlookup set'!$S504,'Xlookup set'!$A$1:$R$1239,9,FALSE)=0,"",VLOOKUP('Xlookup set'!$S504,'Xlookup set'!$A$1:$R$1239,9,FALSE)),"")</f>
        <v/>
      </c>
      <c r="I504" t="str">
        <f>IFERROR(IF(VLOOKUP('Xlookup set'!$S504,'Xlookup set'!$A$1:$R$1239,10,FALSE)=0,"",VLOOKUP('Xlookup set'!$S504,'Xlookup set'!$A$1:$R$1239,10,FALSE)),"")</f>
        <v/>
      </c>
      <c r="J504" t="str">
        <f>IFERROR(IF(VLOOKUP('Xlookup set'!$S543,'Xlookup set'!$A$1:$R$1239,11,FALSE)=0,"",VLOOKUP('Xlookup set'!$S543,'Xlookup set'!$A$1:$R$1239,11,FALSE)),"")</f>
        <v/>
      </c>
      <c r="K504" t="str">
        <f>IFERROR(IF(VLOOKUP('Xlookup set'!$S543,'Xlookup set'!$A$1:$R$1239,12,FALSE)=0,"",VLOOKUP('Xlookup set'!$S543,'Xlookup set'!$A$1:$R$1239,12,FALSE)),"")</f>
        <v/>
      </c>
      <c r="L504" t="str">
        <f>IFERROR(IF(VLOOKUP('Xlookup set'!$S543,'Xlookup set'!$A$1:$R$1239,13,FALSE)=0,"",VLOOKUP('Xlookup set'!$S543,'Xlookup set'!$A$1:$R$1239,13,FALSE)),"")</f>
        <v/>
      </c>
      <c r="M504" t="str">
        <f>IFERROR(IF(VLOOKUP('Xlookup set'!$S543,'Xlookup set'!$A$1:$R$1239,14,FALSE)=0,"",VLOOKUP('Xlookup set'!$S543,'Xlookup set'!$A$1:$R$1239,14,FALSE)),"")</f>
        <v/>
      </c>
      <c r="N504" t="str">
        <f>IFERROR(IF(VLOOKUP('Xlookup set'!$S543,'Xlookup set'!$A$1:$R$1239,15,FALSE)=0,"",VLOOKUP('Xlookup set'!$S543,'Xlookup set'!$A$1:$R$1239,15,FALSE)),"")</f>
        <v/>
      </c>
      <c r="O504" t="str">
        <f>IFERROR(IF(VLOOKUP('Xlookup set'!$S543,'Xlookup set'!$A$1:$R$1239,16,FALSE)=0,"",VLOOKUP('Xlookup set'!$S543,'Xlookup set'!$A$1:$R$1239,16,FALSE)),"")</f>
        <v/>
      </c>
      <c r="P504" t="str">
        <f t="array" aca="1" ref="P504" ca="1">IFERROR(Y2IF(VLOOKUP('Xlookup set'!$S543,'Xlookup set'!$A$1:$R$1239,17,FALSE)=0,"",VLOOKUP('Xlookup set'!$S543,'Xlookup set'!$A$1:$R$1239,17,FALSE)),"")</f>
        <v/>
      </c>
      <c r="Q504" t="str">
        <f>IFERROR(IF(VLOOKUP('Xlookup set'!$S543,'Xlookup set'!$A$1:$R$1239,18,FALSE)=0,"",VLOOKUP('Xlookup set'!$S543,'Xlookup set'!$A$1:$R$1239,18,FALSE)),"")</f>
        <v/>
      </c>
    </row>
    <row r="505" spans="1:17">
      <c r="A505" t="str">
        <f>IFERROR(VLOOKUP('Xlookup set'!$S505,'Xlookup set'!$A$1:$R$1239,2,FALSE),"")</f>
        <v/>
      </c>
      <c r="B505" t="str">
        <f>IF(I505&lt;&gt;"",ドッグキャリー!$I$2,"")</f>
        <v/>
      </c>
      <c r="C505" t="str">
        <f t="shared" si="16"/>
        <v/>
      </c>
      <c r="D505" t="str">
        <f t="shared" si="17"/>
        <v/>
      </c>
      <c r="H505" s="77" t="str">
        <f>IFERROR(IF(VLOOKUP('Xlookup set'!$S505,'Xlookup set'!$A$1:$R$1239,9,FALSE)=0,"",VLOOKUP('Xlookup set'!$S505,'Xlookup set'!$A$1:$R$1239,9,FALSE)),"")</f>
        <v/>
      </c>
      <c r="I505" t="str">
        <f>IFERROR(IF(VLOOKUP('Xlookup set'!$S505,'Xlookup set'!$A$1:$R$1239,10,FALSE)=0,"",VLOOKUP('Xlookup set'!$S505,'Xlookup set'!$A$1:$R$1239,10,FALSE)),"")</f>
        <v/>
      </c>
      <c r="J505" t="str">
        <f>IFERROR(IF(VLOOKUP('Xlookup set'!$S544,'Xlookup set'!$A$1:$R$1239,11,FALSE)=0,"",VLOOKUP('Xlookup set'!$S544,'Xlookup set'!$A$1:$R$1239,11,FALSE)),"")</f>
        <v/>
      </c>
      <c r="K505" t="str">
        <f>IFERROR(IF(VLOOKUP('Xlookup set'!$S544,'Xlookup set'!$A$1:$R$1239,12,FALSE)=0,"",VLOOKUP('Xlookup set'!$S544,'Xlookup set'!$A$1:$R$1239,12,FALSE)),"")</f>
        <v/>
      </c>
      <c r="L505" t="str">
        <f>IFERROR(IF(VLOOKUP('Xlookup set'!$S544,'Xlookup set'!$A$1:$R$1239,13,FALSE)=0,"",VLOOKUP('Xlookup set'!$S544,'Xlookup set'!$A$1:$R$1239,13,FALSE)),"")</f>
        <v/>
      </c>
      <c r="M505" t="str">
        <f>IFERROR(IF(VLOOKUP('Xlookup set'!$S544,'Xlookup set'!$A$1:$R$1239,14,FALSE)=0,"",VLOOKUP('Xlookup set'!$S544,'Xlookup set'!$A$1:$R$1239,14,FALSE)),"")</f>
        <v/>
      </c>
      <c r="N505" t="str">
        <f>IFERROR(IF(VLOOKUP('Xlookup set'!$S544,'Xlookup set'!$A$1:$R$1239,15,FALSE)=0,"",VLOOKUP('Xlookup set'!$S544,'Xlookup set'!$A$1:$R$1239,15,FALSE)),"")</f>
        <v/>
      </c>
      <c r="O505" t="str">
        <f>IFERROR(IF(VLOOKUP('Xlookup set'!$S544,'Xlookup set'!$A$1:$R$1239,16,FALSE)=0,"",VLOOKUP('Xlookup set'!$S544,'Xlookup set'!$A$1:$R$1239,16,FALSE)),"")</f>
        <v/>
      </c>
      <c r="P505" t="str">
        <f t="array" aca="1" ref="P505" ca="1">IFERROR(Y2IF(VLOOKUP('Xlookup set'!$S544,'Xlookup set'!$A$1:$R$1239,17,FALSE)=0,"",VLOOKUP('Xlookup set'!$S544,'Xlookup set'!$A$1:$R$1239,17,FALSE)),"")</f>
        <v/>
      </c>
      <c r="Q505" t="str">
        <f>IFERROR(IF(VLOOKUP('Xlookup set'!$S544,'Xlookup set'!$A$1:$R$1239,18,FALSE)=0,"",VLOOKUP('Xlookup set'!$S544,'Xlookup set'!$A$1:$R$1239,18,FALSE)),"")</f>
        <v/>
      </c>
    </row>
    <row r="506" spans="1:17">
      <c r="A506" t="str">
        <f>IFERROR(VLOOKUP('Xlookup set'!$S506,'Xlookup set'!$A$1:$R$1239,2,FALSE),"")</f>
        <v/>
      </c>
      <c r="B506" t="str">
        <f>IF(I506&lt;&gt;"",ドッグキャリー!$I$2,"")</f>
        <v/>
      </c>
      <c r="C506" t="str">
        <f t="shared" si="16"/>
        <v/>
      </c>
      <c r="D506" t="str">
        <f t="shared" si="17"/>
        <v/>
      </c>
      <c r="H506" s="77" t="str">
        <f>IFERROR(IF(VLOOKUP('Xlookup set'!$S506,'Xlookup set'!$A$1:$R$1239,9,FALSE)=0,"",VLOOKUP('Xlookup set'!$S506,'Xlookup set'!$A$1:$R$1239,9,FALSE)),"")</f>
        <v/>
      </c>
      <c r="I506" t="str">
        <f>IFERROR(IF(VLOOKUP('Xlookup set'!$S506,'Xlookup set'!$A$1:$R$1239,10,FALSE)=0,"",VLOOKUP('Xlookup set'!$S506,'Xlookup set'!$A$1:$R$1239,10,FALSE)),"")</f>
        <v/>
      </c>
      <c r="J506" t="str">
        <f>IFERROR(IF(VLOOKUP('Xlookup set'!$S545,'Xlookup set'!$A$1:$R$1239,11,FALSE)=0,"",VLOOKUP('Xlookup set'!$S545,'Xlookup set'!$A$1:$R$1239,11,FALSE)),"")</f>
        <v/>
      </c>
      <c r="K506" t="str">
        <f>IFERROR(IF(VLOOKUP('Xlookup set'!$S545,'Xlookup set'!$A$1:$R$1239,12,FALSE)=0,"",VLOOKUP('Xlookup set'!$S545,'Xlookup set'!$A$1:$R$1239,12,FALSE)),"")</f>
        <v/>
      </c>
      <c r="L506" t="str">
        <f>IFERROR(IF(VLOOKUP('Xlookup set'!$S545,'Xlookup set'!$A$1:$R$1239,13,FALSE)=0,"",VLOOKUP('Xlookup set'!$S545,'Xlookup set'!$A$1:$R$1239,13,FALSE)),"")</f>
        <v/>
      </c>
      <c r="M506" t="str">
        <f>IFERROR(IF(VLOOKUP('Xlookup set'!$S545,'Xlookup set'!$A$1:$R$1239,14,FALSE)=0,"",VLOOKUP('Xlookup set'!$S545,'Xlookup set'!$A$1:$R$1239,14,FALSE)),"")</f>
        <v/>
      </c>
      <c r="N506" t="str">
        <f>IFERROR(IF(VLOOKUP('Xlookup set'!$S545,'Xlookup set'!$A$1:$R$1239,15,FALSE)=0,"",VLOOKUP('Xlookup set'!$S545,'Xlookup set'!$A$1:$R$1239,15,FALSE)),"")</f>
        <v/>
      </c>
      <c r="O506" t="str">
        <f>IFERROR(IF(VLOOKUP('Xlookup set'!$S545,'Xlookup set'!$A$1:$R$1239,16,FALSE)=0,"",VLOOKUP('Xlookup set'!$S545,'Xlookup set'!$A$1:$R$1239,16,FALSE)),"")</f>
        <v/>
      </c>
      <c r="P506" t="str">
        <f t="array" aca="1" ref="P506" ca="1">IFERROR(Y2IF(VLOOKUP('Xlookup set'!$S545,'Xlookup set'!$A$1:$R$1239,17,FALSE)=0,"",VLOOKUP('Xlookup set'!$S545,'Xlookup set'!$A$1:$R$1239,17,FALSE)),"")</f>
        <v/>
      </c>
      <c r="Q506" t="str">
        <f>IFERROR(IF(VLOOKUP('Xlookup set'!$S545,'Xlookup set'!$A$1:$R$1239,18,FALSE)=0,"",VLOOKUP('Xlookup set'!$S545,'Xlookup set'!$A$1:$R$1239,18,FALSE)),"")</f>
        <v/>
      </c>
    </row>
    <row r="507" spans="1:17">
      <c r="A507" t="str">
        <f>IFERROR(VLOOKUP('Xlookup set'!$S507,'Xlookup set'!$A$1:$R$1239,2,FALSE),"")</f>
        <v/>
      </c>
      <c r="B507" t="str">
        <f>IF(I507&lt;&gt;"",ドッグキャリー!$I$2,"")</f>
        <v/>
      </c>
      <c r="C507" t="str">
        <f t="shared" si="16"/>
        <v/>
      </c>
      <c r="D507" t="str">
        <f t="shared" si="17"/>
        <v/>
      </c>
      <c r="H507" s="77" t="str">
        <f>IFERROR(IF(VLOOKUP('Xlookup set'!$S507,'Xlookup set'!$A$1:$R$1239,9,FALSE)=0,"",VLOOKUP('Xlookup set'!$S507,'Xlookup set'!$A$1:$R$1239,9,FALSE)),"")</f>
        <v/>
      </c>
      <c r="I507" t="str">
        <f>IFERROR(IF(VLOOKUP('Xlookup set'!$S507,'Xlookup set'!$A$1:$R$1239,10,FALSE)=0,"",VLOOKUP('Xlookup set'!$S507,'Xlookup set'!$A$1:$R$1239,10,FALSE)),"")</f>
        <v/>
      </c>
      <c r="J507" t="str">
        <f>IFERROR(IF(VLOOKUP('Xlookup set'!$S546,'Xlookup set'!$A$1:$R$1239,11,FALSE)=0,"",VLOOKUP('Xlookup set'!$S546,'Xlookup set'!$A$1:$R$1239,11,FALSE)),"")</f>
        <v/>
      </c>
      <c r="K507" t="str">
        <f>IFERROR(IF(VLOOKUP('Xlookup set'!$S546,'Xlookup set'!$A$1:$R$1239,12,FALSE)=0,"",VLOOKUP('Xlookup set'!$S546,'Xlookup set'!$A$1:$R$1239,12,FALSE)),"")</f>
        <v/>
      </c>
      <c r="L507" t="str">
        <f>IFERROR(IF(VLOOKUP('Xlookup set'!$S546,'Xlookup set'!$A$1:$R$1239,13,FALSE)=0,"",VLOOKUP('Xlookup set'!$S546,'Xlookup set'!$A$1:$R$1239,13,FALSE)),"")</f>
        <v/>
      </c>
      <c r="M507" t="str">
        <f>IFERROR(IF(VLOOKUP('Xlookup set'!$S546,'Xlookup set'!$A$1:$R$1239,14,FALSE)=0,"",VLOOKUP('Xlookup set'!$S546,'Xlookup set'!$A$1:$R$1239,14,FALSE)),"")</f>
        <v/>
      </c>
      <c r="N507" t="str">
        <f>IFERROR(IF(VLOOKUP('Xlookup set'!$S546,'Xlookup set'!$A$1:$R$1239,15,FALSE)=0,"",VLOOKUP('Xlookup set'!$S546,'Xlookup set'!$A$1:$R$1239,15,FALSE)),"")</f>
        <v/>
      </c>
      <c r="O507" t="str">
        <f>IFERROR(IF(VLOOKUP('Xlookup set'!$S546,'Xlookup set'!$A$1:$R$1239,16,FALSE)=0,"",VLOOKUP('Xlookup set'!$S546,'Xlookup set'!$A$1:$R$1239,16,FALSE)),"")</f>
        <v/>
      </c>
      <c r="P507" t="str">
        <f t="array" aca="1" ref="P507" ca="1">IFERROR(Y2IF(VLOOKUP('Xlookup set'!$S546,'Xlookup set'!$A$1:$R$1239,17,FALSE)=0,"",VLOOKUP('Xlookup set'!$S546,'Xlookup set'!$A$1:$R$1239,17,FALSE)),"")</f>
        <v/>
      </c>
      <c r="Q507" t="str">
        <f>IFERROR(IF(VLOOKUP('Xlookup set'!$S546,'Xlookup set'!$A$1:$R$1239,18,FALSE)=0,"",VLOOKUP('Xlookup set'!$S546,'Xlookup set'!$A$1:$R$1239,18,FALSE)),"")</f>
        <v/>
      </c>
    </row>
    <row r="508" spans="1:17">
      <c r="A508" t="str">
        <f>IFERROR(VLOOKUP('Xlookup set'!$S508,'Xlookup set'!$A$1:$R$1239,2,FALSE),"")</f>
        <v/>
      </c>
      <c r="B508" t="str">
        <f>IF(I508&lt;&gt;"",ドッグキャリー!$I$2,"")</f>
        <v/>
      </c>
      <c r="C508" t="str">
        <f t="shared" si="16"/>
        <v/>
      </c>
      <c r="D508" t="str">
        <f t="shared" si="17"/>
        <v/>
      </c>
      <c r="H508" s="77" t="str">
        <f>IFERROR(IF(VLOOKUP('Xlookup set'!$S508,'Xlookup set'!$A$1:$R$1239,9,FALSE)=0,"",VLOOKUP('Xlookup set'!$S508,'Xlookup set'!$A$1:$R$1239,9,FALSE)),"")</f>
        <v/>
      </c>
      <c r="I508" t="str">
        <f>IFERROR(IF(VLOOKUP('Xlookup set'!$S508,'Xlookup set'!$A$1:$R$1239,10,FALSE)=0,"",VLOOKUP('Xlookup set'!$S508,'Xlookup set'!$A$1:$R$1239,10,FALSE)),"")</f>
        <v/>
      </c>
      <c r="J508" t="str">
        <f>IFERROR(IF(VLOOKUP('Xlookup set'!$S547,'Xlookup set'!$A$1:$R$1239,11,FALSE)=0,"",VLOOKUP('Xlookup set'!$S547,'Xlookup set'!$A$1:$R$1239,11,FALSE)),"")</f>
        <v/>
      </c>
      <c r="K508" t="str">
        <f>IFERROR(IF(VLOOKUP('Xlookup set'!$S547,'Xlookup set'!$A$1:$R$1239,12,FALSE)=0,"",VLOOKUP('Xlookup set'!$S547,'Xlookup set'!$A$1:$R$1239,12,FALSE)),"")</f>
        <v/>
      </c>
      <c r="L508" t="str">
        <f>IFERROR(IF(VLOOKUP('Xlookup set'!$S547,'Xlookup set'!$A$1:$R$1239,13,FALSE)=0,"",VLOOKUP('Xlookup set'!$S547,'Xlookup set'!$A$1:$R$1239,13,FALSE)),"")</f>
        <v/>
      </c>
      <c r="M508" t="str">
        <f>IFERROR(IF(VLOOKUP('Xlookup set'!$S547,'Xlookup set'!$A$1:$R$1239,14,FALSE)=0,"",VLOOKUP('Xlookup set'!$S547,'Xlookup set'!$A$1:$R$1239,14,FALSE)),"")</f>
        <v/>
      </c>
      <c r="N508" t="str">
        <f>IFERROR(IF(VLOOKUP('Xlookup set'!$S547,'Xlookup set'!$A$1:$R$1239,15,FALSE)=0,"",VLOOKUP('Xlookup set'!$S547,'Xlookup set'!$A$1:$R$1239,15,FALSE)),"")</f>
        <v/>
      </c>
      <c r="O508" t="str">
        <f>IFERROR(IF(VLOOKUP('Xlookup set'!$S547,'Xlookup set'!$A$1:$R$1239,16,FALSE)=0,"",VLOOKUP('Xlookup set'!$S547,'Xlookup set'!$A$1:$R$1239,16,FALSE)),"")</f>
        <v/>
      </c>
      <c r="P508" t="str">
        <f t="array" aca="1" ref="P508" ca="1">IFERROR(Y2IF(VLOOKUP('Xlookup set'!$S547,'Xlookup set'!$A$1:$R$1239,17,FALSE)=0,"",VLOOKUP('Xlookup set'!$S547,'Xlookup set'!$A$1:$R$1239,17,FALSE)),"")</f>
        <v/>
      </c>
      <c r="Q508" t="str">
        <f>IFERROR(IF(VLOOKUP('Xlookup set'!$S547,'Xlookup set'!$A$1:$R$1239,18,FALSE)=0,"",VLOOKUP('Xlookup set'!$S547,'Xlookup set'!$A$1:$R$1239,18,FALSE)),"")</f>
        <v/>
      </c>
    </row>
    <row r="509" spans="1:17">
      <c r="A509" t="str">
        <f>IFERROR(VLOOKUP('Xlookup set'!$S509,'Xlookup set'!$A$1:$R$1239,2,FALSE),"")</f>
        <v/>
      </c>
      <c r="B509" t="str">
        <f>IF(I509&lt;&gt;"",ドッグキャリー!$I$2,"")</f>
        <v/>
      </c>
      <c r="C509" t="str">
        <f t="shared" si="16"/>
        <v/>
      </c>
      <c r="D509" t="str">
        <f t="shared" si="17"/>
        <v/>
      </c>
      <c r="H509" s="77" t="str">
        <f>IFERROR(IF(VLOOKUP('Xlookup set'!$S509,'Xlookup set'!$A$1:$R$1239,9,FALSE)=0,"",VLOOKUP('Xlookup set'!$S509,'Xlookup set'!$A$1:$R$1239,9,FALSE)),"")</f>
        <v/>
      </c>
      <c r="I509" t="str">
        <f>IFERROR(IF(VLOOKUP('Xlookup set'!$S509,'Xlookup set'!$A$1:$R$1239,10,FALSE)=0,"",VLOOKUP('Xlookup set'!$S509,'Xlookup set'!$A$1:$R$1239,10,FALSE)),"")</f>
        <v/>
      </c>
      <c r="J509" t="str">
        <f>IFERROR(IF(VLOOKUP('Xlookup set'!$S548,'Xlookup set'!$A$1:$R$1239,11,FALSE)=0,"",VLOOKUP('Xlookup set'!$S548,'Xlookup set'!$A$1:$R$1239,11,FALSE)),"")</f>
        <v/>
      </c>
      <c r="K509" t="str">
        <f>IFERROR(IF(VLOOKUP('Xlookup set'!$S548,'Xlookup set'!$A$1:$R$1239,12,FALSE)=0,"",VLOOKUP('Xlookup set'!$S548,'Xlookup set'!$A$1:$R$1239,12,FALSE)),"")</f>
        <v/>
      </c>
      <c r="L509" t="str">
        <f>IFERROR(IF(VLOOKUP('Xlookup set'!$S548,'Xlookup set'!$A$1:$R$1239,13,FALSE)=0,"",VLOOKUP('Xlookup set'!$S548,'Xlookup set'!$A$1:$R$1239,13,FALSE)),"")</f>
        <v/>
      </c>
      <c r="M509" t="str">
        <f>IFERROR(IF(VLOOKUP('Xlookup set'!$S548,'Xlookup set'!$A$1:$R$1239,14,FALSE)=0,"",VLOOKUP('Xlookup set'!$S548,'Xlookup set'!$A$1:$R$1239,14,FALSE)),"")</f>
        <v/>
      </c>
      <c r="N509" t="str">
        <f>IFERROR(IF(VLOOKUP('Xlookup set'!$S548,'Xlookup set'!$A$1:$R$1239,15,FALSE)=0,"",VLOOKUP('Xlookup set'!$S548,'Xlookup set'!$A$1:$R$1239,15,FALSE)),"")</f>
        <v/>
      </c>
      <c r="O509" t="str">
        <f>IFERROR(IF(VLOOKUP('Xlookup set'!$S548,'Xlookup set'!$A$1:$R$1239,16,FALSE)=0,"",VLOOKUP('Xlookup set'!$S548,'Xlookup set'!$A$1:$R$1239,16,FALSE)),"")</f>
        <v/>
      </c>
      <c r="P509" t="str">
        <f t="array" aca="1" ref="P509" ca="1">IFERROR(Y2IF(VLOOKUP('Xlookup set'!$S548,'Xlookup set'!$A$1:$R$1239,17,FALSE)=0,"",VLOOKUP('Xlookup set'!$S548,'Xlookup set'!$A$1:$R$1239,17,FALSE)),"")</f>
        <v/>
      </c>
      <c r="Q509" t="str">
        <f>IFERROR(IF(VLOOKUP('Xlookup set'!$S548,'Xlookup set'!$A$1:$R$1239,18,FALSE)=0,"",VLOOKUP('Xlookup set'!$S548,'Xlookup set'!$A$1:$R$1239,18,FALSE)),"")</f>
        <v/>
      </c>
    </row>
    <row r="510" spans="1:17">
      <c r="A510" t="str">
        <f>IFERROR(VLOOKUP('Xlookup set'!$S510,'Xlookup set'!$A$1:$R$1239,2,FALSE),"")</f>
        <v/>
      </c>
      <c r="B510" t="str">
        <f>IF(I510&lt;&gt;"",ドッグキャリー!$I$2,"")</f>
        <v/>
      </c>
      <c r="C510" t="str">
        <f t="shared" si="16"/>
        <v/>
      </c>
      <c r="D510" t="str">
        <f t="shared" si="17"/>
        <v/>
      </c>
      <c r="H510" s="77" t="str">
        <f>IFERROR(IF(VLOOKUP('Xlookup set'!$S510,'Xlookup set'!$A$1:$R$1239,9,FALSE)=0,"",VLOOKUP('Xlookup set'!$S510,'Xlookup set'!$A$1:$R$1239,9,FALSE)),"")</f>
        <v/>
      </c>
      <c r="I510" t="str">
        <f>IFERROR(IF(VLOOKUP('Xlookup set'!$S510,'Xlookup set'!$A$1:$R$1239,10,FALSE)=0,"",VLOOKUP('Xlookup set'!$S510,'Xlookup set'!$A$1:$R$1239,10,FALSE)),"")</f>
        <v/>
      </c>
      <c r="J510" t="str">
        <f>IFERROR(IF(VLOOKUP('Xlookup set'!$S549,'Xlookup set'!$A$1:$R$1239,11,FALSE)=0,"",VLOOKUP('Xlookup set'!$S549,'Xlookup set'!$A$1:$R$1239,11,FALSE)),"")</f>
        <v/>
      </c>
      <c r="K510" t="str">
        <f>IFERROR(IF(VLOOKUP('Xlookup set'!$S549,'Xlookup set'!$A$1:$R$1239,12,FALSE)=0,"",VLOOKUP('Xlookup set'!$S549,'Xlookup set'!$A$1:$R$1239,12,FALSE)),"")</f>
        <v/>
      </c>
      <c r="L510" t="str">
        <f>IFERROR(IF(VLOOKUP('Xlookup set'!$S549,'Xlookup set'!$A$1:$R$1239,13,FALSE)=0,"",VLOOKUP('Xlookup set'!$S549,'Xlookup set'!$A$1:$R$1239,13,FALSE)),"")</f>
        <v/>
      </c>
      <c r="M510" t="str">
        <f>IFERROR(IF(VLOOKUP('Xlookup set'!$S549,'Xlookup set'!$A$1:$R$1239,14,FALSE)=0,"",VLOOKUP('Xlookup set'!$S549,'Xlookup set'!$A$1:$R$1239,14,FALSE)),"")</f>
        <v/>
      </c>
      <c r="N510" t="str">
        <f>IFERROR(IF(VLOOKUP('Xlookup set'!$S549,'Xlookup set'!$A$1:$R$1239,15,FALSE)=0,"",VLOOKUP('Xlookup set'!$S549,'Xlookup set'!$A$1:$R$1239,15,FALSE)),"")</f>
        <v/>
      </c>
      <c r="O510" t="str">
        <f>IFERROR(IF(VLOOKUP('Xlookup set'!$S549,'Xlookup set'!$A$1:$R$1239,16,FALSE)=0,"",VLOOKUP('Xlookup set'!$S549,'Xlookup set'!$A$1:$R$1239,16,FALSE)),"")</f>
        <v/>
      </c>
      <c r="P510" t="str">
        <f t="array" aca="1" ref="P510" ca="1">IFERROR(Y2IF(VLOOKUP('Xlookup set'!$S549,'Xlookup set'!$A$1:$R$1239,17,FALSE)=0,"",VLOOKUP('Xlookup set'!$S549,'Xlookup set'!$A$1:$R$1239,17,FALSE)),"")</f>
        <v/>
      </c>
      <c r="Q510" t="str">
        <f>IFERROR(IF(VLOOKUP('Xlookup set'!$S549,'Xlookup set'!$A$1:$R$1239,18,FALSE)=0,"",VLOOKUP('Xlookup set'!$S549,'Xlookup set'!$A$1:$R$1239,18,FALSE)),"")</f>
        <v/>
      </c>
    </row>
    <row r="511" spans="1:17">
      <c r="A511" t="str">
        <f>IFERROR(VLOOKUP('Xlookup set'!$S511,'Xlookup set'!$A$1:$R$1239,2,FALSE),"")</f>
        <v/>
      </c>
      <c r="B511" t="str">
        <f>IF(I511&lt;&gt;"",ドッグキャリー!$I$2,"")</f>
        <v/>
      </c>
      <c r="C511" t="str">
        <f t="shared" si="16"/>
        <v/>
      </c>
      <c r="D511" t="str">
        <f t="shared" si="17"/>
        <v/>
      </c>
      <c r="H511" s="77" t="str">
        <f>IFERROR(IF(VLOOKUP('Xlookup set'!$S511,'Xlookup set'!$A$1:$R$1239,9,FALSE)=0,"",VLOOKUP('Xlookup set'!$S511,'Xlookup set'!$A$1:$R$1239,9,FALSE)),"")</f>
        <v/>
      </c>
      <c r="I511" t="str">
        <f>IFERROR(IF(VLOOKUP('Xlookup set'!$S511,'Xlookup set'!$A$1:$R$1239,10,FALSE)=0,"",VLOOKUP('Xlookup set'!$S511,'Xlookup set'!$A$1:$R$1239,10,FALSE)),"")</f>
        <v/>
      </c>
      <c r="J511" t="str">
        <f>IFERROR(IF(VLOOKUP('Xlookup set'!$S550,'Xlookup set'!$A$1:$R$1239,11,FALSE)=0,"",VLOOKUP('Xlookup set'!$S550,'Xlookup set'!$A$1:$R$1239,11,FALSE)),"")</f>
        <v/>
      </c>
      <c r="K511" t="str">
        <f>IFERROR(IF(VLOOKUP('Xlookup set'!$S550,'Xlookup set'!$A$1:$R$1239,12,FALSE)=0,"",VLOOKUP('Xlookup set'!$S550,'Xlookup set'!$A$1:$R$1239,12,FALSE)),"")</f>
        <v/>
      </c>
      <c r="L511" t="str">
        <f>IFERROR(IF(VLOOKUP('Xlookup set'!$S550,'Xlookup set'!$A$1:$R$1239,13,FALSE)=0,"",VLOOKUP('Xlookup set'!$S550,'Xlookup set'!$A$1:$R$1239,13,FALSE)),"")</f>
        <v/>
      </c>
      <c r="M511" t="str">
        <f>IFERROR(IF(VLOOKUP('Xlookup set'!$S550,'Xlookup set'!$A$1:$R$1239,14,FALSE)=0,"",VLOOKUP('Xlookup set'!$S550,'Xlookup set'!$A$1:$R$1239,14,FALSE)),"")</f>
        <v/>
      </c>
      <c r="N511" t="str">
        <f>IFERROR(IF(VLOOKUP('Xlookup set'!$S550,'Xlookup set'!$A$1:$R$1239,15,FALSE)=0,"",VLOOKUP('Xlookup set'!$S550,'Xlookup set'!$A$1:$R$1239,15,FALSE)),"")</f>
        <v/>
      </c>
      <c r="O511" t="str">
        <f>IFERROR(IF(VLOOKUP('Xlookup set'!$S550,'Xlookup set'!$A$1:$R$1239,16,FALSE)=0,"",VLOOKUP('Xlookup set'!$S550,'Xlookup set'!$A$1:$R$1239,16,FALSE)),"")</f>
        <v/>
      </c>
      <c r="P511" t="str">
        <f t="array" aca="1" ref="P511" ca="1">IFERROR(Y2IF(VLOOKUP('Xlookup set'!$S550,'Xlookup set'!$A$1:$R$1239,17,FALSE)=0,"",VLOOKUP('Xlookup set'!$S550,'Xlookup set'!$A$1:$R$1239,17,FALSE)),"")</f>
        <v/>
      </c>
      <c r="Q511" t="str">
        <f>IFERROR(IF(VLOOKUP('Xlookup set'!$S550,'Xlookup set'!$A$1:$R$1239,18,FALSE)=0,"",VLOOKUP('Xlookup set'!$S550,'Xlookup set'!$A$1:$R$1239,18,FALSE)),"")</f>
        <v/>
      </c>
    </row>
    <row r="512" spans="1:17">
      <c r="A512" t="str">
        <f>IFERROR(VLOOKUP('Xlookup set'!$S512,'Xlookup set'!$A$1:$R$1239,2,FALSE),"")</f>
        <v/>
      </c>
      <c r="B512" t="str">
        <f>IF(I512&lt;&gt;"",ドッグキャリー!$I$2,"")</f>
        <v/>
      </c>
      <c r="C512" t="str">
        <f t="shared" si="16"/>
        <v/>
      </c>
      <c r="D512" t="str">
        <f t="shared" si="17"/>
        <v/>
      </c>
      <c r="H512" s="77" t="str">
        <f>IFERROR(IF(VLOOKUP('Xlookup set'!$S512,'Xlookup set'!$A$1:$R$1239,9,FALSE)=0,"",VLOOKUP('Xlookup set'!$S512,'Xlookup set'!$A$1:$R$1239,9,FALSE)),"")</f>
        <v/>
      </c>
      <c r="I512" t="str">
        <f>IFERROR(IF(VLOOKUP('Xlookup set'!$S512,'Xlookup set'!$A$1:$R$1239,10,FALSE)=0,"",VLOOKUP('Xlookup set'!$S512,'Xlookup set'!$A$1:$R$1239,10,FALSE)),"")</f>
        <v/>
      </c>
      <c r="J512" t="str">
        <f>IFERROR(IF(VLOOKUP('Xlookup set'!$S551,'Xlookup set'!$A$1:$R$1239,11,FALSE)=0,"",VLOOKUP('Xlookup set'!$S551,'Xlookup set'!$A$1:$R$1239,11,FALSE)),"")</f>
        <v/>
      </c>
      <c r="K512" t="str">
        <f>IFERROR(IF(VLOOKUP('Xlookup set'!$S551,'Xlookup set'!$A$1:$R$1239,12,FALSE)=0,"",VLOOKUP('Xlookup set'!$S551,'Xlookup set'!$A$1:$R$1239,12,FALSE)),"")</f>
        <v/>
      </c>
      <c r="L512" t="str">
        <f>IFERROR(IF(VLOOKUP('Xlookup set'!$S551,'Xlookup set'!$A$1:$R$1239,13,FALSE)=0,"",VLOOKUP('Xlookup set'!$S551,'Xlookup set'!$A$1:$R$1239,13,FALSE)),"")</f>
        <v/>
      </c>
      <c r="M512" t="str">
        <f>IFERROR(IF(VLOOKUP('Xlookup set'!$S551,'Xlookup set'!$A$1:$R$1239,14,FALSE)=0,"",VLOOKUP('Xlookup set'!$S551,'Xlookup set'!$A$1:$R$1239,14,FALSE)),"")</f>
        <v/>
      </c>
      <c r="N512" t="str">
        <f>IFERROR(IF(VLOOKUP('Xlookup set'!$S551,'Xlookup set'!$A$1:$R$1239,15,FALSE)=0,"",VLOOKUP('Xlookup set'!$S551,'Xlookup set'!$A$1:$R$1239,15,FALSE)),"")</f>
        <v/>
      </c>
      <c r="O512" t="str">
        <f>IFERROR(IF(VLOOKUP('Xlookup set'!$S551,'Xlookup set'!$A$1:$R$1239,16,FALSE)=0,"",VLOOKUP('Xlookup set'!$S551,'Xlookup set'!$A$1:$R$1239,16,FALSE)),"")</f>
        <v/>
      </c>
      <c r="P512" t="str">
        <f t="array" aca="1" ref="P512" ca="1">IFERROR(Y2IF(VLOOKUP('Xlookup set'!$S551,'Xlookup set'!$A$1:$R$1239,17,FALSE)=0,"",VLOOKUP('Xlookup set'!$S551,'Xlookup set'!$A$1:$R$1239,17,FALSE)),"")</f>
        <v/>
      </c>
      <c r="Q512" t="str">
        <f>IFERROR(IF(VLOOKUP('Xlookup set'!$S551,'Xlookup set'!$A$1:$R$1239,18,FALSE)=0,"",VLOOKUP('Xlookup set'!$S551,'Xlookup set'!$A$1:$R$1239,18,FALSE)),"")</f>
        <v/>
      </c>
    </row>
    <row r="513" spans="1:17">
      <c r="A513" t="str">
        <f>IFERROR(VLOOKUP('Xlookup set'!$S513,'Xlookup set'!$A$1:$R$1239,2,FALSE),"")</f>
        <v/>
      </c>
      <c r="B513" t="str">
        <f>IF(I513&lt;&gt;"",ドッグキャリー!$I$2,"")</f>
        <v/>
      </c>
      <c r="C513" t="str">
        <f t="shared" si="16"/>
        <v/>
      </c>
      <c r="D513" t="str">
        <f t="shared" si="17"/>
        <v/>
      </c>
      <c r="H513" s="77" t="str">
        <f>IFERROR(IF(VLOOKUP('Xlookup set'!$S513,'Xlookup set'!$A$1:$R$1239,9,FALSE)=0,"",VLOOKUP('Xlookup set'!$S513,'Xlookup set'!$A$1:$R$1239,9,FALSE)),"")</f>
        <v/>
      </c>
      <c r="I513" t="str">
        <f>IFERROR(IF(VLOOKUP('Xlookup set'!$S513,'Xlookup set'!$A$1:$R$1239,10,FALSE)=0,"",VLOOKUP('Xlookup set'!$S513,'Xlookup set'!$A$1:$R$1239,10,FALSE)),"")</f>
        <v/>
      </c>
      <c r="J513" t="str">
        <f>IFERROR(IF(VLOOKUP('Xlookup set'!$S552,'Xlookup set'!$A$1:$R$1239,11,FALSE)=0,"",VLOOKUP('Xlookup set'!$S552,'Xlookup set'!$A$1:$R$1239,11,FALSE)),"")</f>
        <v/>
      </c>
      <c r="K513" t="str">
        <f>IFERROR(IF(VLOOKUP('Xlookup set'!$S552,'Xlookup set'!$A$1:$R$1239,12,FALSE)=0,"",VLOOKUP('Xlookup set'!$S552,'Xlookup set'!$A$1:$R$1239,12,FALSE)),"")</f>
        <v/>
      </c>
      <c r="L513" t="str">
        <f>IFERROR(IF(VLOOKUP('Xlookup set'!$S552,'Xlookup set'!$A$1:$R$1239,13,FALSE)=0,"",VLOOKUP('Xlookup set'!$S552,'Xlookup set'!$A$1:$R$1239,13,FALSE)),"")</f>
        <v/>
      </c>
      <c r="M513" t="str">
        <f>IFERROR(IF(VLOOKUP('Xlookup set'!$S552,'Xlookup set'!$A$1:$R$1239,14,FALSE)=0,"",VLOOKUP('Xlookup set'!$S552,'Xlookup set'!$A$1:$R$1239,14,FALSE)),"")</f>
        <v/>
      </c>
      <c r="N513" t="str">
        <f>IFERROR(IF(VLOOKUP('Xlookup set'!$S552,'Xlookup set'!$A$1:$R$1239,15,FALSE)=0,"",VLOOKUP('Xlookup set'!$S552,'Xlookup set'!$A$1:$R$1239,15,FALSE)),"")</f>
        <v/>
      </c>
      <c r="O513" t="str">
        <f>IFERROR(IF(VLOOKUP('Xlookup set'!$S552,'Xlookup set'!$A$1:$R$1239,16,FALSE)=0,"",VLOOKUP('Xlookup set'!$S552,'Xlookup set'!$A$1:$R$1239,16,FALSE)),"")</f>
        <v/>
      </c>
      <c r="P513" t="str">
        <f t="array" aca="1" ref="P513" ca="1">IFERROR(Y2IF(VLOOKUP('Xlookup set'!$S552,'Xlookup set'!$A$1:$R$1239,17,FALSE)=0,"",VLOOKUP('Xlookup set'!$S552,'Xlookup set'!$A$1:$R$1239,17,FALSE)),"")</f>
        <v/>
      </c>
      <c r="Q513" t="str">
        <f>IFERROR(IF(VLOOKUP('Xlookup set'!$S552,'Xlookup set'!$A$1:$R$1239,18,FALSE)=0,"",VLOOKUP('Xlookup set'!$S552,'Xlookup set'!$A$1:$R$1239,18,FALSE)),"")</f>
        <v/>
      </c>
    </row>
    <row r="514" spans="1:17">
      <c r="A514" t="str">
        <f>IFERROR(VLOOKUP('Xlookup set'!$S514,'Xlookup set'!$A$1:$R$1239,2,FALSE),"")</f>
        <v/>
      </c>
      <c r="B514" t="str">
        <f>IF(I514&lt;&gt;"",ドッグキャリー!$I$2,"")</f>
        <v/>
      </c>
      <c r="C514" t="str">
        <f t="shared" si="16"/>
        <v/>
      </c>
      <c r="D514" t="str">
        <f t="shared" si="17"/>
        <v/>
      </c>
      <c r="H514" s="77" t="str">
        <f>IFERROR(IF(VLOOKUP('Xlookup set'!$S514,'Xlookup set'!$A$1:$R$1239,9,FALSE)=0,"",VLOOKUP('Xlookup set'!$S514,'Xlookup set'!$A$1:$R$1239,9,FALSE)),"")</f>
        <v/>
      </c>
      <c r="I514" t="str">
        <f>IFERROR(IF(VLOOKUP('Xlookup set'!$S514,'Xlookup set'!$A$1:$R$1239,10,FALSE)=0,"",VLOOKUP('Xlookup set'!$S514,'Xlookup set'!$A$1:$R$1239,10,FALSE)),"")</f>
        <v/>
      </c>
      <c r="J514" t="str">
        <f>IFERROR(IF(VLOOKUP('Xlookup set'!$S553,'Xlookup set'!$A$1:$R$1239,11,FALSE)=0,"",VLOOKUP('Xlookup set'!$S553,'Xlookup set'!$A$1:$R$1239,11,FALSE)),"")</f>
        <v/>
      </c>
      <c r="K514" t="str">
        <f>IFERROR(IF(VLOOKUP('Xlookup set'!$S553,'Xlookup set'!$A$1:$R$1239,12,FALSE)=0,"",VLOOKUP('Xlookup set'!$S553,'Xlookup set'!$A$1:$R$1239,12,FALSE)),"")</f>
        <v/>
      </c>
      <c r="L514" t="str">
        <f>IFERROR(IF(VLOOKUP('Xlookup set'!$S553,'Xlookup set'!$A$1:$R$1239,13,FALSE)=0,"",VLOOKUP('Xlookup set'!$S553,'Xlookup set'!$A$1:$R$1239,13,FALSE)),"")</f>
        <v/>
      </c>
      <c r="M514" t="str">
        <f>IFERROR(IF(VLOOKUP('Xlookup set'!$S553,'Xlookup set'!$A$1:$R$1239,14,FALSE)=0,"",VLOOKUP('Xlookup set'!$S553,'Xlookup set'!$A$1:$R$1239,14,FALSE)),"")</f>
        <v/>
      </c>
      <c r="N514" t="str">
        <f>IFERROR(IF(VLOOKUP('Xlookup set'!$S553,'Xlookup set'!$A$1:$R$1239,15,FALSE)=0,"",VLOOKUP('Xlookup set'!$S553,'Xlookup set'!$A$1:$R$1239,15,FALSE)),"")</f>
        <v/>
      </c>
      <c r="O514" t="str">
        <f>IFERROR(IF(VLOOKUP('Xlookup set'!$S553,'Xlookup set'!$A$1:$R$1239,16,FALSE)=0,"",VLOOKUP('Xlookup set'!$S553,'Xlookup set'!$A$1:$R$1239,16,FALSE)),"")</f>
        <v/>
      </c>
      <c r="P514" t="str">
        <f t="array" aca="1" ref="P514" ca="1">IFERROR(Y2IF(VLOOKUP('Xlookup set'!$S553,'Xlookup set'!$A$1:$R$1239,17,FALSE)=0,"",VLOOKUP('Xlookup set'!$S553,'Xlookup set'!$A$1:$R$1239,17,FALSE)),"")</f>
        <v/>
      </c>
      <c r="Q514" t="str">
        <f>IFERROR(IF(VLOOKUP('Xlookup set'!$S553,'Xlookup set'!$A$1:$R$1239,18,FALSE)=0,"",VLOOKUP('Xlookup set'!$S553,'Xlookup set'!$A$1:$R$1239,18,FALSE)),"")</f>
        <v/>
      </c>
    </row>
    <row r="515" spans="1:17">
      <c r="A515" t="str">
        <f>IFERROR(VLOOKUP('Xlookup set'!$S515,'Xlookup set'!$A$1:$R$1239,2,FALSE),"")</f>
        <v/>
      </c>
      <c r="B515" t="str">
        <f>IF(I515&lt;&gt;"",ドッグキャリー!$I$2,"")</f>
        <v/>
      </c>
      <c r="C515" t="str">
        <f t="shared" ref="C515:C578" si="18">IF(I515&lt;&gt;"",1,"")</f>
        <v/>
      </c>
      <c r="D515" t="str">
        <f t="shared" ref="D515:D578" si="19">IF(I515&lt;&gt;"",1,"")</f>
        <v/>
      </c>
      <c r="H515" s="77" t="str">
        <f>IFERROR(IF(VLOOKUP('Xlookup set'!$S515,'Xlookup set'!$A$1:$R$1239,9,FALSE)=0,"",VLOOKUP('Xlookup set'!$S515,'Xlookup set'!$A$1:$R$1239,9,FALSE)),"")</f>
        <v/>
      </c>
      <c r="I515" t="str">
        <f>IFERROR(IF(VLOOKUP('Xlookup set'!$S515,'Xlookup set'!$A$1:$R$1239,10,FALSE)=0,"",VLOOKUP('Xlookup set'!$S515,'Xlookup set'!$A$1:$R$1239,10,FALSE)),"")</f>
        <v/>
      </c>
      <c r="J515" t="str">
        <f>IFERROR(IF(VLOOKUP('Xlookup set'!$S554,'Xlookup set'!$A$1:$R$1239,11,FALSE)=0,"",VLOOKUP('Xlookup set'!$S554,'Xlookup set'!$A$1:$R$1239,11,FALSE)),"")</f>
        <v/>
      </c>
      <c r="K515" t="str">
        <f>IFERROR(IF(VLOOKUP('Xlookup set'!$S554,'Xlookup set'!$A$1:$R$1239,12,FALSE)=0,"",VLOOKUP('Xlookup set'!$S554,'Xlookup set'!$A$1:$R$1239,12,FALSE)),"")</f>
        <v/>
      </c>
      <c r="L515" t="str">
        <f>IFERROR(IF(VLOOKUP('Xlookup set'!$S554,'Xlookup set'!$A$1:$R$1239,13,FALSE)=0,"",VLOOKUP('Xlookup set'!$S554,'Xlookup set'!$A$1:$R$1239,13,FALSE)),"")</f>
        <v/>
      </c>
      <c r="M515" t="str">
        <f>IFERROR(IF(VLOOKUP('Xlookup set'!$S554,'Xlookup set'!$A$1:$R$1239,14,FALSE)=0,"",VLOOKUP('Xlookup set'!$S554,'Xlookup set'!$A$1:$R$1239,14,FALSE)),"")</f>
        <v/>
      </c>
      <c r="N515" t="str">
        <f>IFERROR(IF(VLOOKUP('Xlookup set'!$S554,'Xlookup set'!$A$1:$R$1239,15,FALSE)=0,"",VLOOKUP('Xlookup set'!$S554,'Xlookup set'!$A$1:$R$1239,15,FALSE)),"")</f>
        <v/>
      </c>
      <c r="O515" t="str">
        <f>IFERROR(IF(VLOOKUP('Xlookup set'!$S554,'Xlookup set'!$A$1:$R$1239,16,FALSE)=0,"",VLOOKUP('Xlookup set'!$S554,'Xlookup set'!$A$1:$R$1239,16,FALSE)),"")</f>
        <v/>
      </c>
      <c r="P515" t="str">
        <f t="array" aca="1" ref="P515" ca="1">IFERROR(Y2IF(VLOOKUP('Xlookup set'!$S554,'Xlookup set'!$A$1:$R$1239,17,FALSE)=0,"",VLOOKUP('Xlookup set'!$S554,'Xlookup set'!$A$1:$R$1239,17,FALSE)),"")</f>
        <v/>
      </c>
      <c r="Q515" t="str">
        <f>IFERROR(IF(VLOOKUP('Xlookup set'!$S554,'Xlookup set'!$A$1:$R$1239,18,FALSE)=0,"",VLOOKUP('Xlookup set'!$S554,'Xlookup set'!$A$1:$R$1239,18,FALSE)),"")</f>
        <v/>
      </c>
    </row>
    <row r="516" spans="1:17">
      <c r="A516" t="str">
        <f>IFERROR(VLOOKUP('Xlookup set'!$S516,'Xlookup set'!$A$1:$R$1239,2,FALSE),"")</f>
        <v/>
      </c>
      <c r="B516" t="str">
        <f>IF(I516&lt;&gt;"",ドッグキャリー!$I$2,"")</f>
        <v/>
      </c>
      <c r="C516" t="str">
        <f t="shared" si="18"/>
        <v/>
      </c>
      <c r="D516" t="str">
        <f t="shared" si="19"/>
        <v/>
      </c>
      <c r="H516" s="77" t="str">
        <f>IFERROR(IF(VLOOKUP('Xlookup set'!$S516,'Xlookup set'!$A$1:$R$1239,9,FALSE)=0,"",VLOOKUP('Xlookup set'!$S516,'Xlookup set'!$A$1:$R$1239,9,FALSE)),"")</f>
        <v/>
      </c>
      <c r="I516" t="str">
        <f>IFERROR(IF(VLOOKUP('Xlookup set'!$S516,'Xlookup set'!$A$1:$R$1239,10,FALSE)=0,"",VLOOKUP('Xlookup set'!$S516,'Xlookup set'!$A$1:$R$1239,10,FALSE)),"")</f>
        <v/>
      </c>
      <c r="J516" t="str">
        <f>IFERROR(IF(VLOOKUP('Xlookup set'!$S555,'Xlookup set'!$A$1:$R$1239,11,FALSE)=0,"",VLOOKUP('Xlookup set'!$S555,'Xlookup set'!$A$1:$R$1239,11,FALSE)),"")</f>
        <v/>
      </c>
      <c r="K516" t="str">
        <f>IFERROR(IF(VLOOKUP('Xlookup set'!$S555,'Xlookup set'!$A$1:$R$1239,12,FALSE)=0,"",VLOOKUP('Xlookup set'!$S555,'Xlookup set'!$A$1:$R$1239,12,FALSE)),"")</f>
        <v/>
      </c>
      <c r="L516" t="str">
        <f>IFERROR(IF(VLOOKUP('Xlookup set'!$S555,'Xlookup set'!$A$1:$R$1239,13,FALSE)=0,"",VLOOKUP('Xlookup set'!$S555,'Xlookup set'!$A$1:$R$1239,13,FALSE)),"")</f>
        <v/>
      </c>
      <c r="M516" t="str">
        <f>IFERROR(IF(VLOOKUP('Xlookup set'!$S555,'Xlookup set'!$A$1:$R$1239,14,FALSE)=0,"",VLOOKUP('Xlookup set'!$S555,'Xlookup set'!$A$1:$R$1239,14,FALSE)),"")</f>
        <v/>
      </c>
      <c r="N516" t="str">
        <f>IFERROR(IF(VLOOKUP('Xlookup set'!$S555,'Xlookup set'!$A$1:$R$1239,15,FALSE)=0,"",VLOOKUP('Xlookup set'!$S555,'Xlookup set'!$A$1:$R$1239,15,FALSE)),"")</f>
        <v/>
      </c>
      <c r="O516" t="str">
        <f>IFERROR(IF(VLOOKUP('Xlookup set'!$S555,'Xlookup set'!$A$1:$R$1239,16,FALSE)=0,"",VLOOKUP('Xlookup set'!$S555,'Xlookup set'!$A$1:$R$1239,16,FALSE)),"")</f>
        <v/>
      </c>
      <c r="P516" t="str">
        <f t="array" aca="1" ref="P516" ca="1">IFERROR(Y2IF(VLOOKUP('Xlookup set'!$S555,'Xlookup set'!$A$1:$R$1239,17,FALSE)=0,"",VLOOKUP('Xlookup set'!$S555,'Xlookup set'!$A$1:$R$1239,17,FALSE)),"")</f>
        <v/>
      </c>
      <c r="Q516" t="str">
        <f>IFERROR(IF(VLOOKUP('Xlookup set'!$S555,'Xlookup set'!$A$1:$R$1239,18,FALSE)=0,"",VLOOKUP('Xlookup set'!$S555,'Xlookup set'!$A$1:$R$1239,18,FALSE)),"")</f>
        <v/>
      </c>
    </row>
    <row r="517" spans="1:17">
      <c r="A517" t="str">
        <f>IFERROR(VLOOKUP('Xlookup set'!$S517,'Xlookup set'!$A$1:$R$1239,2,FALSE),"")</f>
        <v/>
      </c>
      <c r="B517" t="str">
        <f>IF(I517&lt;&gt;"",ドッグキャリー!$I$2,"")</f>
        <v/>
      </c>
      <c r="C517" t="str">
        <f t="shared" si="18"/>
        <v/>
      </c>
      <c r="D517" t="str">
        <f t="shared" si="19"/>
        <v/>
      </c>
      <c r="H517" s="77" t="str">
        <f>IFERROR(IF(VLOOKUP('Xlookup set'!$S517,'Xlookup set'!$A$1:$R$1239,9,FALSE)=0,"",VLOOKUP('Xlookup set'!$S517,'Xlookup set'!$A$1:$R$1239,9,FALSE)),"")</f>
        <v/>
      </c>
      <c r="I517" t="str">
        <f>IFERROR(IF(VLOOKUP('Xlookup set'!$S517,'Xlookup set'!$A$1:$R$1239,10,FALSE)=0,"",VLOOKUP('Xlookup set'!$S517,'Xlookup set'!$A$1:$R$1239,10,FALSE)),"")</f>
        <v/>
      </c>
      <c r="J517" t="str">
        <f>IFERROR(IF(VLOOKUP('Xlookup set'!$S556,'Xlookup set'!$A$1:$R$1239,11,FALSE)=0,"",VLOOKUP('Xlookup set'!$S556,'Xlookup set'!$A$1:$R$1239,11,FALSE)),"")</f>
        <v/>
      </c>
      <c r="K517" t="str">
        <f>IFERROR(IF(VLOOKUP('Xlookup set'!$S556,'Xlookup set'!$A$1:$R$1239,12,FALSE)=0,"",VLOOKUP('Xlookup set'!$S556,'Xlookup set'!$A$1:$R$1239,12,FALSE)),"")</f>
        <v/>
      </c>
      <c r="L517" t="str">
        <f>IFERROR(IF(VLOOKUP('Xlookup set'!$S556,'Xlookup set'!$A$1:$R$1239,13,FALSE)=0,"",VLOOKUP('Xlookup set'!$S556,'Xlookup set'!$A$1:$R$1239,13,FALSE)),"")</f>
        <v/>
      </c>
      <c r="M517" t="str">
        <f>IFERROR(IF(VLOOKUP('Xlookup set'!$S556,'Xlookup set'!$A$1:$R$1239,14,FALSE)=0,"",VLOOKUP('Xlookup set'!$S556,'Xlookup set'!$A$1:$R$1239,14,FALSE)),"")</f>
        <v/>
      </c>
      <c r="N517" t="str">
        <f>IFERROR(IF(VLOOKUP('Xlookup set'!$S556,'Xlookup set'!$A$1:$R$1239,15,FALSE)=0,"",VLOOKUP('Xlookup set'!$S556,'Xlookup set'!$A$1:$R$1239,15,FALSE)),"")</f>
        <v/>
      </c>
      <c r="O517" t="str">
        <f>IFERROR(IF(VLOOKUP('Xlookup set'!$S556,'Xlookup set'!$A$1:$R$1239,16,FALSE)=0,"",VLOOKUP('Xlookup set'!$S556,'Xlookup set'!$A$1:$R$1239,16,FALSE)),"")</f>
        <v/>
      </c>
      <c r="P517" t="str">
        <f t="array" aca="1" ref="P517" ca="1">IFERROR(Y2IF(VLOOKUP('Xlookup set'!$S556,'Xlookup set'!$A$1:$R$1239,17,FALSE)=0,"",VLOOKUP('Xlookup set'!$S556,'Xlookup set'!$A$1:$R$1239,17,FALSE)),"")</f>
        <v/>
      </c>
      <c r="Q517" t="str">
        <f>IFERROR(IF(VLOOKUP('Xlookup set'!$S556,'Xlookup set'!$A$1:$R$1239,18,FALSE)=0,"",VLOOKUP('Xlookup set'!$S556,'Xlookup set'!$A$1:$R$1239,18,FALSE)),"")</f>
        <v/>
      </c>
    </row>
    <row r="518" spans="1:17">
      <c r="A518" t="str">
        <f>IFERROR(VLOOKUP('Xlookup set'!$S518,'Xlookup set'!$A$1:$R$1239,2,FALSE),"")</f>
        <v/>
      </c>
      <c r="B518" t="str">
        <f>IF(I518&lt;&gt;"",ドッグキャリー!$I$2,"")</f>
        <v/>
      </c>
      <c r="C518" t="str">
        <f t="shared" si="18"/>
        <v/>
      </c>
      <c r="D518" t="str">
        <f t="shared" si="19"/>
        <v/>
      </c>
      <c r="H518" s="77" t="str">
        <f>IFERROR(IF(VLOOKUP('Xlookup set'!$S518,'Xlookup set'!$A$1:$R$1239,9,FALSE)=0,"",VLOOKUP('Xlookup set'!$S518,'Xlookup set'!$A$1:$R$1239,9,FALSE)),"")</f>
        <v/>
      </c>
      <c r="I518" t="str">
        <f>IFERROR(IF(VLOOKUP('Xlookup set'!$S518,'Xlookup set'!$A$1:$R$1239,10,FALSE)=0,"",VLOOKUP('Xlookup set'!$S518,'Xlookup set'!$A$1:$R$1239,10,FALSE)),"")</f>
        <v/>
      </c>
      <c r="J518" t="str">
        <f>IFERROR(IF(VLOOKUP('Xlookup set'!$S557,'Xlookup set'!$A$1:$R$1239,11,FALSE)=0,"",VLOOKUP('Xlookup set'!$S557,'Xlookup set'!$A$1:$R$1239,11,FALSE)),"")</f>
        <v/>
      </c>
      <c r="K518" t="str">
        <f>IFERROR(IF(VLOOKUP('Xlookup set'!$S557,'Xlookup set'!$A$1:$R$1239,12,FALSE)=0,"",VLOOKUP('Xlookup set'!$S557,'Xlookup set'!$A$1:$R$1239,12,FALSE)),"")</f>
        <v/>
      </c>
      <c r="L518" t="str">
        <f>IFERROR(IF(VLOOKUP('Xlookup set'!$S557,'Xlookup set'!$A$1:$R$1239,13,FALSE)=0,"",VLOOKUP('Xlookup set'!$S557,'Xlookup set'!$A$1:$R$1239,13,FALSE)),"")</f>
        <v/>
      </c>
      <c r="M518" t="str">
        <f>IFERROR(IF(VLOOKUP('Xlookup set'!$S557,'Xlookup set'!$A$1:$R$1239,14,FALSE)=0,"",VLOOKUP('Xlookup set'!$S557,'Xlookup set'!$A$1:$R$1239,14,FALSE)),"")</f>
        <v/>
      </c>
      <c r="N518" t="str">
        <f>IFERROR(IF(VLOOKUP('Xlookup set'!$S557,'Xlookup set'!$A$1:$R$1239,15,FALSE)=0,"",VLOOKUP('Xlookup set'!$S557,'Xlookup set'!$A$1:$R$1239,15,FALSE)),"")</f>
        <v/>
      </c>
      <c r="O518" t="str">
        <f>IFERROR(IF(VLOOKUP('Xlookup set'!$S557,'Xlookup set'!$A$1:$R$1239,16,FALSE)=0,"",VLOOKUP('Xlookup set'!$S557,'Xlookup set'!$A$1:$R$1239,16,FALSE)),"")</f>
        <v/>
      </c>
      <c r="P518" t="str">
        <f t="array" aca="1" ref="P518" ca="1">IFERROR(Y2IF(VLOOKUP('Xlookup set'!$S557,'Xlookup set'!$A$1:$R$1239,17,FALSE)=0,"",VLOOKUP('Xlookup set'!$S557,'Xlookup set'!$A$1:$R$1239,17,FALSE)),"")</f>
        <v/>
      </c>
      <c r="Q518" t="str">
        <f>IFERROR(IF(VLOOKUP('Xlookup set'!$S557,'Xlookup set'!$A$1:$R$1239,18,FALSE)=0,"",VLOOKUP('Xlookup set'!$S557,'Xlookup set'!$A$1:$R$1239,18,FALSE)),"")</f>
        <v/>
      </c>
    </row>
    <row r="519" spans="1:17">
      <c r="A519" t="str">
        <f>IFERROR(VLOOKUP('Xlookup set'!$S519,'Xlookup set'!$A$1:$R$1239,2,FALSE),"")</f>
        <v/>
      </c>
      <c r="B519" t="str">
        <f>IF(I519&lt;&gt;"",ドッグキャリー!$I$2,"")</f>
        <v/>
      </c>
      <c r="C519" t="str">
        <f t="shared" si="18"/>
        <v/>
      </c>
      <c r="D519" t="str">
        <f t="shared" si="19"/>
        <v/>
      </c>
      <c r="H519" s="77" t="str">
        <f>IFERROR(IF(VLOOKUP('Xlookup set'!$S519,'Xlookup set'!$A$1:$R$1239,9,FALSE)=0,"",VLOOKUP('Xlookup set'!$S519,'Xlookup set'!$A$1:$R$1239,9,FALSE)),"")</f>
        <v/>
      </c>
      <c r="I519" t="str">
        <f>IFERROR(IF(VLOOKUP('Xlookup set'!$S519,'Xlookup set'!$A$1:$R$1239,10,FALSE)=0,"",VLOOKUP('Xlookup set'!$S519,'Xlookup set'!$A$1:$R$1239,10,FALSE)),"")</f>
        <v/>
      </c>
      <c r="J519" t="str">
        <f>IFERROR(IF(VLOOKUP('Xlookup set'!$S558,'Xlookup set'!$A$1:$R$1239,11,FALSE)=0,"",VLOOKUP('Xlookup set'!$S558,'Xlookup set'!$A$1:$R$1239,11,FALSE)),"")</f>
        <v/>
      </c>
      <c r="K519" t="str">
        <f>IFERROR(IF(VLOOKUP('Xlookup set'!$S558,'Xlookup set'!$A$1:$R$1239,12,FALSE)=0,"",VLOOKUP('Xlookup set'!$S558,'Xlookup set'!$A$1:$R$1239,12,FALSE)),"")</f>
        <v/>
      </c>
      <c r="L519" t="str">
        <f>IFERROR(IF(VLOOKUP('Xlookup set'!$S558,'Xlookup set'!$A$1:$R$1239,13,FALSE)=0,"",VLOOKUP('Xlookup set'!$S558,'Xlookup set'!$A$1:$R$1239,13,FALSE)),"")</f>
        <v/>
      </c>
      <c r="M519" t="str">
        <f>IFERROR(IF(VLOOKUP('Xlookup set'!$S558,'Xlookup set'!$A$1:$R$1239,14,FALSE)=0,"",VLOOKUP('Xlookup set'!$S558,'Xlookup set'!$A$1:$R$1239,14,FALSE)),"")</f>
        <v/>
      </c>
      <c r="N519" t="str">
        <f>IFERROR(IF(VLOOKUP('Xlookup set'!$S558,'Xlookup set'!$A$1:$R$1239,15,FALSE)=0,"",VLOOKUP('Xlookup set'!$S558,'Xlookup set'!$A$1:$R$1239,15,FALSE)),"")</f>
        <v/>
      </c>
      <c r="O519" t="str">
        <f>IFERROR(IF(VLOOKUP('Xlookup set'!$S558,'Xlookup set'!$A$1:$R$1239,16,FALSE)=0,"",VLOOKUP('Xlookup set'!$S558,'Xlookup set'!$A$1:$R$1239,16,FALSE)),"")</f>
        <v/>
      </c>
      <c r="P519" t="str">
        <f t="array" aca="1" ref="P519" ca="1">IFERROR(Y2IF(VLOOKUP('Xlookup set'!$S558,'Xlookup set'!$A$1:$R$1239,17,FALSE)=0,"",VLOOKUP('Xlookup set'!$S558,'Xlookup set'!$A$1:$R$1239,17,FALSE)),"")</f>
        <v/>
      </c>
      <c r="Q519" t="str">
        <f>IFERROR(IF(VLOOKUP('Xlookup set'!$S558,'Xlookup set'!$A$1:$R$1239,18,FALSE)=0,"",VLOOKUP('Xlookup set'!$S558,'Xlookup set'!$A$1:$R$1239,18,FALSE)),"")</f>
        <v/>
      </c>
    </row>
    <row r="520" spans="1:17">
      <c r="A520" t="str">
        <f>IFERROR(VLOOKUP('Xlookup set'!$S520,'Xlookup set'!$A$1:$R$1239,2,FALSE),"")</f>
        <v/>
      </c>
      <c r="B520" t="str">
        <f>IF(I520&lt;&gt;"",ドッグキャリー!$I$2,"")</f>
        <v/>
      </c>
      <c r="C520" t="str">
        <f t="shared" si="18"/>
        <v/>
      </c>
      <c r="D520" t="str">
        <f t="shared" si="19"/>
        <v/>
      </c>
      <c r="H520" s="77" t="str">
        <f>IFERROR(IF(VLOOKUP('Xlookup set'!$S520,'Xlookup set'!$A$1:$R$1239,9,FALSE)=0,"",VLOOKUP('Xlookup set'!$S520,'Xlookup set'!$A$1:$R$1239,9,FALSE)),"")</f>
        <v/>
      </c>
      <c r="I520" t="str">
        <f>IFERROR(IF(VLOOKUP('Xlookup set'!$S520,'Xlookup set'!$A$1:$R$1239,10,FALSE)=0,"",VLOOKUP('Xlookup set'!$S520,'Xlookup set'!$A$1:$R$1239,10,FALSE)),"")</f>
        <v/>
      </c>
      <c r="J520" t="str">
        <f>IFERROR(IF(VLOOKUP('Xlookup set'!$S559,'Xlookup set'!$A$1:$R$1239,11,FALSE)=0,"",VLOOKUP('Xlookup set'!$S559,'Xlookup set'!$A$1:$R$1239,11,FALSE)),"")</f>
        <v/>
      </c>
      <c r="K520" t="str">
        <f>IFERROR(IF(VLOOKUP('Xlookup set'!$S559,'Xlookup set'!$A$1:$R$1239,12,FALSE)=0,"",VLOOKUP('Xlookup set'!$S559,'Xlookup set'!$A$1:$R$1239,12,FALSE)),"")</f>
        <v/>
      </c>
      <c r="L520" t="str">
        <f>IFERROR(IF(VLOOKUP('Xlookup set'!$S559,'Xlookup set'!$A$1:$R$1239,13,FALSE)=0,"",VLOOKUP('Xlookup set'!$S559,'Xlookup set'!$A$1:$R$1239,13,FALSE)),"")</f>
        <v/>
      </c>
      <c r="M520" t="str">
        <f>IFERROR(IF(VLOOKUP('Xlookup set'!$S559,'Xlookup set'!$A$1:$R$1239,14,FALSE)=0,"",VLOOKUP('Xlookup set'!$S559,'Xlookup set'!$A$1:$R$1239,14,FALSE)),"")</f>
        <v/>
      </c>
      <c r="N520" t="str">
        <f>IFERROR(IF(VLOOKUP('Xlookup set'!$S559,'Xlookup set'!$A$1:$R$1239,15,FALSE)=0,"",VLOOKUP('Xlookup set'!$S559,'Xlookup set'!$A$1:$R$1239,15,FALSE)),"")</f>
        <v/>
      </c>
      <c r="O520" t="str">
        <f>IFERROR(IF(VLOOKUP('Xlookup set'!$S559,'Xlookup set'!$A$1:$R$1239,16,FALSE)=0,"",VLOOKUP('Xlookup set'!$S559,'Xlookup set'!$A$1:$R$1239,16,FALSE)),"")</f>
        <v/>
      </c>
      <c r="P520" t="str">
        <f t="array" aca="1" ref="P520" ca="1">IFERROR(Y2IF(VLOOKUP('Xlookup set'!$S559,'Xlookup set'!$A$1:$R$1239,17,FALSE)=0,"",VLOOKUP('Xlookup set'!$S559,'Xlookup set'!$A$1:$R$1239,17,FALSE)),"")</f>
        <v/>
      </c>
      <c r="Q520" t="str">
        <f>IFERROR(IF(VLOOKUP('Xlookup set'!$S559,'Xlookup set'!$A$1:$R$1239,18,FALSE)=0,"",VLOOKUP('Xlookup set'!$S559,'Xlookup set'!$A$1:$R$1239,18,FALSE)),"")</f>
        <v/>
      </c>
    </row>
    <row r="521" spans="1:17">
      <c r="A521" t="str">
        <f>IFERROR(VLOOKUP('Xlookup set'!$S521,'Xlookup set'!$A$1:$R$1239,2,FALSE),"")</f>
        <v/>
      </c>
      <c r="B521" t="str">
        <f>IF(I521&lt;&gt;"",ドッグキャリー!$I$2,"")</f>
        <v/>
      </c>
      <c r="C521" t="str">
        <f t="shared" si="18"/>
        <v/>
      </c>
      <c r="D521" t="str">
        <f t="shared" si="19"/>
        <v/>
      </c>
      <c r="H521" s="77" t="str">
        <f>IFERROR(IF(VLOOKUP('Xlookup set'!$S521,'Xlookup set'!$A$1:$R$1239,9,FALSE)=0,"",VLOOKUP('Xlookup set'!$S521,'Xlookup set'!$A$1:$R$1239,9,FALSE)),"")</f>
        <v/>
      </c>
      <c r="I521" t="str">
        <f>IFERROR(IF(VLOOKUP('Xlookup set'!$S521,'Xlookup set'!$A$1:$R$1239,10,FALSE)=0,"",VLOOKUP('Xlookup set'!$S521,'Xlookup set'!$A$1:$R$1239,10,FALSE)),"")</f>
        <v/>
      </c>
      <c r="J521" t="str">
        <f>IFERROR(IF(VLOOKUP('Xlookup set'!$S560,'Xlookup set'!$A$1:$R$1239,11,FALSE)=0,"",VLOOKUP('Xlookup set'!$S560,'Xlookup set'!$A$1:$R$1239,11,FALSE)),"")</f>
        <v/>
      </c>
      <c r="K521" t="str">
        <f>IFERROR(IF(VLOOKUP('Xlookup set'!$S560,'Xlookup set'!$A$1:$R$1239,12,FALSE)=0,"",VLOOKUP('Xlookup set'!$S560,'Xlookup set'!$A$1:$R$1239,12,FALSE)),"")</f>
        <v/>
      </c>
      <c r="L521" t="str">
        <f>IFERROR(IF(VLOOKUP('Xlookup set'!$S560,'Xlookup set'!$A$1:$R$1239,13,FALSE)=0,"",VLOOKUP('Xlookup set'!$S560,'Xlookup set'!$A$1:$R$1239,13,FALSE)),"")</f>
        <v/>
      </c>
      <c r="M521" t="str">
        <f>IFERROR(IF(VLOOKUP('Xlookup set'!$S560,'Xlookup set'!$A$1:$R$1239,14,FALSE)=0,"",VLOOKUP('Xlookup set'!$S560,'Xlookup set'!$A$1:$R$1239,14,FALSE)),"")</f>
        <v/>
      </c>
      <c r="N521" t="str">
        <f>IFERROR(IF(VLOOKUP('Xlookup set'!$S560,'Xlookup set'!$A$1:$R$1239,15,FALSE)=0,"",VLOOKUP('Xlookup set'!$S560,'Xlookup set'!$A$1:$R$1239,15,FALSE)),"")</f>
        <v/>
      </c>
      <c r="O521" t="str">
        <f>IFERROR(IF(VLOOKUP('Xlookup set'!$S560,'Xlookup set'!$A$1:$R$1239,16,FALSE)=0,"",VLOOKUP('Xlookup set'!$S560,'Xlookup set'!$A$1:$R$1239,16,FALSE)),"")</f>
        <v/>
      </c>
      <c r="P521" t="str">
        <f t="array" aca="1" ref="P521" ca="1">IFERROR(Y2IF(VLOOKUP('Xlookup set'!$S560,'Xlookup set'!$A$1:$R$1239,17,FALSE)=0,"",VLOOKUP('Xlookup set'!$S560,'Xlookup set'!$A$1:$R$1239,17,FALSE)),"")</f>
        <v/>
      </c>
      <c r="Q521" t="str">
        <f>IFERROR(IF(VLOOKUP('Xlookup set'!$S560,'Xlookup set'!$A$1:$R$1239,18,FALSE)=0,"",VLOOKUP('Xlookup set'!$S560,'Xlookup set'!$A$1:$R$1239,18,FALSE)),"")</f>
        <v/>
      </c>
    </row>
    <row r="522" spans="1:17">
      <c r="A522" t="str">
        <f>IFERROR(VLOOKUP('Xlookup set'!$S522,'Xlookup set'!$A$1:$R$1239,2,FALSE),"")</f>
        <v/>
      </c>
      <c r="B522" t="str">
        <f>IF(I522&lt;&gt;"",ドッグキャリー!$I$2,"")</f>
        <v/>
      </c>
      <c r="C522" t="str">
        <f t="shared" si="18"/>
        <v/>
      </c>
      <c r="D522" t="str">
        <f t="shared" si="19"/>
        <v/>
      </c>
      <c r="H522" s="77" t="str">
        <f>IFERROR(IF(VLOOKUP('Xlookup set'!$S522,'Xlookup set'!$A$1:$R$1239,9,FALSE)=0,"",VLOOKUP('Xlookup set'!$S522,'Xlookup set'!$A$1:$R$1239,9,FALSE)),"")</f>
        <v/>
      </c>
      <c r="I522" t="str">
        <f>IFERROR(IF(VLOOKUP('Xlookup set'!$S522,'Xlookup set'!$A$1:$R$1239,10,FALSE)=0,"",VLOOKUP('Xlookup set'!$S522,'Xlookup set'!$A$1:$R$1239,10,FALSE)),"")</f>
        <v/>
      </c>
      <c r="J522" t="str">
        <f>IFERROR(IF(VLOOKUP('Xlookup set'!$S561,'Xlookup set'!$A$1:$R$1239,11,FALSE)=0,"",VLOOKUP('Xlookup set'!$S561,'Xlookup set'!$A$1:$R$1239,11,FALSE)),"")</f>
        <v/>
      </c>
      <c r="K522" t="str">
        <f>IFERROR(IF(VLOOKUP('Xlookup set'!$S561,'Xlookup set'!$A$1:$R$1239,12,FALSE)=0,"",VLOOKUP('Xlookup set'!$S561,'Xlookup set'!$A$1:$R$1239,12,FALSE)),"")</f>
        <v/>
      </c>
      <c r="L522" t="str">
        <f>IFERROR(IF(VLOOKUP('Xlookup set'!$S561,'Xlookup set'!$A$1:$R$1239,13,FALSE)=0,"",VLOOKUP('Xlookup set'!$S561,'Xlookup set'!$A$1:$R$1239,13,FALSE)),"")</f>
        <v/>
      </c>
      <c r="M522" t="str">
        <f>IFERROR(IF(VLOOKUP('Xlookup set'!$S561,'Xlookup set'!$A$1:$R$1239,14,FALSE)=0,"",VLOOKUP('Xlookup set'!$S561,'Xlookup set'!$A$1:$R$1239,14,FALSE)),"")</f>
        <v/>
      </c>
      <c r="N522" t="str">
        <f>IFERROR(IF(VLOOKUP('Xlookup set'!$S561,'Xlookup set'!$A$1:$R$1239,15,FALSE)=0,"",VLOOKUP('Xlookup set'!$S561,'Xlookup set'!$A$1:$R$1239,15,FALSE)),"")</f>
        <v/>
      </c>
      <c r="O522" t="str">
        <f>IFERROR(IF(VLOOKUP('Xlookup set'!$S561,'Xlookup set'!$A$1:$R$1239,16,FALSE)=0,"",VLOOKUP('Xlookup set'!$S561,'Xlookup set'!$A$1:$R$1239,16,FALSE)),"")</f>
        <v/>
      </c>
      <c r="P522" t="str">
        <f t="array" aca="1" ref="P522" ca="1">IFERROR(Y2IF(VLOOKUP('Xlookup set'!$S561,'Xlookup set'!$A$1:$R$1239,17,FALSE)=0,"",VLOOKUP('Xlookup set'!$S561,'Xlookup set'!$A$1:$R$1239,17,FALSE)),"")</f>
        <v/>
      </c>
      <c r="Q522" t="str">
        <f>IFERROR(IF(VLOOKUP('Xlookup set'!$S561,'Xlookup set'!$A$1:$R$1239,18,FALSE)=0,"",VLOOKUP('Xlookup set'!$S561,'Xlookup set'!$A$1:$R$1239,18,FALSE)),"")</f>
        <v/>
      </c>
    </row>
    <row r="523" spans="1:17">
      <c r="A523" t="str">
        <f>IFERROR(VLOOKUP('Xlookup set'!$S523,'Xlookup set'!$A$1:$R$1239,2,FALSE),"")</f>
        <v/>
      </c>
      <c r="B523" t="str">
        <f>IF(I523&lt;&gt;"",ドッグキャリー!$I$2,"")</f>
        <v/>
      </c>
      <c r="C523" t="str">
        <f t="shared" si="18"/>
        <v/>
      </c>
      <c r="D523" t="str">
        <f t="shared" si="19"/>
        <v/>
      </c>
      <c r="H523" s="77" t="str">
        <f>IFERROR(IF(VLOOKUP('Xlookup set'!$S523,'Xlookup set'!$A$1:$R$1239,9,FALSE)=0,"",VLOOKUP('Xlookup set'!$S523,'Xlookup set'!$A$1:$R$1239,9,FALSE)),"")</f>
        <v/>
      </c>
      <c r="I523" t="str">
        <f>IFERROR(IF(VLOOKUP('Xlookup set'!$S523,'Xlookup set'!$A$1:$R$1239,10,FALSE)=0,"",VLOOKUP('Xlookup set'!$S523,'Xlookup set'!$A$1:$R$1239,10,FALSE)),"")</f>
        <v/>
      </c>
      <c r="J523" t="str">
        <f>IFERROR(IF(VLOOKUP('Xlookup set'!$S562,'Xlookup set'!$A$1:$R$1239,11,FALSE)=0,"",VLOOKUP('Xlookup set'!$S562,'Xlookup set'!$A$1:$R$1239,11,FALSE)),"")</f>
        <v/>
      </c>
      <c r="K523" t="str">
        <f>IFERROR(IF(VLOOKUP('Xlookup set'!$S562,'Xlookup set'!$A$1:$R$1239,12,FALSE)=0,"",VLOOKUP('Xlookup set'!$S562,'Xlookup set'!$A$1:$R$1239,12,FALSE)),"")</f>
        <v/>
      </c>
      <c r="L523" t="str">
        <f>IFERROR(IF(VLOOKUP('Xlookup set'!$S562,'Xlookup set'!$A$1:$R$1239,13,FALSE)=0,"",VLOOKUP('Xlookup set'!$S562,'Xlookup set'!$A$1:$R$1239,13,FALSE)),"")</f>
        <v/>
      </c>
      <c r="M523" t="str">
        <f>IFERROR(IF(VLOOKUP('Xlookup set'!$S562,'Xlookup set'!$A$1:$R$1239,14,FALSE)=0,"",VLOOKUP('Xlookup set'!$S562,'Xlookup set'!$A$1:$R$1239,14,FALSE)),"")</f>
        <v/>
      </c>
      <c r="N523" t="str">
        <f>IFERROR(IF(VLOOKUP('Xlookup set'!$S562,'Xlookup set'!$A$1:$R$1239,15,FALSE)=0,"",VLOOKUP('Xlookup set'!$S562,'Xlookup set'!$A$1:$R$1239,15,FALSE)),"")</f>
        <v/>
      </c>
      <c r="O523" t="str">
        <f>IFERROR(IF(VLOOKUP('Xlookup set'!$S562,'Xlookup set'!$A$1:$R$1239,16,FALSE)=0,"",VLOOKUP('Xlookup set'!$S562,'Xlookup set'!$A$1:$R$1239,16,FALSE)),"")</f>
        <v/>
      </c>
      <c r="P523" t="str">
        <f t="array" aca="1" ref="P523" ca="1">IFERROR(Y2IF(VLOOKUP('Xlookup set'!$S562,'Xlookup set'!$A$1:$R$1239,17,FALSE)=0,"",VLOOKUP('Xlookup set'!$S562,'Xlookup set'!$A$1:$R$1239,17,FALSE)),"")</f>
        <v/>
      </c>
      <c r="Q523" t="str">
        <f>IFERROR(IF(VLOOKUP('Xlookup set'!$S562,'Xlookup set'!$A$1:$R$1239,18,FALSE)=0,"",VLOOKUP('Xlookup set'!$S562,'Xlookup set'!$A$1:$R$1239,18,FALSE)),"")</f>
        <v/>
      </c>
    </row>
    <row r="524" spans="1:17">
      <c r="A524" t="str">
        <f>IFERROR(VLOOKUP('Xlookup set'!$S524,'Xlookup set'!$A$1:$R$1239,2,FALSE),"")</f>
        <v/>
      </c>
      <c r="B524" t="str">
        <f>IF(I524&lt;&gt;"",ドッグキャリー!$I$2,"")</f>
        <v/>
      </c>
      <c r="C524" t="str">
        <f t="shared" si="18"/>
        <v/>
      </c>
      <c r="D524" t="str">
        <f t="shared" si="19"/>
        <v/>
      </c>
      <c r="H524" s="77" t="str">
        <f>IFERROR(IF(VLOOKUP('Xlookup set'!$S524,'Xlookup set'!$A$1:$R$1239,9,FALSE)=0,"",VLOOKUP('Xlookup set'!$S524,'Xlookup set'!$A$1:$R$1239,9,FALSE)),"")</f>
        <v/>
      </c>
      <c r="I524" t="str">
        <f>IFERROR(IF(VLOOKUP('Xlookup set'!$S524,'Xlookup set'!$A$1:$R$1239,10,FALSE)=0,"",VLOOKUP('Xlookup set'!$S524,'Xlookup set'!$A$1:$R$1239,10,FALSE)),"")</f>
        <v/>
      </c>
      <c r="J524" t="str">
        <f>IFERROR(IF(VLOOKUP('Xlookup set'!$S563,'Xlookup set'!$A$1:$R$1239,11,FALSE)=0,"",VLOOKUP('Xlookup set'!$S563,'Xlookup set'!$A$1:$R$1239,11,FALSE)),"")</f>
        <v/>
      </c>
      <c r="K524" t="str">
        <f>IFERROR(IF(VLOOKUP('Xlookup set'!$S563,'Xlookup set'!$A$1:$R$1239,12,FALSE)=0,"",VLOOKUP('Xlookup set'!$S563,'Xlookup set'!$A$1:$R$1239,12,FALSE)),"")</f>
        <v/>
      </c>
      <c r="L524" t="str">
        <f>IFERROR(IF(VLOOKUP('Xlookup set'!$S563,'Xlookup set'!$A$1:$R$1239,13,FALSE)=0,"",VLOOKUP('Xlookup set'!$S563,'Xlookup set'!$A$1:$R$1239,13,FALSE)),"")</f>
        <v/>
      </c>
      <c r="M524" t="str">
        <f>IFERROR(IF(VLOOKUP('Xlookup set'!$S563,'Xlookup set'!$A$1:$R$1239,14,FALSE)=0,"",VLOOKUP('Xlookup set'!$S563,'Xlookup set'!$A$1:$R$1239,14,FALSE)),"")</f>
        <v/>
      </c>
      <c r="N524" t="str">
        <f>IFERROR(IF(VLOOKUP('Xlookup set'!$S563,'Xlookup set'!$A$1:$R$1239,15,FALSE)=0,"",VLOOKUP('Xlookup set'!$S563,'Xlookup set'!$A$1:$R$1239,15,FALSE)),"")</f>
        <v/>
      </c>
      <c r="O524" t="str">
        <f>IFERROR(IF(VLOOKUP('Xlookup set'!$S563,'Xlookup set'!$A$1:$R$1239,16,FALSE)=0,"",VLOOKUP('Xlookup set'!$S563,'Xlookup set'!$A$1:$R$1239,16,FALSE)),"")</f>
        <v/>
      </c>
      <c r="P524" t="str">
        <f t="array" aca="1" ref="P524" ca="1">IFERROR(Y2IF(VLOOKUP('Xlookup set'!$S563,'Xlookup set'!$A$1:$R$1239,17,FALSE)=0,"",VLOOKUP('Xlookup set'!$S563,'Xlookup set'!$A$1:$R$1239,17,FALSE)),"")</f>
        <v/>
      </c>
      <c r="Q524" t="str">
        <f>IFERROR(IF(VLOOKUP('Xlookup set'!$S563,'Xlookup set'!$A$1:$R$1239,18,FALSE)=0,"",VLOOKUP('Xlookup set'!$S563,'Xlookup set'!$A$1:$R$1239,18,FALSE)),"")</f>
        <v/>
      </c>
    </row>
    <row r="525" spans="1:17">
      <c r="A525" t="str">
        <f>IFERROR(VLOOKUP('Xlookup set'!$S525,'Xlookup set'!$A$1:$R$1239,2,FALSE),"")</f>
        <v/>
      </c>
      <c r="B525" t="str">
        <f>IF(I525&lt;&gt;"",ドッグキャリー!$I$2,"")</f>
        <v/>
      </c>
      <c r="C525" t="str">
        <f t="shared" si="18"/>
        <v/>
      </c>
      <c r="D525" t="str">
        <f t="shared" si="19"/>
        <v/>
      </c>
      <c r="H525" s="77" t="str">
        <f>IFERROR(IF(VLOOKUP('Xlookup set'!$S525,'Xlookup set'!$A$1:$R$1239,9,FALSE)=0,"",VLOOKUP('Xlookup set'!$S525,'Xlookup set'!$A$1:$R$1239,9,FALSE)),"")</f>
        <v/>
      </c>
      <c r="I525" t="str">
        <f>IFERROR(IF(VLOOKUP('Xlookup set'!$S525,'Xlookup set'!$A$1:$R$1239,10,FALSE)=0,"",VLOOKUP('Xlookup set'!$S525,'Xlookup set'!$A$1:$R$1239,10,FALSE)),"")</f>
        <v/>
      </c>
      <c r="J525" t="str">
        <f>IFERROR(IF(VLOOKUP('Xlookup set'!$S564,'Xlookup set'!$A$1:$R$1239,11,FALSE)=0,"",VLOOKUP('Xlookup set'!$S564,'Xlookup set'!$A$1:$R$1239,11,FALSE)),"")</f>
        <v/>
      </c>
      <c r="K525" t="str">
        <f>IFERROR(IF(VLOOKUP('Xlookup set'!$S564,'Xlookup set'!$A$1:$R$1239,12,FALSE)=0,"",VLOOKUP('Xlookup set'!$S564,'Xlookup set'!$A$1:$R$1239,12,FALSE)),"")</f>
        <v/>
      </c>
      <c r="L525" t="str">
        <f>IFERROR(IF(VLOOKUP('Xlookup set'!$S564,'Xlookup set'!$A$1:$R$1239,13,FALSE)=0,"",VLOOKUP('Xlookup set'!$S564,'Xlookup set'!$A$1:$R$1239,13,FALSE)),"")</f>
        <v/>
      </c>
      <c r="M525" t="str">
        <f>IFERROR(IF(VLOOKUP('Xlookup set'!$S564,'Xlookup set'!$A$1:$R$1239,14,FALSE)=0,"",VLOOKUP('Xlookup set'!$S564,'Xlookup set'!$A$1:$R$1239,14,FALSE)),"")</f>
        <v/>
      </c>
      <c r="N525" t="str">
        <f>IFERROR(IF(VLOOKUP('Xlookup set'!$S564,'Xlookup set'!$A$1:$R$1239,15,FALSE)=0,"",VLOOKUP('Xlookup set'!$S564,'Xlookup set'!$A$1:$R$1239,15,FALSE)),"")</f>
        <v/>
      </c>
      <c r="O525" t="str">
        <f>IFERROR(IF(VLOOKUP('Xlookup set'!$S564,'Xlookup set'!$A$1:$R$1239,16,FALSE)=0,"",VLOOKUP('Xlookup set'!$S564,'Xlookup set'!$A$1:$R$1239,16,FALSE)),"")</f>
        <v/>
      </c>
      <c r="P525" t="str">
        <f t="array" aca="1" ref="P525" ca="1">IFERROR(Y2IF(VLOOKUP('Xlookup set'!$S564,'Xlookup set'!$A$1:$R$1239,17,FALSE)=0,"",VLOOKUP('Xlookup set'!$S564,'Xlookup set'!$A$1:$R$1239,17,FALSE)),"")</f>
        <v/>
      </c>
      <c r="Q525" t="str">
        <f>IFERROR(IF(VLOOKUP('Xlookup set'!$S564,'Xlookup set'!$A$1:$R$1239,18,FALSE)=0,"",VLOOKUP('Xlookup set'!$S564,'Xlookup set'!$A$1:$R$1239,18,FALSE)),"")</f>
        <v/>
      </c>
    </row>
    <row r="526" spans="1:17">
      <c r="A526" t="str">
        <f>IFERROR(VLOOKUP('Xlookup set'!$S526,'Xlookup set'!$A$1:$R$1239,2,FALSE),"")</f>
        <v/>
      </c>
      <c r="B526" t="str">
        <f>IF(I526&lt;&gt;"",ドッグキャリー!$I$2,"")</f>
        <v/>
      </c>
      <c r="C526" t="str">
        <f t="shared" si="18"/>
        <v/>
      </c>
      <c r="D526" t="str">
        <f t="shared" si="19"/>
        <v/>
      </c>
      <c r="H526" s="77" t="str">
        <f>IFERROR(IF(VLOOKUP('Xlookup set'!$S526,'Xlookup set'!$A$1:$R$1239,9,FALSE)=0,"",VLOOKUP('Xlookup set'!$S526,'Xlookup set'!$A$1:$R$1239,9,FALSE)),"")</f>
        <v/>
      </c>
      <c r="I526" t="str">
        <f>IFERROR(IF(VLOOKUP('Xlookup set'!$S526,'Xlookup set'!$A$1:$R$1239,10,FALSE)=0,"",VLOOKUP('Xlookup set'!$S526,'Xlookup set'!$A$1:$R$1239,10,FALSE)),"")</f>
        <v/>
      </c>
      <c r="J526" t="str">
        <f>IFERROR(IF(VLOOKUP('Xlookup set'!$S565,'Xlookup set'!$A$1:$R$1239,11,FALSE)=0,"",VLOOKUP('Xlookup set'!$S565,'Xlookup set'!$A$1:$R$1239,11,FALSE)),"")</f>
        <v/>
      </c>
      <c r="K526" t="str">
        <f>IFERROR(IF(VLOOKUP('Xlookup set'!$S565,'Xlookup set'!$A$1:$R$1239,12,FALSE)=0,"",VLOOKUP('Xlookup set'!$S565,'Xlookup set'!$A$1:$R$1239,12,FALSE)),"")</f>
        <v/>
      </c>
      <c r="L526" t="str">
        <f>IFERROR(IF(VLOOKUP('Xlookup set'!$S565,'Xlookup set'!$A$1:$R$1239,13,FALSE)=0,"",VLOOKUP('Xlookup set'!$S565,'Xlookup set'!$A$1:$R$1239,13,FALSE)),"")</f>
        <v/>
      </c>
      <c r="M526" t="str">
        <f>IFERROR(IF(VLOOKUP('Xlookup set'!$S565,'Xlookup set'!$A$1:$R$1239,14,FALSE)=0,"",VLOOKUP('Xlookup set'!$S565,'Xlookup set'!$A$1:$R$1239,14,FALSE)),"")</f>
        <v/>
      </c>
      <c r="N526" t="str">
        <f>IFERROR(IF(VLOOKUP('Xlookup set'!$S565,'Xlookup set'!$A$1:$R$1239,15,FALSE)=0,"",VLOOKUP('Xlookup set'!$S565,'Xlookup set'!$A$1:$R$1239,15,FALSE)),"")</f>
        <v/>
      </c>
      <c r="O526" t="str">
        <f>IFERROR(IF(VLOOKUP('Xlookup set'!$S565,'Xlookup set'!$A$1:$R$1239,16,FALSE)=0,"",VLOOKUP('Xlookup set'!$S565,'Xlookup set'!$A$1:$R$1239,16,FALSE)),"")</f>
        <v/>
      </c>
      <c r="P526" t="str">
        <f t="array" aca="1" ref="P526" ca="1">IFERROR(Y2IF(VLOOKUP('Xlookup set'!$S565,'Xlookup set'!$A$1:$R$1239,17,FALSE)=0,"",VLOOKUP('Xlookup set'!$S565,'Xlookup set'!$A$1:$R$1239,17,FALSE)),"")</f>
        <v/>
      </c>
      <c r="Q526" t="str">
        <f>IFERROR(IF(VLOOKUP('Xlookup set'!$S565,'Xlookup set'!$A$1:$R$1239,18,FALSE)=0,"",VLOOKUP('Xlookup set'!$S565,'Xlookup set'!$A$1:$R$1239,18,FALSE)),"")</f>
        <v/>
      </c>
    </row>
    <row r="527" spans="1:17">
      <c r="A527" t="str">
        <f>IFERROR(VLOOKUP('Xlookup set'!$S527,'Xlookup set'!$A$1:$R$1239,2,FALSE),"")</f>
        <v/>
      </c>
      <c r="B527" t="str">
        <f>IF(I527&lt;&gt;"",ドッグキャリー!$I$2,"")</f>
        <v/>
      </c>
      <c r="C527" t="str">
        <f t="shared" si="18"/>
        <v/>
      </c>
      <c r="D527" t="str">
        <f t="shared" si="19"/>
        <v/>
      </c>
      <c r="H527" s="77" t="str">
        <f>IFERROR(IF(VLOOKUP('Xlookup set'!$S527,'Xlookup set'!$A$1:$R$1239,9,FALSE)=0,"",VLOOKUP('Xlookup set'!$S527,'Xlookup set'!$A$1:$R$1239,9,FALSE)),"")</f>
        <v/>
      </c>
      <c r="I527" t="str">
        <f>IFERROR(IF(VLOOKUP('Xlookup set'!$S527,'Xlookup set'!$A$1:$R$1239,10,FALSE)=0,"",VLOOKUP('Xlookup set'!$S527,'Xlookup set'!$A$1:$R$1239,10,FALSE)),"")</f>
        <v/>
      </c>
      <c r="J527" t="str">
        <f>IFERROR(IF(VLOOKUP('Xlookup set'!$S566,'Xlookup set'!$A$1:$R$1239,11,FALSE)=0,"",VLOOKUP('Xlookup set'!$S566,'Xlookup set'!$A$1:$R$1239,11,FALSE)),"")</f>
        <v/>
      </c>
      <c r="K527" t="str">
        <f>IFERROR(IF(VLOOKUP('Xlookup set'!$S566,'Xlookup set'!$A$1:$R$1239,12,FALSE)=0,"",VLOOKUP('Xlookup set'!$S566,'Xlookup set'!$A$1:$R$1239,12,FALSE)),"")</f>
        <v/>
      </c>
      <c r="L527" t="str">
        <f>IFERROR(IF(VLOOKUP('Xlookup set'!$S566,'Xlookup set'!$A$1:$R$1239,13,FALSE)=0,"",VLOOKUP('Xlookup set'!$S566,'Xlookup set'!$A$1:$R$1239,13,FALSE)),"")</f>
        <v/>
      </c>
      <c r="M527" t="str">
        <f>IFERROR(IF(VLOOKUP('Xlookup set'!$S566,'Xlookup set'!$A$1:$R$1239,14,FALSE)=0,"",VLOOKUP('Xlookup set'!$S566,'Xlookup set'!$A$1:$R$1239,14,FALSE)),"")</f>
        <v/>
      </c>
      <c r="N527" t="str">
        <f>IFERROR(IF(VLOOKUP('Xlookup set'!$S566,'Xlookup set'!$A$1:$R$1239,15,FALSE)=0,"",VLOOKUP('Xlookup set'!$S566,'Xlookup set'!$A$1:$R$1239,15,FALSE)),"")</f>
        <v/>
      </c>
      <c r="O527" t="str">
        <f>IFERROR(IF(VLOOKUP('Xlookup set'!$S566,'Xlookup set'!$A$1:$R$1239,16,FALSE)=0,"",VLOOKUP('Xlookup set'!$S566,'Xlookup set'!$A$1:$R$1239,16,FALSE)),"")</f>
        <v/>
      </c>
      <c r="P527" t="str">
        <f t="array" aca="1" ref="P527" ca="1">IFERROR(Y2IF(VLOOKUP('Xlookup set'!$S566,'Xlookup set'!$A$1:$R$1239,17,FALSE)=0,"",VLOOKUP('Xlookup set'!$S566,'Xlookup set'!$A$1:$R$1239,17,FALSE)),"")</f>
        <v/>
      </c>
      <c r="Q527" t="str">
        <f>IFERROR(IF(VLOOKUP('Xlookup set'!$S566,'Xlookup set'!$A$1:$R$1239,18,FALSE)=0,"",VLOOKUP('Xlookup set'!$S566,'Xlookup set'!$A$1:$R$1239,18,FALSE)),"")</f>
        <v/>
      </c>
    </row>
    <row r="528" spans="1:17">
      <c r="A528" t="str">
        <f>IFERROR(VLOOKUP('Xlookup set'!$S528,'Xlookup set'!$A$1:$R$1239,2,FALSE),"")</f>
        <v/>
      </c>
      <c r="B528" t="str">
        <f>IF(I528&lt;&gt;"",ドッグキャリー!$I$2,"")</f>
        <v/>
      </c>
      <c r="C528" t="str">
        <f t="shared" si="18"/>
        <v/>
      </c>
      <c r="D528" t="str">
        <f t="shared" si="19"/>
        <v/>
      </c>
      <c r="H528" s="77" t="str">
        <f>IFERROR(IF(VLOOKUP('Xlookup set'!$S528,'Xlookup set'!$A$1:$R$1239,9,FALSE)=0,"",VLOOKUP('Xlookup set'!$S528,'Xlookup set'!$A$1:$R$1239,9,FALSE)),"")</f>
        <v/>
      </c>
      <c r="I528" t="str">
        <f>IFERROR(IF(VLOOKUP('Xlookup set'!$S528,'Xlookup set'!$A$1:$R$1239,10,FALSE)=0,"",VLOOKUP('Xlookup set'!$S528,'Xlookup set'!$A$1:$R$1239,10,FALSE)),"")</f>
        <v/>
      </c>
      <c r="J528" t="str">
        <f>IFERROR(IF(VLOOKUP('Xlookup set'!$S567,'Xlookup set'!$A$1:$R$1239,11,FALSE)=0,"",VLOOKUP('Xlookup set'!$S567,'Xlookup set'!$A$1:$R$1239,11,FALSE)),"")</f>
        <v/>
      </c>
      <c r="K528" t="str">
        <f>IFERROR(IF(VLOOKUP('Xlookup set'!$S567,'Xlookup set'!$A$1:$R$1239,12,FALSE)=0,"",VLOOKUP('Xlookup set'!$S567,'Xlookup set'!$A$1:$R$1239,12,FALSE)),"")</f>
        <v/>
      </c>
      <c r="L528" t="str">
        <f>IFERROR(IF(VLOOKUP('Xlookup set'!$S567,'Xlookup set'!$A$1:$R$1239,13,FALSE)=0,"",VLOOKUP('Xlookup set'!$S567,'Xlookup set'!$A$1:$R$1239,13,FALSE)),"")</f>
        <v/>
      </c>
      <c r="M528" t="str">
        <f>IFERROR(IF(VLOOKUP('Xlookup set'!$S567,'Xlookup set'!$A$1:$R$1239,14,FALSE)=0,"",VLOOKUP('Xlookup set'!$S567,'Xlookup set'!$A$1:$R$1239,14,FALSE)),"")</f>
        <v/>
      </c>
      <c r="N528" t="str">
        <f>IFERROR(IF(VLOOKUP('Xlookup set'!$S567,'Xlookup set'!$A$1:$R$1239,15,FALSE)=0,"",VLOOKUP('Xlookup set'!$S567,'Xlookup set'!$A$1:$R$1239,15,FALSE)),"")</f>
        <v/>
      </c>
      <c r="O528" t="str">
        <f>IFERROR(IF(VLOOKUP('Xlookup set'!$S567,'Xlookup set'!$A$1:$R$1239,16,FALSE)=0,"",VLOOKUP('Xlookup set'!$S567,'Xlookup set'!$A$1:$R$1239,16,FALSE)),"")</f>
        <v/>
      </c>
      <c r="P528" t="str">
        <f t="array" aca="1" ref="P528" ca="1">IFERROR(Y2IF(VLOOKUP('Xlookup set'!$S567,'Xlookup set'!$A$1:$R$1239,17,FALSE)=0,"",VLOOKUP('Xlookup set'!$S567,'Xlookup set'!$A$1:$R$1239,17,FALSE)),"")</f>
        <v/>
      </c>
      <c r="Q528" t="str">
        <f>IFERROR(IF(VLOOKUP('Xlookup set'!$S567,'Xlookup set'!$A$1:$R$1239,18,FALSE)=0,"",VLOOKUP('Xlookup set'!$S567,'Xlookup set'!$A$1:$R$1239,18,FALSE)),"")</f>
        <v/>
      </c>
    </row>
    <row r="529" spans="1:17">
      <c r="A529" t="str">
        <f>IFERROR(VLOOKUP('Xlookup set'!$S529,'Xlookup set'!$A$1:$R$1239,2,FALSE),"")</f>
        <v/>
      </c>
      <c r="B529" t="str">
        <f>IF(I529&lt;&gt;"",ドッグキャリー!$I$2,"")</f>
        <v/>
      </c>
      <c r="C529" t="str">
        <f t="shared" si="18"/>
        <v/>
      </c>
      <c r="D529" t="str">
        <f t="shared" si="19"/>
        <v/>
      </c>
      <c r="H529" s="77" t="str">
        <f>IFERROR(IF(VLOOKUP('Xlookup set'!$S529,'Xlookup set'!$A$1:$R$1239,9,FALSE)=0,"",VLOOKUP('Xlookup set'!$S529,'Xlookup set'!$A$1:$R$1239,9,FALSE)),"")</f>
        <v/>
      </c>
      <c r="I529" t="str">
        <f>IFERROR(IF(VLOOKUP('Xlookup set'!$S529,'Xlookup set'!$A$1:$R$1239,10,FALSE)=0,"",VLOOKUP('Xlookup set'!$S529,'Xlookup set'!$A$1:$R$1239,10,FALSE)),"")</f>
        <v/>
      </c>
      <c r="J529" t="str">
        <f>IFERROR(IF(VLOOKUP('Xlookup set'!$S568,'Xlookup set'!$A$1:$R$1239,11,FALSE)=0,"",VLOOKUP('Xlookup set'!$S568,'Xlookup set'!$A$1:$R$1239,11,FALSE)),"")</f>
        <v/>
      </c>
      <c r="K529" t="str">
        <f>IFERROR(IF(VLOOKUP('Xlookup set'!$S568,'Xlookup set'!$A$1:$R$1239,12,FALSE)=0,"",VLOOKUP('Xlookup set'!$S568,'Xlookup set'!$A$1:$R$1239,12,FALSE)),"")</f>
        <v/>
      </c>
      <c r="L529" t="str">
        <f>IFERROR(IF(VLOOKUP('Xlookup set'!$S568,'Xlookup set'!$A$1:$R$1239,13,FALSE)=0,"",VLOOKUP('Xlookup set'!$S568,'Xlookup set'!$A$1:$R$1239,13,FALSE)),"")</f>
        <v/>
      </c>
      <c r="M529" t="str">
        <f>IFERROR(IF(VLOOKUP('Xlookup set'!$S568,'Xlookup set'!$A$1:$R$1239,14,FALSE)=0,"",VLOOKUP('Xlookup set'!$S568,'Xlookup set'!$A$1:$R$1239,14,FALSE)),"")</f>
        <v/>
      </c>
      <c r="N529" t="str">
        <f>IFERROR(IF(VLOOKUP('Xlookup set'!$S568,'Xlookup set'!$A$1:$R$1239,15,FALSE)=0,"",VLOOKUP('Xlookup set'!$S568,'Xlookup set'!$A$1:$R$1239,15,FALSE)),"")</f>
        <v/>
      </c>
      <c r="O529" t="str">
        <f>IFERROR(IF(VLOOKUP('Xlookup set'!$S568,'Xlookup set'!$A$1:$R$1239,16,FALSE)=0,"",VLOOKUP('Xlookup set'!$S568,'Xlookup set'!$A$1:$R$1239,16,FALSE)),"")</f>
        <v/>
      </c>
      <c r="P529" t="str">
        <f t="array" aca="1" ref="P529" ca="1">IFERROR(Y2IF(VLOOKUP('Xlookup set'!$S568,'Xlookup set'!$A$1:$R$1239,17,FALSE)=0,"",VLOOKUP('Xlookup set'!$S568,'Xlookup set'!$A$1:$R$1239,17,FALSE)),"")</f>
        <v/>
      </c>
      <c r="Q529" t="str">
        <f>IFERROR(IF(VLOOKUP('Xlookup set'!$S568,'Xlookup set'!$A$1:$R$1239,18,FALSE)=0,"",VLOOKUP('Xlookup set'!$S568,'Xlookup set'!$A$1:$R$1239,18,FALSE)),"")</f>
        <v/>
      </c>
    </row>
    <row r="530" spans="1:17">
      <c r="A530" t="str">
        <f>IFERROR(VLOOKUP('Xlookup set'!$S530,'Xlookup set'!$A$1:$R$1239,2,FALSE),"")</f>
        <v/>
      </c>
      <c r="B530" t="str">
        <f>IF(I530&lt;&gt;"",ドッグキャリー!$I$2,"")</f>
        <v/>
      </c>
      <c r="C530" t="str">
        <f t="shared" si="18"/>
        <v/>
      </c>
      <c r="D530" t="str">
        <f t="shared" si="19"/>
        <v/>
      </c>
      <c r="H530" s="77" t="str">
        <f>IFERROR(IF(VLOOKUP('Xlookup set'!$S530,'Xlookup set'!$A$1:$R$1239,9,FALSE)=0,"",VLOOKUP('Xlookup set'!$S530,'Xlookup set'!$A$1:$R$1239,9,FALSE)),"")</f>
        <v/>
      </c>
      <c r="I530" t="str">
        <f>IFERROR(IF(VLOOKUP('Xlookup set'!$S530,'Xlookup set'!$A$1:$R$1239,10,FALSE)=0,"",VLOOKUP('Xlookup set'!$S530,'Xlookup set'!$A$1:$R$1239,10,FALSE)),"")</f>
        <v/>
      </c>
      <c r="J530" t="str">
        <f>IFERROR(IF(VLOOKUP('Xlookup set'!$S569,'Xlookup set'!$A$1:$R$1239,11,FALSE)=0,"",VLOOKUP('Xlookup set'!$S569,'Xlookup set'!$A$1:$R$1239,11,FALSE)),"")</f>
        <v/>
      </c>
      <c r="K530" t="str">
        <f>IFERROR(IF(VLOOKUP('Xlookup set'!$S569,'Xlookup set'!$A$1:$R$1239,12,FALSE)=0,"",VLOOKUP('Xlookup set'!$S569,'Xlookup set'!$A$1:$R$1239,12,FALSE)),"")</f>
        <v/>
      </c>
      <c r="L530" t="str">
        <f>IFERROR(IF(VLOOKUP('Xlookup set'!$S569,'Xlookup set'!$A$1:$R$1239,13,FALSE)=0,"",VLOOKUP('Xlookup set'!$S569,'Xlookup set'!$A$1:$R$1239,13,FALSE)),"")</f>
        <v/>
      </c>
      <c r="M530" t="str">
        <f>IFERROR(IF(VLOOKUP('Xlookup set'!$S569,'Xlookup set'!$A$1:$R$1239,14,FALSE)=0,"",VLOOKUP('Xlookup set'!$S569,'Xlookup set'!$A$1:$R$1239,14,FALSE)),"")</f>
        <v/>
      </c>
      <c r="N530" t="str">
        <f>IFERROR(IF(VLOOKUP('Xlookup set'!$S569,'Xlookup set'!$A$1:$R$1239,15,FALSE)=0,"",VLOOKUP('Xlookup set'!$S569,'Xlookup set'!$A$1:$R$1239,15,FALSE)),"")</f>
        <v/>
      </c>
      <c r="O530" t="str">
        <f>IFERROR(IF(VLOOKUP('Xlookup set'!$S569,'Xlookup set'!$A$1:$R$1239,16,FALSE)=0,"",VLOOKUP('Xlookup set'!$S569,'Xlookup set'!$A$1:$R$1239,16,FALSE)),"")</f>
        <v/>
      </c>
      <c r="P530" t="str">
        <f t="array" aca="1" ref="P530" ca="1">IFERROR(Y2IF(VLOOKUP('Xlookup set'!$S569,'Xlookup set'!$A$1:$R$1239,17,FALSE)=0,"",VLOOKUP('Xlookup set'!$S569,'Xlookup set'!$A$1:$R$1239,17,FALSE)),"")</f>
        <v/>
      </c>
      <c r="Q530" t="str">
        <f>IFERROR(IF(VLOOKUP('Xlookup set'!$S569,'Xlookup set'!$A$1:$R$1239,18,FALSE)=0,"",VLOOKUP('Xlookup set'!$S569,'Xlookup set'!$A$1:$R$1239,18,FALSE)),"")</f>
        <v/>
      </c>
    </row>
    <row r="531" spans="1:17">
      <c r="A531" t="str">
        <f>IFERROR(VLOOKUP('Xlookup set'!$S531,'Xlookup set'!$A$1:$R$1239,2,FALSE),"")</f>
        <v/>
      </c>
      <c r="B531" t="str">
        <f>IF(I531&lt;&gt;"",ドッグキャリー!$I$2,"")</f>
        <v/>
      </c>
      <c r="C531" t="str">
        <f t="shared" si="18"/>
        <v/>
      </c>
      <c r="D531" t="str">
        <f t="shared" si="19"/>
        <v/>
      </c>
      <c r="H531" s="77" t="str">
        <f>IFERROR(IF(VLOOKUP('Xlookup set'!$S531,'Xlookup set'!$A$1:$R$1239,9,FALSE)=0,"",VLOOKUP('Xlookup set'!$S531,'Xlookup set'!$A$1:$R$1239,9,FALSE)),"")</f>
        <v/>
      </c>
      <c r="I531" t="str">
        <f>IFERROR(IF(VLOOKUP('Xlookup set'!$S531,'Xlookup set'!$A$1:$R$1239,10,FALSE)=0,"",VLOOKUP('Xlookup set'!$S531,'Xlookup set'!$A$1:$R$1239,10,FALSE)),"")</f>
        <v/>
      </c>
      <c r="J531" t="str">
        <f>IFERROR(IF(VLOOKUP('Xlookup set'!$S570,'Xlookup set'!$A$1:$R$1239,11,FALSE)=0,"",VLOOKUP('Xlookup set'!$S570,'Xlookup set'!$A$1:$R$1239,11,FALSE)),"")</f>
        <v/>
      </c>
      <c r="K531" t="str">
        <f>IFERROR(IF(VLOOKUP('Xlookup set'!$S570,'Xlookup set'!$A$1:$R$1239,12,FALSE)=0,"",VLOOKUP('Xlookup set'!$S570,'Xlookup set'!$A$1:$R$1239,12,FALSE)),"")</f>
        <v/>
      </c>
      <c r="L531" t="str">
        <f>IFERROR(IF(VLOOKUP('Xlookup set'!$S570,'Xlookup set'!$A$1:$R$1239,13,FALSE)=0,"",VLOOKUP('Xlookup set'!$S570,'Xlookup set'!$A$1:$R$1239,13,FALSE)),"")</f>
        <v/>
      </c>
      <c r="M531" t="str">
        <f>IFERROR(IF(VLOOKUP('Xlookup set'!$S570,'Xlookup set'!$A$1:$R$1239,14,FALSE)=0,"",VLOOKUP('Xlookup set'!$S570,'Xlookup set'!$A$1:$R$1239,14,FALSE)),"")</f>
        <v/>
      </c>
      <c r="N531" t="str">
        <f>IFERROR(IF(VLOOKUP('Xlookup set'!$S570,'Xlookup set'!$A$1:$R$1239,15,FALSE)=0,"",VLOOKUP('Xlookup set'!$S570,'Xlookup set'!$A$1:$R$1239,15,FALSE)),"")</f>
        <v/>
      </c>
      <c r="O531" t="str">
        <f>IFERROR(IF(VLOOKUP('Xlookup set'!$S570,'Xlookup set'!$A$1:$R$1239,16,FALSE)=0,"",VLOOKUP('Xlookup set'!$S570,'Xlookup set'!$A$1:$R$1239,16,FALSE)),"")</f>
        <v/>
      </c>
      <c r="P531" t="str">
        <f t="array" aca="1" ref="P531" ca="1">IFERROR(Y2IF(VLOOKUP('Xlookup set'!$S570,'Xlookup set'!$A$1:$R$1239,17,FALSE)=0,"",VLOOKUP('Xlookup set'!$S570,'Xlookup set'!$A$1:$R$1239,17,FALSE)),"")</f>
        <v/>
      </c>
      <c r="Q531" t="str">
        <f>IFERROR(IF(VLOOKUP('Xlookup set'!$S570,'Xlookup set'!$A$1:$R$1239,18,FALSE)=0,"",VLOOKUP('Xlookup set'!$S570,'Xlookup set'!$A$1:$R$1239,18,FALSE)),"")</f>
        <v/>
      </c>
    </row>
    <row r="532" spans="1:17">
      <c r="A532" t="str">
        <f>IFERROR(VLOOKUP('Xlookup set'!$S532,'Xlookup set'!$A$1:$R$1239,2,FALSE),"")</f>
        <v/>
      </c>
      <c r="B532" t="str">
        <f>IF(I532&lt;&gt;"",ドッグキャリー!$I$2,"")</f>
        <v/>
      </c>
      <c r="C532" t="str">
        <f t="shared" si="18"/>
        <v/>
      </c>
      <c r="D532" t="str">
        <f t="shared" si="19"/>
        <v/>
      </c>
      <c r="H532" s="77" t="str">
        <f>IFERROR(IF(VLOOKUP('Xlookup set'!$S532,'Xlookup set'!$A$1:$R$1239,9,FALSE)=0,"",VLOOKUP('Xlookup set'!$S532,'Xlookup set'!$A$1:$R$1239,9,FALSE)),"")</f>
        <v/>
      </c>
      <c r="I532" t="str">
        <f>IFERROR(IF(VLOOKUP('Xlookup set'!$S532,'Xlookup set'!$A$1:$R$1239,10,FALSE)=0,"",VLOOKUP('Xlookup set'!$S532,'Xlookup set'!$A$1:$R$1239,10,FALSE)),"")</f>
        <v/>
      </c>
      <c r="J532" t="str">
        <f>IFERROR(IF(VLOOKUP('Xlookup set'!$S571,'Xlookup set'!$A$1:$R$1239,11,FALSE)=0,"",VLOOKUP('Xlookup set'!$S571,'Xlookup set'!$A$1:$R$1239,11,FALSE)),"")</f>
        <v/>
      </c>
      <c r="K532" t="str">
        <f>IFERROR(IF(VLOOKUP('Xlookup set'!$S571,'Xlookup set'!$A$1:$R$1239,12,FALSE)=0,"",VLOOKUP('Xlookup set'!$S571,'Xlookup set'!$A$1:$R$1239,12,FALSE)),"")</f>
        <v/>
      </c>
      <c r="L532" t="str">
        <f>IFERROR(IF(VLOOKUP('Xlookup set'!$S571,'Xlookup set'!$A$1:$R$1239,13,FALSE)=0,"",VLOOKUP('Xlookup set'!$S571,'Xlookup set'!$A$1:$R$1239,13,FALSE)),"")</f>
        <v/>
      </c>
      <c r="M532" t="str">
        <f>IFERROR(IF(VLOOKUP('Xlookup set'!$S571,'Xlookup set'!$A$1:$R$1239,14,FALSE)=0,"",VLOOKUP('Xlookup set'!$S571,'Xlookup set'!$A$1:$R$1239,14,FALSE)),"")</f>
        <v/>
      </c>
      <c r="N532" t="str">
        <f>IFERROR(IF(VLOOKUP('Xlookup set'!$S571,'Xlookup set'!$A$1:$R$1239,15,FALSE)=0,"",VLOOKUP('Xlookup set'!$S571,'Xlookup set'!$A$1:$R$1239,15,FALSE)),"")</f>
        <v/>
      </c>
      <c r="O532" t="str">
        <f>IFERROR(IF(VLOOKUP('Xlookup set'!$S571,'Xlookup set'!$A$1:$R$1239,16,FALSE)=0,"",VLOOKUP('Xlookup set'!$S571,'Xlookup set'!$A$1:$R$1239,16,FALSE)),"")</f>
        <v/>
      </c>
      <c r="P532" t="str">
        <f t="array" aca="1" ref="P532" ca="1">IFERROR(Y2IF(VLOOKUP('Xlookup set'!$S571,'Xlookup set'!$A$1:$R$1239,17,FALSE)=0,"",VLOOKUP('Xlookup set'!$S571,'Xlookup set'!$A$1:$R$1239,17,FALSE)),"")</f>
        <v/>
      </c>
      <c r="Q532" t="str">
        <f>IFERROR(IF(VLOOKUP('Xlookup set'!$S571,'Xlookup set'!$A$1:$R$1239,18,FALSE)=0,"",VLOOKUP('Xlookup set'!$S571,'Xlookup set'!$A$1:$R$1239,18,FALSE)),"")</f>
        <v/>
      </c>
    </row>
    <row r="533" spans="1:17">
      <c r="A533" t="str">
        <f>IFERROR(VLOOKUP('Xlookup set'!$S533,'Xlookup set'!$A$1:$R$1239,2,FALSE),"")</f>
        <v/>
      </c>
      <c r="B533" t="str">
        <f>IF(I533&lt;&gt;"",ドッグキャリー!$I$2,"")</f>
        <v/>
      </c>
      <c r="C533" t="str">
        <f t="shared" si="18"/>
        <v/>
      </c>
      <c r="D533" t="str">
        <f t="shared" si="19"/>
        <v/>
      </c>
      <c r="H533" s="77" t="str">
        <f>IFERROR(IF(VLOOKUP('Xlookup set'!$S533,'Xlookup set'!$A$1:$R$1239,9,FALSE)=0,"",VLOOKUP('Xlookup set'!$S533,'Xlookup set'!$A$1:$R$1239,9,FALSE)),"")</f>
        <v/>
      </c>
      <c r="I533" t="str">
        <f>IFERROR(IF(VLOOKUP('Xlookup set'!$S533,'Xlookup set'!$A$1:$R$1239,10,FALSE)=0,"",VLOOKUP('Xlookup set'!$S533,'Xlookup set'!$A$1:$R$1239,10,FALSE)),"")</f>
        <v/>
      </c>
      <c r="J533" t="str">
        <f>IFERROR(IF(VLOOKUP('Xlookup set'!$S572,'Xlookup set'!$A$1:$R$1239,11,FALSE)=0,"",VLOOKUP('Xlookup set'!$S572,'Xlookup set'!$A$1:$R$1239,11,FALSE)),"")</f>
        <v/>
      </c>
      <c r="K533" t="str">
        <f>IFERROR(IF(VLOOKUP('Xlookup set'!$S572,'Xlookup set'!$A$1:$R$1239,12,FALSE)=0,"",VLOOKUP('Xlookup set'!$S572,'Xlookup set'!$A$1:$R$1239,12,FALSE)),"")</f>
        <v/>
      </c>
      <c r="L533" t="str">
        <f>IFERROR(IF(VLOOKUP('Xlookup set'!$S572,'Xlookup set'!$A$1:$R$1239,13,FALSE)=0,"",VLOOKUP('Xlookup set'!$S572,'Xlookup set'!$A$1:$R$1239,13,FALSE)),"")</f>
        <v/>
      </c>
      <c r="M533" t="str">
        <f>IFERROR(IF(VLOOKUP('Xlookup set'!$S572,'Xlookup set'!$A$1:$R$1239,14,FALSE)=0,"",VLOOKUP('Xlookup set'!$S572,'Xlookup set'!$A$1:$R$1239,14,FALSE)),"")</f>
        <v/>
      </c>
      <c r="N533" t="str">
        <f>IFERROR(IF(VLOOKUP('Xlookup set'!$S572,'Xlookup set'!$A$1:$R$1239,15,FALSE)=0,"",VLOOKUP('Xlookup set'!$S572,'Xlookup set'!$A$1:$R$1239,15,FALSE)),"")</f>
        <v/>
      </c>
      <c r="O533" t="str">
        <f>IFERROR(IF(VLOOKUP('Xlookup set'!$S572,'Xlookup set'!$A$1:$R$1239,16,FALSE)=0,"",VLOOKUP('Xlookup set'!$S572,'Xlookup set'!$A$1:$R$1239,16,FALSE)),"")</f>
        <v/>
      </c>
      <c r="P533" t="str">
        <f t="array" aca="1" ref="P533" ca="1">IFERROR(Y2IF(VLOOKUP('Xlookup set'!$S572,'Xlookup set'!$A$1:$R$1239,17,FALSE)=0,"",VLOOKUP('Xlookup set'!$S572,'Xlookup set'!$A$1:$R$1239,17,FALSE)),"")</f>
        <v/>
      </c>
      <c r="Q533" t="str">
        <f>IFERROR(IF(VLOOKUP('Xlookup set'!$S572,'Xlookup set'!$A$1:$R$1239,18,FALSE)=0,"",VLOOKUP('Xlookup set'!$S572,'Xlookup set'!$A$1:$R$1239,18,FALSE)),"")</f>
        <v/>
      </c>
    </row>
    <row r="534" spans="1:17">
      <c r="A534" t="str">
        <f>IFERROR(VLOOKUP('Xlookup set'!$S534,'Xlookup set'!$A$1:$R$1239,2,FALSE),"")</f>
        <v/>
      </c>
      <c r="B534" t="str">
        <f>IF(I534&lt;&gt;"",ドッグキャリー!$I$2,"")</f>
        <v/>
      </c>
      <c r="C534" t="str">
        <f t="shared" si="18"/>
        <v/>
      </c>
      <c r="D534" t="str">
        <f t="shared" si="19"/>
        <v/>
      </c>
      <c r="H534" s="77" t="str">
        <f>IFERROR(IF(VLOOKUP('Xlookup set'!$S534,'Xlookup set'!$A$1:$R$1239,9,FALSE)=0,"",VLOOKUP('Xlookup set'!$S534,'Xlookup set'!$A$1:$R$1239,9,FALSE)),"")</f>
        <v/>
      </c>
      <c r="I534" t="str">
        <f>IFERROR(IF(VLOOKUP('Xlookup set'!$S534,'Xlookup set'!$A$1:$R$1239,10,FALSE)=0,"",VLOOKUP('Xlookup set'!$S534,'Xlookup set'!$A$1:$R$1239,10,FALSE)),"")</f>
        <v/>
      </c>
      <c r="J534" t="str">
        <f>IFERROR(IF(VLOOKUP('Xlookup set'!$S573,'Xlookup set'!$A$1:$R$1239,11,FALSE)=0,"",VLOOKUP('Xlookup set'!$S573,'Xlookup set'!$A$1:$R$1239,11,FALSE)),"")</f>
        <v/>
      </c>
      <c r="K534" t="str">
        <f>IFERROR(IF(VLOOKUP('Xlookup set'!$S573,'Xlookup set'!$A$1:$R$1239,12,FALSE)=0,"",VLOOKUP('Xlookup set'!$S573,'Xlookup set'!$A$1:$R$1239,12,FALSE)),"")</f>
        <v/>
      </c>
      <c r="L534" t="str">
        <f>IFERROR(IF(VLOOKUP('Xlookup set'!$S573,'Xlookup set'!$A$1:$R$1239,13,FALSE)=0,"",VLOOKUP('Xlookup set'!$S573,'Xlookup set'!$A$1:$R$1239,13,FALSE)),"")</f>
        <v/>
      </c>
      <c r="M534" t="str">
        <f>IFERROR(IF(VLOOKUP('Xlookup set'!$S573,'Xlookup set'!$A$1:$R$1239,14,FALSE)=0,"",VLOOKUP('Xlookup set'!$S573,'Xlookup set'!$A$1:$R$1239,14,FALSE)),"")</f>
        <v/>
      </c>
      <c r="N534" t="str">
        <f>IFERROR(IF(VLOOKUP('Xlookup set'!$S573,'Xlookup set'!$A$1:$R$1239,15,FALSE)=0,"",VLOOKUP('Xlookup set'!$S573,'Xlookup set'!$A$1:$R$1239,15,FALSE)),"")</f>
        <v/>
      </c>
      <c r="O534" t="str">
        <f>IFERROR(IF(VLOOKUP('Xlookup set'!$S573,'Xlookup set'!$A$1:$R$1239,16,FALSE)=0,"",VLOOKUP('Xlookup set'!$S573,'Xlookup set'!$A$1:$R$1239,16,FALSE)),"")</f>
        <v/>
      </c>
      <c r="P534" t="str">
        <f t="array" aca="1" ref="P534" ca="1">IFERROR(Y2IF(VLOOKUP('Xlookup set'!$S573,'Xlookup set'!$A$1:$R$1239,17,FALSE)=0,"",VLOOKUP('Xlookup set'!$S573,'Xlookup set'!$A$1:$R$1239,17,FALSE)),"")</f>
        <v/>
      </c>
      <c r="Q534" t="str">
        <f>IFERROR(IF(VLOOKUP('Xlookup set'!$S573,'Xlookup set'!$A$1:$R$1239,18,FALSE)=0,"",VLOOKUP('Xlookup set'!$S573,'Xlookup set'!$A$1:$R$1239,18,FALSE)),"")</f>
        <v/>
      </c>
    </row>
    <row r="535" spans="1:17">
      <c r="A535" t="str">
        <f>IFERROR(VLOOKUP('Xlookup set'!$S535,'Xlookup set'!$A$1:$R$1239,2,FALSE),"")</f>
        <v/>
      </c>
      <c r="B535" t="str">
        <f>IF(I535&lt;&gt;"",ドッグキャリー!$I$2,"")</f>
        <v/>
      </c>
      <c r="C535" t="str">
        <f t="shared" si="18"/>
        <v/>
      </c>
      <c r="D535" t="str">
        <f t="shared" si="19"/>
        <v/>
      </c>
      <c r="H535" s="77" t="str">
        <f>IFERROR(IF(VLOOKUP('Xlookup set'!$S535,'Xlookup set'!$A$1:$R$1239,9,FALSE)=0,"",VLOOKUP('Xlookup set'!$S535,'Xlookup set'!$A$1:$R$1239,9,FALSE)),"")</f>
        <v/>
      </c>
      <c r="I535" t="str">
        <f>IFERROR(IF(VLOOKUP('Xlookup set'!$S535,'Xlookup set'!$A$1:$R$1239,10,FALSE)=0,"",VLOOKUP('Xlookup set'!$S535,'Xlookup set'!$A$1:$R$1239,10,FALSE)),"")</f>
        <v/>
      </c>
      <c r="J535" t="str">
        <f>IFERROR(IF(VLOOKUP('Xlookup set'!$S574,'Xlookup set'!$A$1:$R$1239,11,FALSE)=0,"",VLOOKUP('Xlookup set'!$S574,'Xlookup set'!$A$1:$R$1239,11,FALSE)),"")</f>
        <v/>
      </c>
      <c r="K535" t="str">
        <f>IFERROR(IF(VLOOKUP('Xlookup set'!$S574,'Xlookup set'!$A$1:$R$1239,12,FALSE)=0,"",VLOOKUP('Xlookup set'!$S574,'Xlookup set'!$A$1:$R$1239,12,FALSE)),"")</f>
        <v/>
      </c>
      <c r="L535" t="str">
        <f>IFERROR(IF(VLOOKUP('Xlookup set'!$S574,'Xlookup set'!$A$1:$R$1239,13,FALSE)=0,"",VLOOKUP('Xlookup set'!$S574,'Xlookup set'!$A$1:$R$1239,13,FALSE)),"")</f>
        <v/>
      </c>
      <c r="M535" t="str">
        <f>IFERROR(IF(VLOOKUP('Xlookup set'!$S574,'Xlookup set'!$A$1:$R$1239,14,FALSE)=0,"",VLOOKUP('Xlookup set'!$S574,'Xlookup set'!$A$1:$R$1239,14,FALSE)),"")</f>
        <v/>
      </c>
      <c r="N535" t="str">
        <f>IFERROR(IF(VLOOKUP('Xlookup set'!$S574,'Xlookup set'!$A$1:$R$1239,15,FALSE)=0,"",VLOOKUP('Xlookup set'!$S574,'Xlookup set'!$A$1:$R$1239,15,FALSE)),"")</f>
        <v/>
      </c>
      <c r="O535" t="str">
        <f>IFERROR(IF(VLOOKUP('Xlookup set'!$S574,'Xlookup set'!$A$1:$R$1239,16,FALSE)=0,"",VLOOKUP('Xlookup set'!$S574,'Xlookup set'!$A$1:$R$1239,16,FALSE)),"")</f>
        <v/>
      </c>
      <c r="P535" t="str">
        <f t="array" aca="1" ref="P535" ca="1">IFERROR(Y2IF(VLOOKUP('Xlookup set'!$S574,'Xlookup set'!$A$1:$R$1239,17,FALSE)=0,"",VLOOKUP('Xlookup set'!$S574,'Xlookup set'!$A$1:$R$1239,17,FALSE)),"")</f>
        <v/>
      </c>
      <c r="Q535" t="str">
        <f>IFERROR(IF(VLOOKUP('Xlookup set'!$S574,'Xlookup set'!$A$1:$R$1239,18,FALSE)=0,"",VLOOKUP('Xlookup set'!$S574,'Xlookup set'!$A$1:$R$1239,18,FALSE)),"")</f>
        <v/>
      </c>
    </row>
    <row r="536" spans="1:17">
      <c r="A536" t="str">
        <f>IFERROR(VLOOKUP('Xlookup set'!$S536,'Xlookup set'!$A$1:$R$1239,2,FALSE),"")</f>
        <v/>
      </c>
      <c r="B536" t="str">
        <f>IF(I536&lt;&gt;"",ドッグキャリー!$I$2,"")</f>
        <v/>
      </c>
      <c r="C536" t="str">
        <f t="shared" si="18"/>
        <v/>
      </c>
      <c r="D536" t="str">
        <f t="shared" si="19"/>
        <v/>
      </c>
      <c r="H536" s="77" t="str">
        <f>IFERROR(IF(VLOOKUP('Xlookup set'!$S536,'Xlookup set'!$A$1:$R$1239,9,FALSE)=0,"",VLOOKUP('Xlookup set'!$S536,'Xlookup set'!$A$1:$R$1239,9,FALSE)),"")</f>
        <v/>
      </c>
      <c r="I536" t="str">
        <f>IFERROR(IF(VLOOKUP('Xlookup set'!$S536,'Xlookup set'!$A$1:$R$1239,10,FALSE)=0,"",VLOOKUP('Xlookup set'!$S536,'Xlookup set'!$A$1:$R$1239,10,FALSE)),"")</f>
        <v/>
      </c>
      <c r="J536" t="str">
        <f>IFERROR(IF(VLOOKUP('Xlookup set'!$S575,'Xlookup set'!$A$1:$R$1239,11,FALSE)=0,"",VLOOKUP('Xlookup set'!$S575,'Xlookup set'!$A$1:$R$1239,11,FALSE)),"")</f>
        <v/>
      </c>
      <c r="K536" t="str">
        <f>IFERROR(IF(VLOOKUP('Xlookup set'!$S575,'Xlookup set'!$A$1:$R$1239,12,FALSE)=0,"",VLOOKUP('Xlookup set'!$S575,'Xlookup set'!$A$1:$R$1239,12,FALSE)),"")</f>
        <v/>
      </c>
      <c r="L536" t="str">
        <f>IFERROR(IF(VLOOKUP('Xlookup set'!$S575,'Xlookup set'!$A$1:$R$1239,13,FALSE)=0,"",VLOOKUP('Xlookup set'!$S575,'Xlookup set'!$A$1:$R$1239,13,FALSE)),"")</f>
        <v/>
      </c>
      <c r="M536" t="str">
        <f>IFERROR(IF(VLOOKUP('Xlookup set'!$S575,'Xlookup set'!$A$1:$R$1239,14,FALSE)=0,"",VLOOKUP('Xlookup set'!$S575,'Xlookup set'!$A$1:$R$1239,14,FALSE)),"")</f>
        <v/>
      </c>
      <c r="N536" t="str">
        <f>IFERROR(IF(VLOOKUP('Xlookup set'!$S575,'Xlookup set'!$A$1:$R$1239,15,FALSE)=0,"",VLOOKUP('Xlookup set'!$S575,'Xlookup set'!$A$1:$R$1239,15,FALSE)),"")</f>
        <v/>
      </c>
      <c r="O536" t="str">
        <f>IFERROR(IF(VLOOKUP('Xlookup set'!$S575,'Xlookup set'!$A$1:$R$1239,16,FALSE)=0,"",VLOOKUP('Xlookup set'!$S575,'Xlookup set'!$A$1:$R$1239,16,FALSE)),"")</f>
        <v/>
      </c>
      <c r="P536" t="str">
        <f t="array" aca="1" ref="P536" ca="1">IFERROR(Y2IF(VLOOKUP('Xlookup set'!$S575,'Xlookup set'!$A$1:$R$1239,17,FALSE)=0,"",VLOOKUP('Xlookup set'!$S575,'Xlookup set'!$A$1:$R$1239,17,FALSE)),"")</f>
        <v/>
      </c>
      <c r="Q536" t="str">
        <f>IFERROR(IF(VLOOKUP('Xlookup set'!$S575,'Xlookup set'!$A$1:$R$1239,18,FALSE)=0,"",VLOOKUP('Xlookup set'!$S575,'Xlookup set'!$A$1:$R$1239,18,FALSE)),"")</f>
        <v/>
      </c>
    </row>
    <row r="537" spans="1:17">
      <c r="A537" t="str">
        <f>IFERROR(VLOOKUP('Xlookup set'!$S537,'Xlookup set'!$A$1:$R$1239,2,FALSE),"")</f>
        <v/>
      </c>
      <c r="B537" t="str">
        <f>IF(I537&lt;&gt;"",ドッグキャリー!$I$2,"")</f>
        <v/>
      </c>
      <c r="C537" t="str">
        <f t="shared" si="18"/>
        <v/>
      </c>
      <c r="D537" t="str">
        <f t="shared" si="19"/>
        <v/>
      </c>
      <c r="H537" s="77" t="str">
        <f>IFERROR(IF(VLOOKUP('Xlookup set'!$S537,'Xlookup set'!$A$1:$R$1239,9,FALSE)=0,"",VLOOKUP('Xlookup set'!$S537,'Xlookup set'!$A$1:$R$1239,9,FALSE)),"")</f>
        <v/>
      </c>
      <c r="I537" t="str">
        <f>IFERROR(IF(VLOOKUP('Xlookup set'!$S537,'Xlookup set'!$A$1:$R$1239,10,FALSE)=0,"",VLOOKUP('Xlookup set'!$S537,'Xlookup set'!$A$1:$R$1239,10,FALSE)),"")</f>
        <v/>
      </c>
      <c r="J537" t="str">
        <f>IFERROR(IF(VLOOKUP('Xlookup set'!$S576,'Xlookup set'!$A$1:$R$1239,11,FALSE)=0,"",VLOOKUP('Xlookup set'!$S576,'Xlookup set'!$A$1:$R$1239,11,FALSE)),"")</f>
        <v/>
      </c>
      <c r="K537" t="str">
        <f>IFERROR(IF(VLOOKUP('Xlookup set'!$S576,'Xlookup set'!$A$1:$R$1239,12,FALSE)=0,"",VLOOKUP('Xlookup set'!$S576,'Xlookup set'!$A$1:$R$1239,12,FALSE)),"")</f>
        <v/>
      </c>
      <c r="L537" t="str">
        <f>IFERROR(IF(VLOOKUP('Xlookup set'!$S576,'Xlookup set'!$A$1:$R$1239,13,FALSE)=0,"",VLOOKUP('Xlookup set'!$S576,'Xlookup set'!$A$1:$R$1239,13,FALSE)),"")</f>
        <v/>
      </c>
      <c r="M537" t="str">
        <f>IFERROR(IF(VLOOKUP('Xlookup set'!$S576,'Xlookup set'!$A$1:$R$1239,14,FALSE)=0,"",VLOOKUP('Xlookup set'!$S576,'Xlookup set'!$A$1:$R$1239,14,FALSE)),"")</f>
        <v/>
      </c>
      <c r="N537" t="str">
        <f>IFERROR(IF(VLOOKUP('Xlookup set'!$S576,'Xlookup set'!$A$1:$R$1239,15,FALSE)=0,"",VLOOKUP('Xlookup set'!$S576,'Xlookup set'!$A$1:$R$1239,15,FALSE)),"")</f>
        <v/>
      </c>
      <c r="O537" t="str">
        <f>IFERROR(IF(VLOOKUP('Xlookup set'!$S576,'Xlookup set'!$A$1:$R$1239,16,FALSE)=0,"",VLOOKUP('Xlookup set'!$S576,'Xlookup set'!$A$1:$R$1239,16,FALSE)),"")</f>
        <v/>
      </c>
      <c r="P537" t="str">
        <f t="array" aca="1" ref="P537" ca="1">IFERROR(Y2IF(VLOOKUP('Xlookup set'!$S576,'Xlookup set'!$A$1:$R$1239,17,FALSE)=0,"",VLOOKUP('Xlookup set'!$S576,'Xlookup set'!$A$1:$R$1239,17,FALSE)),"")</f>
        <v/>
      </c>
      <c r="Q537" t="str">
        <f>IFERROR(IF(VLOOKUP('Xlookup set'!$S576,'Xlookup set'!$A$1:$R$1239,18,FALSE)=0,"",VLOOKUP('Xlookup set'!$S576,'Xlookup set'!$A$1:$R$1239,18,FALSE)),"")</f>
        <v/>
      </c>
    </row>
    <row r="538" spans="1:17">
      <c r="A538" t="str">
        <f>IFERROR(VLOOKUP('Xlookup set'!$S538,'Xlookup set'!$A$1:$R$1239,2,FALSE),"")</f>
        <v/>
      </c>
      <c r="B538" t="str">
        <f>IF(I538&lt;&gt;"",ドッグキャリー!$I$2,"")</f>
        <v/>
      </c>
      <c r="C538" t="str">
        <f t="shared" si="18"/>
        <v/>
      </c>
      <c r="D538" t="str">
        <f t="shared" si="19"/>
        <v/>
      </c>
      <c r="H538" s="77" t="str">
        <f>IFERROR(IF(VLOOKUP('Xlookup set'!$S538,'Xlookup set'!$A$1:$R$1239,9,FALSE)=0,"",VLOOKUP('Xlookup set'!$S538,'Xlookup set'!$A$1:$R$1239,9,FALSE)),"")</f>
        <v/>
      </c>
      <c r="I538" t="str">
        <f>IFERROR(IF(VLOOKUP('Xlookup set'!$S538,'Xlookup set'!$A$1:$R$1239,10,FALSE)=0,"",VLOOKUP('Xlookup set'!$S538,'Xlookup set'!$A$1:$R$1239,10,FALSE)),"")</f>
        <v/>
      </c>
      <c r="J538" t="str">
        <f>IFERROR(IF(VLOOKUP('Xlookup set'!$S577,'Xlookup set'!$A$1:$R$1239,11,FALSE)=0,"",VLOOKUP('Xlookup set'!$S577,'Xlookup set'!$A$1:$R$1239,11,FALSE)),"")</f>
        <v/>
      </c>
      <c r="K538" t="str">
        <f>IFERROR(IF(VLOOKUP('Xlookup set'!$S577,'Xlookup set'!$A$1:$R$1239,12,FALSE)=0,"",VLOOKUP('Xlookup set'!$S577,'Xlookup set'!$A$1:$R$1239,12,FALSE)),"")</f>
        <v/>
      </c>
      <c r="L538" t="str">
        <f>IFERROR(IF(VLOOKUP('Xlookup set'!$S577,'Xlookup set'!$A$1:$R$1239,13,FALSE)=0,"",VLOOKUP('Xlookup set'!$S577,'Xlookup set'!$A$1:$R$1239,13,FALSE)),"")</f>
        <v/>
      </c>
      <c r="M538" t="str">
        <f>IFERROR(IF(VLOOKUP('Xlookup set'!$S577,'Xlookup set'!$A$1:$R$1239,14,FALSE)=0,"",VLOOKUP('Xlookup set'!$S577,'Xlookup set'!$A$1:$R$1239,14,FALSE)),"")</f>
        <v/>
      </c>
      <c r="N538" t="str">
        <f>IFERROR(IF(VLOOKUP('Xlookup set'!$S577,'Xlookup set'!$A$1:$R$1239,15,FALSE)=0,"",VLOOKUP('Xlookup set'!$S577,'Xlookup set'!$A$1:$R$1239,15,FALSE)),"")</f>
        <v/>
      </c>
      <c r="O538" t="str">
        <f>IFERROR(IF(VLOOKUP('Xlookup set'!$S577,'Xlookup set'!$A$1:$R$1239,16,FALSE)=0,"",VLOOKUP('Xlookup set'!$S577,'Xlookup set'!$A$1:$R$1239,16,FALSE)),"")</f>
        <v/>
      </c>
      <c r="P538" t="str">
        <f t="array" aca="1" ref="P538" ca="1">IFERROR(Y2IF(VLOOKUP('Xlookup set'!$S577,'Xlookup set'!$A$1:$R$1239,17,FALSE)=0,"",VLOOKUP('Xlookup set'!$S577,'Xlookup set'!$A$1:$R$1239,17,FALSE)),"")</f>
        <v/>
      </c>
      <c r="Q538" t="str">
        <f>IFERROR(IF(VLOOKUP('Xlookup set'!$S577,'Xlookup set'!$A$1:$R$1239,18,FALSE)=0,"",VLOOKUP('Xlookup set'!$S577,'Xlookup set'!$A$1:$R$1239,18,FALSE)),"")</f>
        <v/>
      </c>
    </row>
    <row r="539" spans="1:17">
      <c r="A539" t="str">
        <f>IFERROR(VLOOKUP('Xlookup set'!$S539,'Xlookup set'!$A$1:$R$1239,2,FALSE),"")</f>
        <v/>
      </c>
      <c r="B539" t="str">
        <f>IF(I539&lt;&gt;"",ドッグキャリー!$I$2,"")</f>
        <v/>
      </c>
      <c r="C539" t="str">
        <f t="shared" si="18"/>
        <v/>
      </c>
      <c r="D539" t="str">
        <f t="shared" si="19"/>
        <v/>
      </c>
      <c r="H539" s="77" t="str">
        <f>IFERROR(IF(VLOOKUP('Xlookup set'!$S539,'Xlookup set'!$A$1:$R$1239,9,FALSE)=0,"",VLOOKUP('Xlookup set'!$S539,'Xlookup set'!$A$1:$R$1239,9,FALSE)),"")</f>
        <v/>
      </c>
      <c r="I539" t="str">
        <f>IFERROR(IF(VLOOKUP('Xlookup set'!$S539,'Xlookup set'!$A$1:$R$1239,10,FALSE)=0,"",VLOOKUP('Xlookup set'!$S539,'Xlookup set'!$A$1:$R$1239,10,FALSE)),"")</f>
        <v/>
      </c>
      <c r="J539" t="str">
        <f>IFERROR(IF(VLOOKUP('Xlookup set'!$S578,'Xlookup set'!$A$1:$R$1239,11,FALSE)=0,"",VLOOKUP('Xlookup set'!$S578,'Xlookup set'!$A$1:$R$1239,11,FALSE)),"")</f>
        <v/>
      </c>
      <c r="K539" t="str">
        <f>IFERROR(IF(VLOOKUP('Xlookup set'!$S578,'Xlookup set'!$A$1:$R$1239,12,FALSE)=0,"",VLOOKUP('Xlookup set'!$S578,'Xlookup set'!$A$1:$R$1239,12,FALSE)),"")</f>
        <v/>
      </c>
      <c r="L539" t="str">
        <f>IFERROR(IF(VLOOKUP('Xlookup set'!$S578,'Xlookup set'!$A$1:$R$1239,13,FALSE)=0,"",VLOOKUP('Xlookup set'!$S578,'Xlookup set'!$A$1:$R$1239,13,FALSE)),"")</f>
        <v/>
      </c>
      <c r="M539" t="str">
        <f>IFERROR(IF(VLOOKUP('Xlookup set'!$S578,'Xlookup set'!$A$1:$R$1239,14,FALSE)=0,"",VLOOKUP('Xlookup set'!$S578,'Xlookup set'!$A$1:$R$1239,14,FALSE)),"")</f>
        <v/>
      </c>
      <c r="N539" t="str">
        <f>IFERROR(IF(VLOOKUP('Xlookup set'!$S578,'Xlookup set'!$A$1:$R$1239,15,FALSE)=0,"",VLOOKUP('Xlookup set'!$S578,'Xlookup set'!$A$1:$R$1239,15,FALSE)),"")</f>
        <v/>
      </c>
      <c r="O539" t="str">
        <f>IFERROR(IF(VLOOKUP('Xlookup set'!$S578,'Xlookup set'!$A$1:$R$1239,16,FALSE)=0,"",VLOOKUP('Xlookup set'!$S578,'Xlookup set'!$A$1:$R$1239,16,FALSE)),"")</f>
        <v/>
      </c>
      <c r="P539" t="str">
        <f t="array" aca="1" ref="P539" ca="1">IFERROR(Y2IF(VLOOKUP('Xlookup set'!$S578,'Xlookup set'!$A$1:$R$1239,17,FALSE)=0,"",VLOOKUP('Xlookup set'!$S578,'Xlookup set'!$A$1:$R$1239,17,FALSE)),"")</f>
        <v/>
      </c>
      <c r="Q539" t="str">
        <f>IFERROR(IF(VLOOKUP('Xlookup set'!$S578,'Xlookup set'!$A$1:$R$1239,18,FALSE)=0,"",VLOOKUP('Xlookup set'!$S578,'Xlookup set'!$A$1:$R$1239,18,FALSE)),"")</f>
        <v/>
      </c>
    </row>
    <row r="540" spans="1:17">
      <c r="A540" t="str">
        <f>IFERROR(VLOOKUP('Xlookup set'!$S540,'Xlookup set'!$A$1:$R$1239,2,FALSE),"")</f>
        <v/>
      </c>
      <c r="B540" t="str">
        <f>IF(I540&lt;&gt;"",ドッグキャリー!$I$2,"")</f>
        <v/>
      </c>
      <c r="C540" t="str">
        <f t="shared" si="18"/>
        <v/>
      </c>
      <c r="D540" t="str">
        <f t="shared" si="19"/>
        <v/>
      </c>
      <c r="H540" s="77" t="str">
        <f>IFERROR(IF(VLOOKUP('Xlookup set'!$S540,'Xlookup set'!$A$1:$R$1239,9,FALSE)=0,"",VLOOKUP('Xlookup set'!$S540,'Xlookup set'!$A$1:$R$1239,9,FALSE)),"")</f>
        <v/>
      </c>
      <c r="I540" t="str">
        <f>IFERROR(IF(VLOOKUP('Xlookup set'!$S540,'Xlookup set'!$A$1:$R$1239,10,FALSE)=0,"",VLOOKUP('Xlookup set'!$S540,'Xlookup set'!$A$1:$R$1239,10,FALSE)),"")</f>
        <v/>
      </c>
      <c r="J540" t="str">
        <f>IFERROR(IF(VLOOKUP('Xlookup set'!$S579,'Xlookup set'!$A$1:$R$1239,11,FALSE)=0,"",VLOOKUP('Xlookup set'!$S579,'Xlookup set'!$A$1:$R$1239,11,FALSE)),"")</f>
        <v/>
      </c>
      <c r="K540" t="str">
        <f>IFERROR(IF(VLOOKUP('Xlookup set'!$S579,'Xlookup set'!$A$1:$R$1239,12,FALSE)=0,"",VLOOKUP('Xlookup set'!$S579,'Xlookup set'!$A$1:$R$1239,12,FALSE)),"")</f>
        <v/>
      </c>
      <c r="L540" t="str">
        <f>IFERROR(IF(VLOOKUP('Xlookup set'!$S579,'Xlookup set'!$A$1:$R$1239,13,FALSE)=0,"",VLOOKUP('Xlookup set'!$S579,'Xlookup set'!$A$1:$R$1239,13,FALSE)),"")</f>
        <v/>
      </c>
      <c r="M540" t="str">
        <f>IFERROR(IF(VLOOKUP('Xlookup set'!$S579,'Xlookup set'!$A$1:$R$1239,14,FALSE)=0,"",VLOOKUP('Xlookup set'!$S579,'Xlookup set'!$A$1:$R$1239,14,FALSE)),"")</f>
        <v/>
      </c>
      <c r="N540" t="str">
        <f>IFERROR(IF(VLOOKUP('Xlookup set'!$S579,'Xlookup set'!$A$1:$R$1239,15,FALSE)=0,"",VLOOKUP('Xlookup set'!$S579,'Xlookup set'!$A$1:$R$1239,15,FALSE)),"")</f>
        <v/>
      </c>
      <c r="O540" t="str">
        <f>IFERROR(IF(VLOOKUP('Xlookup set'!$S579,'Xlookup set'!$A$1:$R$1239,16,FALSE)=0,"",VLOOKUP('Xlookup set'!$S579,'Xlookup set'!$A$1:$R$1239,16,FALSE)),"")</f>
        <v/>
      </c>
      <c r="P540" t="str">
        <f t="array" aca="1" ref="P540" ca="1">IFERROR(Y2IF(VLOOKUP('Xlookup set'!$S579,'Xlookup set'!$A$1:$R$1239,17,FALSE)=0,"",VLOOKUP('Xlookup set'!$S579,'Xlookup set'!$A$1:$R$1239,17,FALSE)),"")</f>
        <v/>
      </c>
      <c r="Q540" t="str">
        <f>IFERROR(IF(VLOOKUP('Xlookup set'!$S579,'Xlookup set'!$A$1:$R$1239,18,FALSE)=0,"",VLOOKUP('Xlookup set'!$S579,'Xlookup set'!$A$1:$R$1239,18,FALSE)),"")</f>
        <v/>
      </c>
    </row>
    <row r="541" spans="1:17">
      <c r="A541" t="str">
        <f>IFERROR(VLOOKUP('Xlookup set'!$S541,'Xlookup set'!$A$1:$R$1239,2,FALSE),"")</f>
        <v/>
      </c>
      <c r="B541" t="str">
        <f>IF(I541&lt;&gt;"",ドッグキャリー!$I$2,"")</f>
        <v/>
      </c>
      <c r="C541" t="str">
        <f t="shared" si="18"/>
        <v/>
      </c>
      <c r="D541" t="str">
        <f t="shared" si="19"/>
        <v/>
      </c>
      <c r="H541" s="77" t="str">
        <f>IFERROR(IF(VLOOKUP('Xlookup set'!$S541,'Xlookup set'!$A$1:$R$1239,9,FALSE)=0,"",VLOOKUP('Xlookup set'!$S541,'Xlookup set'!$A$1:$R$1239,9,FALSE)),"")</f>
        <v/>
      </c>
      <c r="I541" t="str">
        <f>IFERROR(IF(VLOOKUP('Xlookup set'!$S541,'Xlookup set'!$A$1:$R$1239,10,FALSE)=0,"",VLOOKUP('Xlookup set'!$S541,'Xlookup set'!$A$1:$R$1239,10,FALSE)),"")</f>
        <v/>
      </c>
      <c r="J541" t="str">
        <f>IFERROR(IF(VLOOKUP('Xlookup set'!$S580,'Xlookup set'!$A$1:$R$1239,11,FALSE)=0,"",VLOOKUP('Xlookup set'!$S580,'Xlookup set'!$A$1:$R$1239,11,FALSE)),"")</f>
        <v/>
      </c>
      <c r="K541" t="str">
        <f>IFERROR(IF(VLOOKUP('Xlookup set'!$S580,'Xlookup set'!$A$1:$R$1239,12,FALSE)=0,"",VLOOKUP('Xlookup set'!$S580,'Xlookup set'!$A$1:$R$1239,12,FALSE)),"")</f>
        <v/>
      </c>
      <c r="L541" t="str">
        <f>IFERROR(IF(VLOOKUP('Xlookup set'!$S580,'Xlookup set'!$A$1:$R$1239,13,FALSE)=0,"",VLOOKUP('Xlookup set'!$S580,'Xlookup set'!$A$1:$R$1239,13,FALSE)),"")</f>
        <v/>
      </c>
      <c r="M541" t="str">
        <f>IFERROR(IF(VLOOKUP('Xlookup set'!$S580,'Xlookup set'!$A$1:$R$1239,14,FALSE)=0,"",VLOOKUP('Xlookup set'!$S580,'Xlookup set'!$A$1:$R$1239,14,FALSE)),"")</f>
        <v/>
      </c>
      <c r="N541" t="str">
        <f>IFERROR(IF(VLOOKUP('Xlookup set'!$S580,'Xlookup set'!$A$1:$R$1239,15,FALSE)=0,"",VLOOKUP('Xlookup set'!$S580,'Xlookup set'!$A$1:$R$1239,15,FALSE)),"")</f>
        <v/>
      </c>
      <c r="O541" t="str">
        <f>IFERROR(IF(VLOOKUP('Xlookup set'!$S580,'Xlookup set'!$A$1:$R$1239,16,FALSE)=0,"",VLOOKUP('Xlookup set'!$S580,'Xlookup set'!$A$1:$R$1239,16,FALSE)),"")</f>
        <v/>
      </c>
      <c r="P541" t="str">
        <f t="array" aca="1" ref="P541" ca="1">IFERROR(Y2IF(VLOOKUP('Xlookup set'!$S580,'Xlookup set'!$A$1:$R$1239,17,FALSE)=0,"",VLOOKUP('Xlookup set'!$S580,'Xlookup set'!$A$1:$R$1239,17,FALSE)),"")</f>
        <v/>
      </c>
      <c r="Q541" t="str">
        <f>IFERROR(IF(VLOOKUP('Xlookup set'!$S580,'Xlookup set'!$A$1:$R$1239,18,FALSE)=0,"",VLOOKUP('Xlookup set'!$S580,'Xlookup set'!$A$1:$R$1239,18,FALSE)),"")</f>
        <v/>
      </c>
    </row>
    <row r="542" spans="1:17">
      <c r="A542" t="str">
        <f>IFERROR(VLOOKUP('Xlookup set'!$S542,'Xlookup set'!$A$1:$R$1239,2,FALSE),"")</f>
        <v/>
      </c>
      <c r="B542" t="str">
        <f>IF(I542&lt;&gt;"",ドッグキャリー!$I$2,"")</f>
        <v/>
      </c>
      <c r="C542" t="str">
        <f t="shared" si="18"/>
        <v/>
      </c>
      <c r="D542" t="str">
        <f t="shared" si="19"/>
        <v/>
      </c>
      <c r="H542" s="77" t="str">
        <f>IFERROR(IF(VLOOKUP('Xlookup set'!$S542,'Xlookup set'!$A$1:$R$1239,9,FALSE)=0,"",VLOOKUP('Xlookup set'!$S542,'Xlookup set'!$A$1:$R$1239,9,FALSE)),"")</f>
        <v/>
      </c>
      <c r="I542" t="str">
        <f>IFERROR(IF(VLOOKUP('Xlookup set'!$S542,'Xlookup set'!$A$1:$R$1239,10,FALSE)=0,"",VLOOKUP('Xlookup set'!$S542,'Xlookup set'!$A$1:$R$1239,10,FALSE)),"")</f>
        <v/>
      </c>
      <c r="J542" t="str">
        <f>IFERROR(IF(VLOOKUP('Xlookup set'!$S581,'Xlookup set'!$A$1:$R$1239,11,FALSE)=0,"",VLOOKUP('Xlookup set'!$S581,'Xlookup set'!$A$1:$R$1239,11,FALSE)),"")</f>
        <v/>
      </c>
      <c r="K542" t="str">
        <f>IFERROR(IF(VLOOKUP('Xlookup set'!$S581,'Xlookup set'!$A$1:$R$1239,12,FALSE)=0,"",VLOOKUP('Xlookup set'!$S581,'Xlookup set'!$A$1:$R$1239,12,FALSE)),"")</f>
        <v/>
      </c>
      <c r="L542" t="str">
        <f>IFERROR(IF(VLOOKUP('Xlookup set'!$S581,'Xlookup set'!$A$1:$R$1239,13,FALSE)=0,"",VLOOKUP('Xlookup set'!$S581,'Xlookup set'!$A$1:$R$1239,13,FALSE)),"")</f>
        <v/>
      </c>
      <c r="M542" t="str">
        <f>IFERROR(IF(VLOOKUP('Xlookup set'!$S581,'Xlookup set'!$A$1:$R$1239,14,FALSE)=0,"",VLOOKUP('Xlookup set'!$S581,'Xlookup set'!$A$1:$R$1239,14,FALSE)),"")</f>
        <v/>
      </c>
      <c r="N542" t="str">
        <f>IFERROR(IF(VLOOKUP('Xlookup set'!$S581,'Xlookup set'!$A$1:$R$1239,15,FALSE)=0,"",VLOOKUP('Xlookup set'!$S581,'Xlookup set'!$A$1:$R$1239,15,FALSE)),"")</f>
        <v/>
      </c>
      <c r="O542" t="str">
        <f>IFERROR(IF(VLOOKUP('Xlookup set'!$S581,'Xlookup set'!$A$1:$R$1239,16,FALSE)=0,"",VLOOKUP('Xlookup set'!$S581,'Xlookup set'!$A$1:$R$1239,16,FALSE)),"")</f>
        <v/>
      </c>
      <c r="P542" t="str">
        <f t="array" aca="1" ref="P542" ca="1">IFERROR(Y2IF(VLOOKUP('Xlookup set'!$S581,'Xlookup set'!$A$1:$R$1239,17,FALSE)=0,"",VLOOKUP('Xlookup set'!$S581,'Xlookup set'!$A$1:$R$1239,17,FALSE)),"")</f>
        <v/>
      </c>
      <c r="Q542" t="str">
        <f>IFERROR(IF(VLOOKUP('Xlookup set'!$S581,'Xlookup set'!$A$1:$R$1239,18,FALSE)=0,"",VLOOKUP('Xlookup set'!$S581,'Xlookup set'!$A$1:$R$1239,18,FALSE)),"")</f>
        <v/>
      </c>
    </row>
    <row r="543" spans="1:17">
      <c r="A543" t="str">
        <f>IFERROR(VLOOKUP('Xlookup set'!$S543,'Xlookup set'!$A$1:$R$1239,2,FALSE),"")</f>
        <v/>
      </c>
      <c r="B543" t="str">
        <f>IF(I543&lt;&gt;"",ドッグキャリー!$I$2,"")</f>
        <v/>
      </c>
      <c r="C543" t="str">
        <f t="shared" si="18"/>
        <v/>
      </c>
      <c r="D543" t="str">
        <f t="shared" si="19"/>
        <v/>
      </c>
      <c r="H543" s="77" t="str">
        <f>IFERROR(IF(VLOOKUP('Xlookup set'!$S543,'Xlookup set'!$A$1:$R$1239,9,FALSE)=0,"",VLOOKUP('Xlookup set'!$S543,'Xlookup set'!$A$1:$R$1239,9,FALSE)),"")</f>
        <v/>
      </c>
      <c r="I543" t="str">
        <f>IFERROR(IF(VLOOKUP('Xlookup set'!$S543,'Xlookup set'!$A$1:$R$1239,10,FALSE)=0,"",VLOOKUP('Xlookup set'!$S543,'Xlookup set'!$A$1:$R$1239,10,FALSE)),"")</f>
        <v/>
      </c>
      <c r="J543" t="str">
        <f>IFERROR(IF(VLOOKUP('Xlookup set'!$S582,'Xlookup set'!$A$1:$R$1239,11,FALSE)=0,"",VLOOKUP('Xlookup set'!$S582,'Xlookup set'!$A$1:$R$1239,11,FALSE)),"")</f>
        <v/>
      </c>
      <c r="K543" t="str">
        <f>IFERROR(IF(VLOOKUP('Xlookup set'!$S582,'Xlookup set'!$A$1:$R$1239,12,FALSE)=0,"",VLOOKUP('Xlookup set'!$S582,'Xlookup set'!$A$1:$R$1239,12,FALSE)),"")</f>
        <v/>
      </c>
      <c r="L543" t="str">
        <f>IFERROR(IF(VLOOKUP('Xlookup set'!$S582,'Xlookup set'!$A$1:$R$1239,13,FALSE)=0,"",VLOOKUP('Xlookup set'!$S582,'Xlookup set'!$A$1:$R$1239,13,FALSE)),"")</f>
        <v/>
      </c>
      <c r="M543" t="str">
        <f>IFERROR(IF(VLOOKUP('Xlookup set'!$S582,'Xlookup set'!$A$1:$R$1239,14,FALSE)=0,"",VLOOKUP('Xlookup set'!$S582,'Xlookup set'!$A$1:$R$1239,14,FALSE)),"")</f>
        <v/>
      </c>
      <c r="N543" t="str">
        <f>IFERROR(IF(VLOOKUP('Xlookup set'!$S582,'Xlookup set'!$A$1:$R$1239,15,FALSE)=0,"",VLOOKUP('Xlookup set'!$S582,'Xlookup set'!$A$1:$R$1239,15,FALSE)),"")</f>
        <v/>
      </c>
      <c r="O543" t="str">
        <f>IFERROR(IF(VLOOKUP('Xlookup set'!$S582,'Xlookup set'!$A$1:$R$1239,16,FALSE)=0,"",VLOOKUP('Xlookup set'!$S582,'Xlookup set'!$A$1:$R$1239,16,FALSE)),"")</f>
        <v/>
      </c>
      <c r="P543" t="str">
        <f t="array" aca="1" ref="P543" ca="1">IFERROR(Y2IF(VLOOKUP('Xlookup set'!$S582,'Xlookup set'!$A$1:$R$1239,17,FALSE)=0,"",VLOOKUP('Xlookup set'!$S582,'Xlookup set'!$A$1:$R$1239,17,FALSE)),"")</f>
        <v/>
      </c>
      <c r="Q543" t="str">
        <f>IFERROR(IF(VLOOKUP('Xlookup set'!$S582,'Xlookup set'!$A$1:$R$1239,18,FALSE)=0,"",VLOOKUP('Xlookup set'!$S582,'Xlookup set'!$A$1:$R$1239,18,FALSE)),"")</f>
        <v/>
      </c>
    </row>
    <row r="544" spans="1:17">
      <c r="A544" t="str">
        <f>IFERROR(VLOOKUP('Xlookup set'!$S544,'Xlookup set'!$A$1:$R$1239,2,FALSE),"")</f>
        <v/>
      </c>
      <c r="B544" t="str">
        <f>IF(I544&lt;&gt;"",ドッグキャリー!$I$2,"")</f>
        <v/>
      </c>
      <c r="C544" t="str">
        <f t="shared" si="18"/>
        <v/>
      </c>
      <c r="D544" t="str">
        <f t="shared" si="19"/>
        <v/>
      </c>
      <c r="H544" s="77" t="str">
        <f>IFERROR(IF(VLOOKUP('Xlookup set'!$S544,'Xlookup set'!$A$1:$R$1239,9,FALSE)=0,"",VLOOKUP('Xlookup set'!$S544,'Xlookup set'!$A$1:$R$1239,9,FALSE)),"")</f>
        <v/>
      </c>
      <c r="I544" t="str">
        <f>IFERROR(IF(VLOOKUP('Xlookup set'!$S544,'Xlookup set'!$A$1:$R$1239,10,FALSE)=0,"",VLOOKUP('Xlookup set'!$S544,'Xlookup set'!$A$1:$R$1239,10,FALSE)),"")</f>
        <v/>
      </c>
      <c r="J544" t="str">
        <f>IFERROR(IF(VLOOKUP('Xlookup set'!$S583,'Xlookup set'!$A$1:$R$1239,11,FALSE)=0,"",VLOOKUP('Xlookup set'!$S583,'Xlookup set'!$A$1:$R$1239,11,FALSE)),"")</f>
        <v/>
      </c>
      <c r="K544" t="str">
        <f>IFERROR(IF(VLOOKUP('Xlookup set'!$S583,'Xlookup set'!$A$1:$R$1239,12,FALSE)=0,"",VLOOKUP('Xlookup set'!$S583,'Xlookup set'!$A$1:$R$1239,12,FALSE)),"")</f>
        <v/>
      </c>
      <c r="L544" t="str">
        <f>IFERROR(IF(VLOOKUP('Xlookup set'!$S583,'Xlookup set'!$A$1:$R$1239,13,FALSE)=0,"",VLOOKUP('Xlookup set'!$S583,'Xlookup set'!$A$1:$R$1239,13,FALSE)),"")</f>
        <v/>
      </c>
      <c r="M544" t="str">
        <f>IFERROR(IF(VLOOKUP('Xlookup set'!$S583,'Xlookup set'!$A$1:$R$1239,14,FALSE)=0,"",VLOOKUP('Xlookup set'!$S583,'Xlookup set'!$A$1:$R$1239,14,FALSE)),"")</f>
        <v/>
      </c>
      <c r="N544" t="str">
        <f>IFERROR(IF(VLOOKUP('Xlookup set'!$S583,'Xlookup set'!$A$1:$R$1239,15,FALSE)=0,"",VLOOKUP('Xlookup set'!$S583,'Xlookup set'!$A$1:$R$1239,15,FALSE)),"")</f>
        <v/>
      </c>
      <c r="O544" t="str">
        <f>IFERROR(IF(VLOOKUP('Xlookup set'!$S583,'Xlookup set'!$A$1:$R$1239,16,FALSE)=0,"",VLOOKUP('Xlookup set'!$S583,'Xlookup set'!$A$1:$R$1239,16,FALSE)),"")</f>
        <v/>
      </c>
      <c r="P544" t="str">
        <f t="array" aca="1" ref="P544" ca="1">IFERROR(Y2IF(VLOOKUP('Xlookup set'!$S583,'Xlookup set'!$A$1:$R$1239,17,FALSE)=0,"",VLOOKUP('Xlookup set'!$S583,'Xlookup set'!$A$1:$R$1239,17,FALSE)),"")</f>
        <v/>
      </c>
      <c r="Q544" t="str">
        <f>IFERROR(IF(VLOOKUP('Xlookup set'!$S583,'Xlookup set'!$A$1:$R$1239,18,FALSE)=0,"",VLOOKUP('Xlookup set'!$S583,'Xlookup set'!$A$1:$R$1239,18,FALSE)),"")</f>
        <v/>
      </c>
    </row>
    <row r="545" spans="1:17">
      <c r="A545" t="str">
        <f>IFERROR(VLOOKUP('Xlookup set'!$S545,'Xlookup set'!$A$1:$R$1239,2,FALSE),"")</f>
        <v/>
      </c>
      <c r="B545" t="str">
        <f>IF(I545&lt;&gt;"",ドッグキャリー!$I$2,"")</f>
        <v/>
      </c>
      <c r="C545" t="str">
        <f t="shared" si="18"/>
        <v/>
      </c>
      <c r="D545" t="str">
        <f t="shared" si="19"/>
        <v/>
      </c>
      <c r="H545" s="77" t="str">
        <f>IFERROR(IF(VLOOKUP('Xlookup set'!$S545,'Xlookup set'!$A$1:$R$1239,9,FALSE)=0,"",VLOOKUP('Xlookup set'!$S545,'Xlookup set'!$A$1:$R$1239,9,FALSE)),"")</f>
        <v/>
      </c>
      <c r="I545" t="str">
        <f>IFERROR(IF(VLOOKUP('Xlookup set'!$S545,'Xlookup set'!$A$1:$R$1239,10,FALSE)=0,"",VLOOKUP('Xlookup set'!$S545,'Xlookup set'!$A$1:$R$1239,10,FALSE)),"")</f>
        <v/>
      </c>
      <c r="J545" t="str">
        <f>IFERROR(IF(VLOOKUP('Xlookup set'!$S584,'Xlookup set'!$A$1:$R$1239,11,FALSE)=0,"",VLOOKUP('Xlookup set'!$S584,'Xlookup set'!$A$1:$R$1239,11,FALSE)),"")</f>
        <v/>
      </c>
      <c r="K545" t="str">
        <f>IFERROR(IF(VLOOKUP('Xlookup set'!$S584,'Xlookup set'!$A$1:$R$1239,12,FALSE)=0,"",VLOOKUP('Xlookup set'!$S584,'Xlookup set'!$A$1:$R$1239,12,FALSE)),"")</f>
        <v/>
      </c>
      <c r="L545" t="str">
        <f>IFERROR(IF(VLOOKUP('Xlookup set'!$S584,'Xlookup set'!$A$1:$R$1239,13,FALSE)=0,"",VLOOKUP('Xlookup set'!$S584,'Xlookup set'!$A$1:$R$1239,13,FALSE)),"")</f>
        <v/>
      </c>
      <c r="M545" t="str">
        <f>IFERROR(IF(VLOOKUP('Xlookup set'!$S584,'Xlookup set'!$A$1:$R$1239,14,FALSE)=0,"",VLOOKUP('Xlookup set'!$S584,'Xlookup set'!$A$1:$R$1239,14,FALSE)),"")</f>
        <v/>
      </c>
      <c r="N545" t="str">
        <f>IFERROR(IF(VLOOKUP('Xlookup set'!$S584,'Xlookup set'!$A$1:$R$1239,15,FALSE)=0,"",VLOOKUP('Xlookup set'!$S584,'Xlookup set'!$A$1:$R$1239,15,FALSE)),"")</f>
        <v/>
      </c>
      <c r="O545" t="str">
        <f>IFERROR(IF(VLOOKUP('Xlookup set'!$S584,'Xlookup set'!$A$1:$R$1239,16,FALSE)=0,"",VLOOKUP('Xlookup set'!$S584,'Xlookup set'!$A$1:$R$1239,16,FALSE)),"")</f>
        <v/>
      </c>
      <c r="P545" t="str">
        <f t="array" aca="1" ref="P545" ca="1">IFERROR(Y2IF(VLOOKUP('Xlookup set'!$S584,'Xlookup set'!$A$1:$R$1239,17,FALSE)=0,"",VLOOKUP('Xlookup set'!$S584,'Xlookup set'!$A$1:$R$1239,17,FALSE)),"")</f>
        <v/>
      </c>
      <c r="Q545" t="str">
        <f>IFERROR(IF(VLOOKUP('Xlookup set'!$S584,'Xlookup set'!$A$1:$R$1239,18,FALSE)=0,"",VLOOKUP('Xlookup set'!$S584,'Xlookup set'!$A$1:$R$1239,18,FALSE)),"")</f>
        <v/>
      </c>
    </row>
    <row r="546" spans="1:17">
      <c r="A546" t="str">
        <f>IFERROR(VLOOKUP('Xlookup set'!$S546,'Xlookup set'!$A$1:$R$1239,2,FALSE),"")</f>
        <v/>
      </c>
      <c r="B546" t="str">
        <f>IF(I546&lt;&gt;"",ドッグキャリー!$I$2,"")</f>
        <v/>
      </c>
      <c r="C546" t="str">
        <f t="shared" si="18"/>
        <v/>
      </c>
      <c r="D546" t="str">
        <f t="shared" si="19"/>
        <v/>
      </c>
      <c r="H546" s="77" t="str">
        <f>IFERROR(IF(VLOOKUP('Xlookup set'!$S546,'Xlookup set'!$A$1:$R$1239,9,FALSE)=0,"",VLOOKUP('Xlookup set'!$S546,'Xlookup set'!$A$1:$R$1239,9,FALSE)),"")</f>
        <v/>
      </c>
      <c r="I546" t="str">
        <f>IFERROR(IF(VLOOKUP('Xlookup set'!$S546,'Xlookup set'!$A$1:$R$1239,10,FALSE)=0,"",VLOOKUP('Xlookup set'!$S546,'Xlookup set'!$A$1:$R$1239,10,FALSE)),"")</f>
        <v/>
      </c>
      <c r="J546" t="str">
        <f>IFERROR(IF(VLOOKUP('Xlookup set'!$S585,'Xlookup set'!$A$1:$R$1239,11,FALSE)=0,"",VLOOKUP('Xlookup set'!$S585,'Xlookup set'!$A$1:$R$1239,11,FALSE)),"")</f>
        <v/>
      </c>
      <c r="K546" t="str">
        <f>IFERROR(IF(VLOOKUP('Xlookup set'!$S585,'Xlookup set'!$A$1:$R$1239,12,FALSE)=0,"",VLOOKUP('Xlookup set'!$S585,'Xlookup set'!$A$1:$R$1239,12,FALSE)),"")</f>
        <v/>
      </c>
      <c r="L546" t="str">
        <f>IFERROR(IF(VLOOKUP('Xlookup set'!$S585,'Xlookup set'!$A$1:$R$1239,13,FALSE)=0,"",VLOOKUP('Xlookup set'!$S585,'Xlookup set'!$A$1:$R$1239,13,FALSE)),"")</f>
        <v/>
      </c>
      <c r="M546" t="str">
        <f>IFERROR(IF(VLOOKUP('Xlookup set'!$S585,'Xlookup set'!$A$1:$R$1239,14,FALSE)=0,"",VLOOKUP('Xlookup set'!$S585,'Xlookup set'!$A$1:$R$1239,14,FALSE)),"")</f>
        <v/>
      </c>
      <c r="N546" t="str">
        <f>IFERROR(IF(VLOOKUP('Xlookup set'!$S585,'Xlookup set'!$A$1:$R$1239,15,FALSE)=0,"",VLOOKUP('Xlookup set'!$S585,'Xlookup set'!$A$1:$R$1239,15,FALSE)),"")</f>
        <v/>
      </c>
      <c r="O546" t="str">
        <f>IFERROR(IF(VLOOKUP('Xlookup set'!$S585,'Xlookup set'!$A$1:$R$1239,16,FALSE)=0,"",VLOOKUP('Xlookup set'!$S585,'Xlookup set'!$A$1:$R$1239,16,FALSE)),"")</f>
        <v/>
      </c>
      <c r="P546" t="str">
        <f t="array" aca="1" ref="P546" ca="1">IFERROR(Y2IF(VLOOKUP('Xlookup set'!$S585,'Xlookup set'!$A$1:$R$1239,17,FALSE)=0,"",VLOOKUP('Xlookup set'!$S585,'Xlookup set'!$A$1:$R$1239,17,FALSE)),"")</f>
        <v/>
      </c>
      <c r="Q546" t="str">
        <f>IFERROR(IF(VLOOKUP('Xlookup set'!$S585,'Xlookup set'!$A$1:$R$1239,18,FALSE)=0,"",VLOOKUP('Xlookup set'!$S585,'Xlookup set'!$A$1:$R$1239,18,FALSE)),"")</f>
        <v/>
      </c>
    </row>
    <row r="547" spans="1:17">
      <c r="A547" t="str">
        <f>IFERROR(VLOOKUP('Xlookup set'!$S547,'Xlookup set'!$A$1:$R$1239,2,FALSE),"")</f>
        <v/>
      </c>
      <c r="B547" t="str">
        <f>IF(I547&lt;&gt;"",ドッグキャリー!$I$2,"")</f>
        <v/>
      </c>
      <c r="C547" t="str">
        <f t="shared" si="18"/>
        <v/>
      </c>
      <c r="D547" t="str">
        <f t="shared" si="19"/>
        <v/>
      </c>
      <c r="H547" s="77" t="str">
        <f>IFERROR(IF(VLOOKUP('Xlookup set'!$S547,'Xlookup set'!$A$1:$R$1239,9,FALSE)=0,"",VLOOKUP('Xlookup set'!$S547,'Xlookup set'!$A$1:$R$1239,9,FALSE)),"")</f>
        <v/>
      </c>
      <c r="I547" t="str">
        <f>IFERROR(IF(VLOOKUP('Xlookup set'!$S547,'Xlookup set'!$A$1:$R$1239,10,FALSE)=0,"",VLOOKUP('Xlookup set'!$S547,'Xlookup set'!$A$1:$R$1239,10,FALSE)),"")</f>
        <v/>
      </c>
      <c r="J547" t="str">
        <f>IFERROR(IF(VLOOKUP('Xlookup set'!$S586,'Xlookup set'!$A$1:$R$1239,11,FALSE)=0,"",VLOOKUP('Xlookup set'!$S586,'Xlookup set'!$A$1:$R$1239,11,FALSE)),"")</f>
        <v/>
      </c>
      <c r="K547" t="str">
        <f>IFERROR(IF(VLOOKUP('Xlookup set'!$S586,'Xlookup set'!$A$1:$R$1239,12,FALSE)=0,"",VLOOKUP('Xlookup set'!$S586,'Xlookup set'!$A$1:$R$1239,12,FALSE)),"")</f>
        <v/>
      </c>
      <c r="L547" t="str">
        <f>IFERROR(IF(VLOOKUP('Xlookup set'!$S586,'Xlookup set'!$A$1:$R$1239,13,FALSE)=0,"",VLOOKUP('Xlookup set'!$S586,'Xlookup set'!$A$1:$R$1239,13,FALSE)),"")</f>
        <v/>
      </c>
      <c r="M547" t="str">
        <f>IFERROR(IF(VLOOKUP('Xlookup set'!$S586,'Xlookup set'!$A$1:$R$1239,14,FALSE)=0,"",VLOOKUP('Xlookup set'!$S586,'Xlookup set'!$A$1:$R$1239,14,FALSE)),"")</f>
        <v/>
      </c>
      <c r="N547" t="str">
        <f>IFERROR(IF(VLOOKUP('Xlookup set'!$S586,'Xlookup set'!$A$1:$R$1239,15,FALSE)=0,"",VLOOKUP('Xlookup set'!$S586,'Xlookup set'!$A$1:$R$1239,15,FALSE)),"")</f>
        <v/>
      </c>
      <c r="O547" t="str">
        <f>IFERROR(IF(VLOOKUP('Xlookup set'!$S586,'Xlookup set'!$A$1:$R$1239,16,FALSE)=0,"",VLOOKUP('Xlookup set'!$S586,'Xlookup set'!$A$1:$R$1239,16,FALSE)),"")</f>
        <v/>
      </c>
      <c r="P547" t="str">
        <f t="array" aca="1" ref="P547" ca="1">IFERROR(Y2IF(VLOOKUP('Xlookup set'!$S586,'Xlookup set'!$A$1:$R$1239,17,FALSE)=0,"",VLOOKUP('Xlookup set'!$S586,'Xlookup set'!$A$1:$R$1239,17,FALSE)),"")</f>
        <v/>
      </c>
      <c r="Q547" t="str">
        <f>IFERROR(IF(VLOOKUP('Xlookup set'!$S586,'Xlookup set'!$A$1:$R$1239,18,FALSE)=0,"",VLOOKUP('Xlookup set'!$S586,'Xlookup set'!$A$1:$R$1239,18,FALSE)),"")</f>
        <v/>
      </c>
    </row>
    <row r="548" spans="1:17">
      <c r="A548" t="str">
        <f>IFERROR(VLOOKUP('Xlookup set'!$S548,'Xlookup set'!$A$1:$R$1239,2,FALSE),"")</f>
        <v/>
      </c>
      <c r="B548" t="str">
        <f>IF(I548&lt;&gt;"",ドッグキャリー!$I$2,"")</f>
        <v/>
      </c>
      <c r="C548" t="str">
        <f t="shared" si="18"/>
        <v/>
      </c>
      <c r="D548" t="str">
        <f t="shared" si="19"/>
        <v/>
      </c>
      <c r="H548" s="77" t="str">
        <f>IFERROR(IF(VLOOKUP('Xlookup set'!$S548,'Xlookup set'!$A$1:$R$1239,9,FALSE)=0,"",VLOOKUP('Xlookup set'!$S548,'Xlookup set'!$A$1:$R$1239,9,FALSE)),"")</f>
        <v/>
      </c>
      <c r="I548" t="str">
        <f>IFERROR(IF(VLOOKUP('Xlookup set'!$S548,'Xlookup set'!$A$1:$R$1239,10,FALSE)=0,"",VLOOKUP('Xlookup set'!$S548,'Xlookup set'!$A$1:$R$1239,10,FALSE)),"")</f>
        <v/>
      </c>
      <c r="J548" t="str">
        <f>IFERROR(IF(VLOOKUP('Xlookup set'!$S587,'Xlookup set'!$A$1:$R$1239,11,FALSE)=0,"",VLOOKUP('Xlookup set'!$S587,'Xlookup set'!$A$1:$R$1239,11,FALSE)),"")</f>
        <v/>
      </c>
      <c r="K548" t="str">
        <f>IFERROR(IF(VLOOKUP('Xlookup set'!$S587,'Xlookup set'!$A$1:$R$1239,12,FALSE)=0,"",VLOOKUP('Xlookup set'!$S587,'Xlookup set'!$A$1:$R$1239,12,FALSE)),"")</f>
        <v/>
      </c>
      <c r="L548" t="str">
        <f>IFERROR(IF(VLOOKUP('Xlookup set'!$S587,'Xlookup set'!$A$1:$R$1239,13,FALSE)=0,"",VLOOKUP('Xlookup set'!$S587,'Xlookup set'!$A$1:$R$1239,13,FALSE)),"")</f>
        <v/>
      </c>
      <c r="M548" t="str">
        <f>IFERROR(IF(VLOOKUP('Xlookup set'!$S587,'Xlookup set'!$A$1:$R$1239,14,FALSE)=0,"",VLOOKUP('Xlookup set'!$S587,'Xlookup set'!$A$1:$R$1239,14,FALSE)),"")</f>
        <v/>
      </c>
      <c r="N548" t="str">
        <f>IFERROR(IF(VLOOKUP('Xlookup set'!$S587,'Xlookup set'!$A$1:$R$1239,15,FALSE)=0,"",VLOOKUP('Xlookup set'!$S587,'Xlookup set'!$A$1:$R$1239,15,FALSE)),"")</f>
        <v/>
      </c>
      <c r="O548" t="str">
        <f>IFERROR(IF(VLOOKUP('Xlookup set'!$S587,'Xlookup set'!$A$1:$R$1239,16,FALSE)=0,"",VLOOKUP('Xlookup set'!$S587,'Xlookup set'!$A$1:$R$1239,16,FALSE)),"")</f>
        <v/>
      </c>
      <c r="P548" t="str">
        <f t="array" aca="1" ref="P548" ca="1">IFERROR(Y2IF(VLOOKUP('Xlookup set'!$S587,'Xlookup set'!$A$1:$R$1239,17,FALSE)=0,"",VLOOKUP('Xlookup set'!$S587,'Xlookup set'!$A$1:$R$1239,17,FALSE)),"")</f>
        <v/>
      </c>
      <c r="Q548" t="str">
        <f>IFERROR(IF(VLOOKUP('Xlookup set'!$S587,'Xlookup set'!$A$1:$R$1239,18,FALSE)=0,"",VLOOKUP('Xlookup set'!$S587,'Xlookup set'!$A$1:$R$1239,18,FALSE)),"")</f>
        <v/>
      </c>
    </row>
    <row r="549" spans="1:17">
      <c r="A549" t="str">
        <f>IFERROR(VLOOKUP('Xlookup set'!$S549,'Xlookup set'!$A$1:$R$1239,2,FALSE),"")</f>
        <v/>
      </c>
      <c r="B549" t="str">
        <f>IF(I549&lt;&gt;"",ドッグキャリー!$I$2,"")</f>
        <v/>
      </c>
      <c r="C549" t="str">
        <f t="shared" si="18"/>
        <v/>
      </c>
      <c r="D549" t="str">
        <f t="shared" si="19"/>
        <v/>
      </c>
      <c r="H549" s="77" t="str">
        <f>IFERROR(IF(VLOOKUP('Xlookup set'!$S549,'Xlookup set'!$A$1:$R$1239,9,FALSE)=0,"",VLOOKUP('Xlookup set'!$S549,'Xlookup set'!$A$1:$R$1239,9,FALSE)),"")</f>
        <v/>
      </c>
      <c r="I549" t="str">
        <f>IFERROR(IF(VLOOKUP('Xlookup set'!$S549,'Xlookup set'!$A$1:$R$1239,10,FALSE)=0,"",VLOOKUP('Xlookup set'!$S549,'Xlookup set'!$A$1:$R$1239,10,FALSE)),"")</f>
        <v/>
      </c>
      <c r="J549" t="str">
        <f>IFERROR(IF(VLOOKUP('Xlookup set'!$S588,'Xlookup set'!$A$1:$R$1239,11,FALSE)=0,"",VLOOKUP('Xlookup set'!$S588,'Xlookup set'!$A$1:$R$1239,11,FALSE)),"")</f>
        <v/>
      </c>
      <c r="K549" t="str">
        <f>IFERROR(IF(VLOOKUP('Xlookup set'!$S588,'Xlookup set'!$A$1:$R$1239,12,FALSE)=0,"",VLOOKUP('Xlookup set'!$S588,'Xlookup set'!$A$1:$R$1239,12,FALSE)),"")</f>
        <v/>
      </c>
      <c r="L549" t="str">
        <f>IFERROR(IF(VLOOKUP('Xlookup set'!$S588,'Xlookup set'!$A$1:$R$1239,13,FALSE)=0,"",VLOOKUP('Xlookup set'!$S588,'Xlookup set'!$A$1:$R$1239,13,FALSE)),"")</f>
        <v/>
      </c>
      <c r="M549" t="str">
        <f>IFERROR(IF(VLOOKUP('Xlookup set'!$S588,'Xlookup set'!$A$1:$R$1239,14,FALSE)=0,"",VLOOKUP('Xlookup set'!$S588,'Xlookup set'!$A$1:$R$1239,14,FALSE)),"")</f>
        <v/>
      </c>
      <c r="N549" t="str">
        <f>IFERROR(IF(VLOOKUP('Xlookup set'!$S588,'Xlookup set'!$A$1:$R$1239,15,FALSE)=0,"",VLOOKUP('Xlookup set'!$S588,'Xlookup set'!$A$1:$R$1239,15,FALSE)),"")</f>
        <v/>
      </c>
      <c r="O549" t="str">
        <f>IFERROR(IF(VLOOKUP('Xlookup set'!$S588,'Xlookup set'!$A$1:$R$1239,16,FALSE)=0,"",VLOOKUP('Xlookup set'!$S588,'Xlookup set'!$A$1:$R$1239,16,FALSE)),"")</f>
        <v/>
      </c>
      <c r="P549" t="str">
        <f t="array" aca="1" ref="P549" ca="1">IFERROR(Y2IF(VLOOKUP('Xlookup set'!$S588,'Xlookup set'!$A$1:$R$1239,17,FALSE)=0,"",VLOOKUP('Xlookup set'!$S588,'Xlookup set'!$A$1:$R$1239,17,FALSE)),"")</f>
        <v/>
      </c>
      <c r="Q549" t="str">
        <f>IFERROR(IF(VLOOKUP('Xlookup set'!$S588,'Xlookup set'!$A$1:$R$1239,18,FALSE)=0,"",VLOOKUP('Xlookup set'!$S588,'Xlookup set'!$A$1:$R$1239,18,FALSE)),"")</f>
        <v/>
      </c>
    </row>
    <row r="550" spans="1:17">
      <c r="A550" t="str">
        <f>IFERROR(VLOOKUP('Xlookup set'!$S550,'Xlookup set'!$A$1:$R$1239,2,FALSE),"")</f>
        <v/>
      </c>
      <c r="B550" t="str">
        <f>IF(I550&lt;&gt;"",ドッグキャリー!$I$2,"")</f>
        <v/>
      </c>
      <c r="C550" t="str">
        <f t="shared" si="18"/>
        <v/>
      </c>
      <c r="D550" t="str">
        <f t="shared" si="19"/>
        <v/>
      </c>
      <c r="H550" s="77" t="str">
        <f>IFERROR(IF(VLOOKUP('Xlookup set'!$S550,'Xlookup set'!$A$1:$R$1239,9,FALSE)=0,"",VLOOKUP('Xlookup set'!$S550,'Xlookup set'!$A$1:$R$1239,9,FALSE)),"")</f>
        <v/>
      </c>
      <c r="I550" t="str">
        <f>IFERROR(IF(VLOOKUP('Xlookup set'!$S550,'Xlookup set'!$A$1:$R$1239,10,FALSE)=0,"",VLOOKUP('Xlookup set'!$S550,'Xlookup set'!$A$1:$R$1239,10,FALSE)),"")</f>
        <v/>
      </c>
      <c r="J550" t="str">
        <f>IFERROR(IF(VLOOKUP('Xlookup set'!$S589,'Xlookup set'!$A$1:$R$1239,11,FALSE)=0,"",VLOOKUP('Xlookup set'!$S589,'Xlookup set'!$A$1:$R$1239,11,FALSE)),"")</f>
        <v/>
      </c>
      <c r="K550" t="str">
        <f>IFERROR(IF(VLOOKUP('Xlookup set'!$S589,'Xlookup set'!$A$1:$R$1239,12,FALSE)=0,"",VLOOKUP('Xlookup set'!$S589,'Xlookup set'!$A$1:$R$1239,12,FALSE)),"")</f>
        <v/>
      </c>
      <c r="L550" t="str">
        <f>IFERROR(IF(VLOOKUP('Xlookup set'!$S589,'Xlookup set'!$A$1:$R$1239,13,FALSE)=0,"",VLOOKUP('Xlookup set'!$S589,'Xlookup set'!$A$1:$R$1239,13,FALSE)),"")</f>
        <v/>
      </c>
      <c r="M550" t="str">
        <f>IFERROR(IF(VLOOKUP('Xlookup set'!$S589,'Xlookup set'!$A$1:$R$1239,14,FALSE)=0,"",VLOOKUP('Xlookup set'!$S589,'Xlookup set'!$A$1:$R$1239,14,FALSE)),"")</f>
        <v/>
      </c>
      <c r="N550" t="str">
        <f>IFERROR(IF(VLOOKUP('Xlookup set'!$S589,'Xlookup set'!$A$1:$R$1239,15,FALSE)=0,"",VLOOKUP('Xlookup set'!$S589,'Xlookup set'!$A$1:$R$1239,15,FALSE)),"")</f>
        <v/>
      </c>
      <c r="O550" t="str">
        <f>IFERROR(IF(VLOOKUP('Xlookup set'!$S589,'Xlookup set'!$A$1:$R$1239,16,FALSE)=0,"",VLOOKUP('Xlookup set'!$S589,'Xlookup set'!$A$1:$R$1239,16,FALSE)),"")</f>
        <v/>
      </c>
      <c r="P550" t="str">
        <f t="array" aca="1" ref="P550" ca="1">IFERROR(Y2IF(VLOOKUP('Xlookup set'!$S589,'Xlookup set'!$A$1:$R$1239,17,FALSE)=0,"",VLOOKUP('Xlookup set'!$S589,'Xlookup set'!$A$1:$R$1239,17,FALSE)),"")</f>
        <v/>
      </c>
      <c r="Q550" t="str">
        <f>IFERROR(IF(VLOOKUP('Xlookup set'!$S589,'Xlookup set'!$A$1:$R$1239,18,FALSE)=0,"",VLOOKUP('Xlookup set'!$S589,'Xlookup set'!$A$1:$R$1239,18,FALSE)),"")</f>
        <v/>
      </c>
    </row>
    <row r="551" spans="1:17">
      <c r="A551" t="str">
        <f>IFERROR(VLOOKUP('Xlookup set'!$S551,'Xlookup set'!$A$1:$R$1239,2,FALSE),"")</f>
        <v/>
      </c>
      <c r="B551" t="str">
        <f>IF(I551&lt;&gt;"",ドッグキャリー!$I$2,"")</f>
        <v/>
      </c>
      <c r="C551" t="str">
        <f t="shared" si="18"/>
        <v/>
      </c>
      <c r="D551" t="str">
        <f t="shared" si="19"/>
        <v/>
      </c>
      <c r="H551" s="77" t="str">
        <f>IFERROR(IF(VLOOKUP('Xlookup set'!$S551,'Xlookup set'!$A$1:$R$1239,9,FALSE)=0,"",VLOOKUP('Xlookup set'!$S551,'Xlookup set'!$A$1:$R$1239,9,FALSE)),"")</f>
        <v/>
      </c>
      <c r="I551" t="str">
        <f>IFERROR(IF(VLOOKUP('Xlookup set'!$S551,'Xlookup set'!$A$1:$R$1239,10,FALSE)=0,"",VLOOKUP('Xlookup set'!$S551,'Xlookup set'!$A$1:$R$1239,10,FALSE)),"")</f>
        <v/>
      </c>
      <c r="J551" t="str">
        <f>IFERROR(IF(VLOOKUP('Xlookup set'!$S590,'Xlookup set'!$A$1:$R$1239,11,FALSE)=0,"",VLOOKUP('Xlookup set'!$S590,'Xlookup set'!$A$1:$R$1239,11,FALSE)),"")</f>
        <v/>
      </c>
      <c r="K551" t="str">
        <f>IFERROR(IF(VLOOKUP('Xlookup set'!$S590,'Xlookup set'!$A$1:$R$1239,12,FALSE)=0,"",VLOOKUP('Xlookup set'!$S590,'Xlookup set'!$A$1:$R$1239,12,FALSE)),"")</f>
        <v/>
      </c>
      <c r="L551" t="str">
        <f>IFERROR(IF(VLOOKUP('Xlookup set'!$S590,'Xlookup set'!$A$1:$R$1239,13,FALSE)=0,"",VLOOKUP('Xlookup set'!$S590,'Xlookup set'!$A$1:$R$1239,13,FALSE)),"")</f>
        <v/>
      </c>
      <c r="M551" t="str">
        <f>IFERROR(IF(VLOOKUP('Xlookup set'!$S590,'Xlookup set'!$A$1:$R$1239,14,FALSE)=0,"",VLOOKUP('Xlookup set'!$S590,'Xlookup set'!$A$1:$R$1239,14,FALSE)),"")</f>
        <v/>
      </c>
      <c r="N551" t="str">
        <f>IFERROR(IF(VLOOKUP('Xlookup set'!$S590,'Xlookup set'!$A$1:$R$1239,15,FALSE)=0,"",VLOOKUP('Xlookup set'!$S590,'Xlookup set'!$A$1:$R$1239,15,FALSE)),"")</f>
        <v/>
      </c>
      <c r="O551" t="str">
        <f>IFERROR(IF(VLOOKUP('Xlookup set'!$S590,'Xlookup set'!$A$1:$R$1239,16,FALSE)=0,"",VLOOKUP('Xlookup set'!$S590,'Xlookup set'!$A$1:$R$1239,16,FALSE)),"")</f>
        <v/>
      </c>
      <c r="P551" t="str">
        <f t="array" aca="1" ref="P551" ca="1">IFERROR(Y2IF(VLOOKUP('Xlookup set'!$S590,'Xlookup set'!$A$1:$R$1239,17,FALSE)=0,"",VLOOKUP('Xlookup set'!$S590,'Xlookup set'!$A$1:$R$1239,17,FALSE)),"")</f>
        <v/>
      </c>
      <c r="Q551" t="str">
        <f>IFERROR(IF(VLOOKUP('Xlookup set'!$S590,'Xlookup set'!$A$1:$R$1239,18,FALSE)=0,"",VLOOKUP('Xlookup set'!$S590,'Xlookup set'!$A$1:$R$1239,18,FALSE)),"")</f>
        <v/>
      </c>
    </row>
    <row r="552" spans="1:17">
      <c r="A552" t="str">
        <f>IFERROR(VLOOKUP('Xlookup set'!$S552,'Xlookup set'!$A$1:$R$1239,2,FALSE),"")</f>
        <v/>
      </c>
      <c r="B552" t="str">
        <f>IF(I552&lt;&gt;"",ドッグキャリー!$I$2,"")</f>
        <v/>
      </c>
      <c r="C552" t="str">
        <f t="shared" si="18"/>
        <v/>
      </c>
      <c r="D552" t="str">
        <f t="shared" si="19"/>
        <v/>
      </c>
      <c r="H552" s="77" t="str">
        <f>IFERROR(IF(VLOOKUP('Xlookup set'!$S552,'Xlookup set'!$A$1:$R$1239,9,FALSE)=0,"",VLOOKUP('Xlookup set'!$S552,'Xlookup set'!$A$1:$R$1239,9,FALSE)),"")</f>
        <v/>
      </c>
      <c r="I552" t="str">
        <f>IFERROR(IF(VLOOKUP('Xlookup set'!$S552,'Xlookup set'!$A$1:$R$1239,10,FALSE)=0,"",VLOOKUP('Xlookup set'!$S552,'Xlookup set'!$A$1:$R$1239,10,FALSE)),"")</f>
        <v/>
      </c>
      <c r="J552" t="str">
        <f>IFERROR(IF(VLOOKUP('Xlookup set'!$S591,'Xlookup set'!$A$1:$R$1239,11,FALSE)=0,"",VLOOKUP('Xlookup set'!$S591,'Xlookup set'!$A$1:$R$1239,11,FALSE)),"")</f>
        <v/>
      </c>
      <c r="K552" t="str">
        <f>IFERROR(IF(VLOOKUP('Xlookup set'!$S591,'Xlookup set'!$A$1:$R$1239,12,FALSE)=0,"",VLOOKUP('Xlookup set'!$S591,'Xlookup set'!$A$1:$R$1239,12,FALSE)),"")</f>
        <v/>
      </c>
      <c r="L552" t="str">
        <f>IFERROR(IF(VLOOKUP('Xlookup set'!$S591,'Xlookup set'!$A$1:$R$1239,13,FALSE)=0,"",VLOOKUP('Xlookup set'!$S591,'Xlookup set'!$A$1:$R$1239,13,FALSE)),"")</f>
        <v/>
      </c>
      <c r="M552" t="str">
        <f>IFERROR(IF(VLOOKUP('Xlookup set'!$S591,'Xlookup set'!$A$1:$R$1239,14,FALSE)=0,"",VLOOKUP('Xlookup set'!$S591,'Xlookup set'!$A$1:$R$1239,14,FALSE)),"")</f>
        <v/>
      </c>
      <c r="N552" t="str">
        <f>IFERROR(IF(VLOOKUP('Xlookup set'!$S591,'Xlookup set'!$A$1:$R$1239,15,FALSE)=0,"",VLOOKUP('Xlookup set'!$S591,'Xlookup set'!$A$1:$R$1239,15,FALSE)),"")</f>
        <v/>
      </c>
      <c r="O552" t="str">
        <f>IFERROR(IF(VLOOKUP('Xlookup set'!$S591,'Xlookup set'!$A$1:$R$1239,16,FALSE)=0,"",VLOOKUP('Xlookup set'!$S591,'Xlookup set'!$A$1:$R$1239,16,FALSE)),"")</f>
        <v/>
      </c>
      <c r="P552" t="str">
        <f t="array" aca="1" ref="P552" ca="1">IFERROR(Y2IF(VLOOKUP('Xlookup set'!$S591,'Xlookup set'!$A$1:$R$1239,17,FALSE)=0,"",VLOOKUP('Xlookup set'!$S591,'Xlookup set'!$A$1:$R$1239,17,FALSE)),"")</f>
        <v/>
      </c>
      <c r="Q552" t="str">
        <f>IFERROR(IF(VLOOKUP('Xlookup set'!$S591,'Xlookup set'!$A$1:$R$1239,18,FALSE)=0,"",VLOOKUP('Xlookup set'!$S591,'Xlookup set'!$A$1:$R$1239,18,FALSE)),"")</f>
        <v/>
      </c>
    </row>
    <row r="553" spans="1:17">
      <c r="A553" t="str">
        <f>IFERROR(VLOOKUP('Xlookup set'!$S553,'Xlookup set'!$A$1:$R$1239,2,FALSE),"")</f>
        <v/>
      </c>
      <c r="B553" t="str">
        <f>IF(I553&lt;&gt;"",ドッグキャリー!$I$2,"")</f>
        <v/>
      </c>
      <c r="C553" t="str">
        <f t="shared" si="18"/>
        <v/>
      </c>
      <c r="D553" t="str">
        <f t="shared" si="19"/>
        <v/>
      </c>
      <c r="H553" s="77" t="str">
        <f>IFERROR(IF(VLOOKUP('Xlookup set'!$S553,'Xlookup set'!$A$1:$R$1239,9,FALSE)=0,"",VLOOKUP('Xlookup set'!$S553,'Xlookup set'!$A$1:$R$1239,9,FALSE)),"")</f>
        <v/>
      </c>
      <c r="I553" t="str">
        <f>IFERROR(IF(VLOOKUP('Xlookup set'!$S553,'Xlookup set'!$A$1:$R$1239,10,FALSE)=0,"",VLOOKUP('Xlookup set'!$S553,'Xlookup set'!$A$1:$R$1239,10,FALSE)),"")</f>
        <v/>
      </c>
      <c r="J553" t="str">
        <f>IFERROR(IF(VLOOKUP('Xlookup set'!$S592,'Xlookup set'!$A$1:$R$1239,11,FALSE)=0,"",VLOOKUP('Xlookup set'!$S592,'Xlookup set'!$A$1:$R$1239,11,FALSE)),"")</f>
        <v/>
      </c>
      <c r="K553" t="str">
        <f>IFERROR(IF(VLOOKUP('Xlookup set'!$S592,'Xlookup set'!$A$1:$R$1239,12,FALSE)=0,"",VLOOKUP('Xlookup set'!$S592,'Xlookup set'!$A$1:$R$1239,12,FALSE)),"")</f>
        <v/>
      </c>
      <c r="L553" t="str">
        <f>IFERROR(IF(VLOOKUP('Xlookup set'!$S592,'Xlookup set'!$A$1:$R$1239,13,FALSE)=0,"",VLOOKUP('Xlookup set'!$S592,'Xlookup set'!$A$1:$R$1239,13,FALSE)),"")</f>
        <v/>
      </c>
      <c r="M553" t="str">
        <f>IFERROR(IF(VLOOKUP('Xlookup set'!$S592,'Xlookup set'!$A$1:$R$1239,14,FALSE)=0,"",VLOOKUP('Xlookup set'!$S592,'Xlookup set'!$A$1:$R$1239,14,FALSE)),"")</f>
        <v/>
      </c>
      <c r="N553" t="str">
        <f>IFERROR(IF(VLOOKUP('Xlookup set'!$S592,'Xlookup set'!$A$1:$R$1239,15,FALSE)=0,"",VLOOKUP('Xlookup set'!$S592,'Xlookup set'!$A$1:$R$1239,15,FALSE)),"")</f>
        <v/>
      </c>
      <c r="O553" t="str">
        <f>IFERROR(IF(VLOOKUP('Xlookup set'!$S592,'Xlookup set'!$A$1:$R$1239,16,FALSE)=0,"",VLOOKUP('Xlookup set'!$S592,'Xlookup set'!$A$1:$R$1239,16,FALSE)),"")</f>
        <v/>
      </c>
      <c r="P553" t="str">
        <f t="array" aca="1" ref="P553" ca="1">IFERROR(Y2IF(VLOOKUP('Xlookup set'!$S592,'Xlookup set'!$A$1:$R$1239,17,FALSE)=0,"",VLOOKUP('Xlookup set'!$S592,'Xlookup set'!$A$1:$R$1239,17,FALSE)),"")</f>
        <v/>
      </c>
      <c r="Q553" t="str">
        <f>IFERROR(IF(VLOOKUP('Xlookup set'!$S592,'Xlookup set'!$A$1:$R$1239,18,FALSE)=0,"",VLOOKUP('Xlookup set'!$S592,'Xlookup set'!$A$1:$R$1239,18,FALSE)),"")</f>
        <v/>
      </c>
    </row>
    <row r="554" spans="1:17">
      <c r="A554" t="str">
        <f>IFERROR(VLOOKUP('Xlookup set'!$S554,'Xlookup set'!$A$1:$R$1239,2,FALSE),"")</f>
        <v/>
      </c>
      <c r="B554" t="str">
        <f>IF(I554&lt;&gt;"",ドッグキャリー!$I$2,"")</f>
        <v/>
      </c>
      <c r="C554" t="str">
        <f t="shared" si="18"/>
        <v/>
      </c>
      <c r="D554" t="str">
        <f t="shared" si="19"/>
        <v/>
      </c>
      <c r="H554" s="77" t="str">
        <f>IFERROR(IF(VLOOKUP('Xlookup set'!$S554,'Xlookup set'!$A$1:$R$1239,9,FALSE)=0,"",VLOOKUP('Xlookup set'!$S554,'Xlookup set'!$A$1:$R$1239,9,FALSE)),"")</f>
        <v/>
      </c>
      <c r="I554" t="str">
        <f>IFERROR(IF(VLOOKUP('Xlookup set'!$S554,'Xlookup set'!$A$1:$R$1239,10,FALSE)=0,"",VLOOKUP('Xlookup set'!$S554,'Xlookup set'!$A$1:$R$1239,10,FALSE)),"")</f>
        <v/>
      </c>
      <c r="J554" t="str">
        <f>IFERROR(IF(VLOOKUP('Xlookup set'!$S593,'Xlookup set'!$A$1:$R$1239,11,FALSE)=0,"",VLOOKUP('Xlookup set'!$S593,'Xlookup set'!$A$1:$R$1239,11,FALSE)),"")</f>
        <v/>
      </c>
      <c r="K554" t="str">
        <f>IFERROR(IF(VLOOKUP('Xlookup set'!$S593,'Xlookup set'!$A$1:$R$1239,12,FALSE)=0,"",VLOOKUP('Xlookup set'!$S593,'Xlookup set'!$A$1:$R$1239,12,FALSE)),"")</f>
        <v/>
      </c>
      <c r="L554" t="str">
        <f>IFERROR(IF(VLOOKUP('Xlookup set'!$S593,'Xlookup set'!$A$1:$R$1239,13,FALSE)=0,"",VLOOKUP('Xlookup set'!$S593,'Xlookup set'!$A$1:$R$1239,13,FALSE)),"")</f>
        <v/>
      </c>
      <c r="M554" t="str">
        <f>IFERROR(IF(VLOOKUP('Xlookup set'!$S593,'Xlookup set'!$A$1:$R$1239,14,FALSE)=0,"",VLOOKUP('Xlookup set'!$S593,'Xlookup set'!$A$1:$R$1239,14,FALSE)),"")</f>
        <v/>
      </c>
      <c r="N554" t="str">
        <f>IFERROR(IF(VLOOKUP('Xlookup set'!$S593,'Xlookup set'!$A$1:$R$1239,15,FALSE)=0,"",VLOOKUP('Xlookup set'!$S593,'Xlookup set'!$A$1:$R$1239,15,FALSE)),"")</f>
        <v/>
      </c>
      <c r="O554" t="str">
        <f>IFERROR(IF(VLOOKUP('Xlookup set'!$S593,'Xlookup set'!$A$1:$R$1239,16,FALSE)=0,"",VLOOKUP('Xlookup set'!$S593,'Xlookup set'!$A$1:$R$1239,16,FALSE)),"")</f>
        <v/>
      </c>
      <c r="P554" t="str">
        <f t="array" aca="1" ref="P554" ca="1">IFERROR(Y2IF(VLOOKUP('Xlookup set'!$S593,'Xlookup set'!$A$1:$R$1239,17,FALSE)=0,"",VLOOKUP('Xlookup set'!$S593,'Xlookup set'!$A$1:$R$1239,17,FALSE)),"")</f>
        <v/>
      </c>
      <c r="Q554" t="str">
        <f>IFERROR(IF(VLOOKUP('Xlookup set'!$S593,'Xlookup set'!$A$1:$R$1239,18,FALSE)=0,"",VLOOKUP('Xlookup set'!$S593,'Xlookup set'!$A$1:$R$1239,18,FALSE)),"")</f>
        <v/>
      </c>
    </row>
    <row r="555" spans="1:17">
      <c r="A555" t="str">
        <f>IFERROR(VLOOKUP('Xlookup set'!$S555,'Xlookup set'!$A$1:$R$1239,2,FALSE),"")</f>
        <v/>
      </c>
      <c r="B555" t="str">
        <f>IF(I555&lt;&gt;"",ドッグキャリー!$I$2,"")</f>
        <v/>
      </c>
      <c r="C555" t="str">
        <f t="shared" si="18"/>
        <v/>
      </c>
      <c r="D555" t="str">
        <f t="shared" si="19"/>
        <v/>
      </c>
      <c r="H555" s="77" t="str">
        <f>IFERROR(IF(VLOOKUP('Xlookup set'!$S555,'Xlookup set'!$A$1:$R$1239,9,FALSE)=0,"",VLOOKUP('Xlookup set'!$S555,'Xlookup set'!$A$1:$R$1239,9,FALSE)),"")</f>
        <v/>
      </c>
      <c r="I555" t="str">
        <f>IFERROR(IF(VLOOKUP('Xlookup set'!$S555,'Xlookup set'!$A$1:$R$1239,10,FALSE)=0,"",VLOOKUP('Xlookup set'!$S555,'Xlookup set'!$A$1:$R$1239,10,FALSE)),"")</f>
        <v/>
      </c>
      <c r="J555" t="str">
        <f>IFERROR(IF(VLOOKUP('Xlookup set'!$S594,'Xlookup set'!$A$1:$R$1239,11,FALSE)=0,"",VLOOKUP('Xlookup set'!$S594,'Xlookup set'!$A$1:$R$1239,11,FALSE)),"")</f>
        <v/>
      </c>
      <c r="K555" t="str">
        <f>IFERROR(IF(VLOOKUP('Xlookup set'!$S594,'Xlookup set'!$A$1:$R$1239,12,FALSE)=0,"",VLOOKUP('Xlookup set'!$S594,'Xlookup set'!$A$1:$R$1239,12,FALSE)),"")</f>
        <v/>
      </c>
      <c r="L555" t="str">
        <f>IFERROR(IF(VLOOKUP('Xlookup set'!$S594,'Xlookup set'!$A$1:$R$1239,13,FALSE)=0,"",VLOOKUP('Xlookup set'!$S594,'Xlookup set'!$A$1:$R$1239,13,FALSE)),"")</f>
        <v/>
      </c>
      <c r="M555" t="str">
        <f>IFERROR(IF(VLOOKUP('Xlookup set'!$S594,'Xlookup set'!$A$1:$R$1239,14,FALSE)=0,"",VLOOKUP('Xlookup set'!$S594,'Xlookup set'!$A$1:$R$1239,14,FALSE)),"")</f>
        <v/>
      </c>
      <c r="N555" t="str">
        <f>IFERROR(IF(VLOOKUP('Xlookup set'!$S594,'Xlookup set'!$A$1:$R$1239,15,FALSE)=0,"",VLOOKUP('Xlookup set'!$S594,'Xlookup set'!$A$1:$R$1239,15,FALSE)),"")</f>
        <v/>
      </c>
      <c r="O555" t="str">
        <f>IFERROR(IF(VLOOKUP('Xlookup set'!$S594,'Xlookup set'!$A$1:$R$1239,16,FALSE)=0,"",VLOOKUP('Xlookup set'!$S594,'Xlookup set'!$A$1:$R$1239,16,FALSE)),"")</f>
        <v/>
      </c>
      <c r="P555" t="str">
        <f t="array" aca="1" ref="P555" ca="1">IFERROR(Y2IF(VLOOKUP('Xlookup set'!$S594,'Xlookup set'!$A$1:$R$1239,17,FALSE)=0,"",VLOOKUP('Xlookup set'!$S594,'Xlookup set'!$A$1:$R$1239,17,FALSE)),"")</f>
        <v/>
      </c>
      <c r="Q555" t="str">
        <f>IFERROR(IF(VLOOKUP('Xlookup set'!$S594,'Xlookup set'!$A$1:$R$1239,18,FALSE)=0,"",VLOOKUP('Xlookup set'!$S594,'Xlookup set'!$A$1:$R$1239,18,FALSE)),"")</f>
        <v/>
      </c>
    </row>
    <row r="556" spans="1:17">
      <c r="A556" t="str">
        <f>IFERROR(VLOOKUP('Xlookup set'!$S556,'Xlookup set'!$A$1:$R$1239,2,FALSE),"")</f>
        <v/>
      </c>
      <c r="B556" t="str">
        <f>IF(I556&lt;&gt;"",ドッグキャリー!$I$2,"")</f>
        <v/>
      </c>
      <c r="C556" t="str">
        <f t="shared" si="18"/>
        <v/>
      </c>
      <c r="D556" t="str">
        <f t="shared" si="19"/>
        <v/>
      </c>
      <c r="H556" s="77" t="str">
        <f>IFERROR(IF(VLOOKUP('Xlookup set'!$S556,'Xlookup set'!$A$1:$R$1239,9,FALSE)=0,"",VLOOKUP('Xlookup set'!$S556,'Xlookup set'!$A$1:$R$1239,9,FALSE)),"")</f>
        <v/>
      </c>
      <c r="I556" t="str">
        <f>IFERROR(IF(VLOOKUP('Xlookup set'!$S556,'Xlookup set'!$A$1:$R$1239,10,FALSE)=0,"",VLOOKUP('Xlookup set'!$S556,'Xlookup set'!$A$1:$R$1239,10,FALSE)),"")</f>
        <v/>
      </c>
      <c r="J556" t="str">
        <f>IFERROR(IF(VLOOKUP('Xlookup set'!$S595,'Xlookup set'!$A$1:$R$1239,11,FALSE)=0,"",VLOOKUP('Xlookup set'!$S595,'Xlookup set'!$A$1:$R$1239,11,FALSE)),"")</f>
        <v/>
      </c>
      <c r="K556" t="str">
        <f>IFERROR(IF(VLOOKUP('Xlookup set'!$S595,'Xlookup set'!$A$1:$R$1239,12,FALSE)=0,"",VLOOKUP('Xlookup set'!$S595,'Xlookup set'!$A$1:$R$1239,12,FALSE)),"")</f>
        <v/>
      </c>
      <c r="L556" t="str">
        <f>IFERROR(IF(VLOOKUP('Xlookup set'!$S595,'Xlookup set'!$A$1:$R$1239,13,FALSE)=0,"",VLOOKUP('Xlookup set'!$S595,'Xlookup set'!$A$1:$R$1239,13,FALSE)),"")</f>
        <v/>
      </c>
      <c r="M556" t="str">
        <f>IFERROR(IF(VLOOKUP('Xlookup set'!$S595,'Xlookup set'!$A$1:$R$1239,14,FALSE)=0,"",VLOOKUP('Xlookup set'!$S595,'Xlookup set'!$A$1:$R$1239,14,FALSE)),"")</f>
        <v/>
      </c>
      <c r="N556" t="str">
        <f>IFERROR(IF(VLOOKUP('Xlookup set'!$S595,'Xlookup set'!$A$1:$R$1239,15,FALSE)=0,"",VLOOKUP('Xlookup set'!$S595,'Xlookup set'!$A$1:$R$1239,15,FALSE)),"")</f>
        <v/>
      </c>
      <c r="O556" t="str">
        <f>IFERROR(IF(VLOOKUP('Xlookup set'!$S595,'Xlookup set'!$A$1:$R$1239,16,FALSE)=0,"",VLOOKUP('Xlookup set'!$S595,'Xlookup set'!$A$1:$R$1239,16,FALSE)),"")</f>
        <v/>
      </c>
      <c r="P556" t="str">
        <f t="array" aca="1" ref="P556" ca="1">IFERROR(Y2IF(VLOOKUP('Xlookup set'!$S595,'Xlookup set'!$A$1:$R$1239,17,FALSE)=0,"",VLOOKUP('Xlookup set'!$S595,'Xlookup set'!$A$1:$R$1239,17,FALSE)),"")</f>
        <v/>
      </c>
      <c r="Q556" t="str">
        <f>IFERROR(IF(VLOOKUP('Xlookup set'!$S595,'Xlookup set'!$A$1:$R$1239,18,FALSE)=0,"",VLOOKUP('Xlookup set'!$S595,'Xlookup set'!$A$1:$R$1239,18,FALSE)),"")</f>
        <v/>
      </c>
    </row>
    <row r="557" spans="1:17">
      <c r="A557" t="str">
        <f>IFERROR(VLOOKUP('Xlookup set'!$S557,'Xlookup set'!$A$1:$R$1239,2,FALSE),"")</f>
        <v/>
      </c>
      <c r="B557" t="str">
        <f>IF(I557&lt;&gt;"",ドッグキャリー!$I$2,"")</f>
        <v/>
      </c>
      <c r="C557" t="str">
        <f t="shared" si="18"/>
        <v/>
      </c>
      <c r="D557" t="str">
        <f t="shared" si="19"/>
        <v/>
      </c>
      <c r="H557" s="77" t="str">
        <f>IFERROR(IF(VLOOKUP('Xlookup set'!$S557,'Xlookup set'!$A$1:$R$1239,9,FALSE)=0,"",VLOOKUP('Xlookup set'!$S557,'Xlookup set'!$A$1:$R$1239,9,FALSE)),"")</f>
        <v/>
      </c>
      <c r="I557" t="str">
        <f>IFERROR(IF(VLOOKUP('Xlookup set'!$S557,'Xlookup set'!$A$1:$R$1239,10,FALSE)=0,"",VLOOKUP('Xlookup set'!$S557,'Xlookup set'!$A$1:$R$1239,10,FALSE)),"")</f>
        <v/>
      </c>
      <c r="J557" t="str">
        <f>IFERROR(IF(VLOOKUP('Xlookup set'!$S596,'Xlookup set'!$A$1:$R$1239,11,FALSE)=0,"",VLOOKUP('Xlookup set'!$S596,'Xlookup set'!$A$1:$R$1239,11,FALSE)),"")</f>
        <v/>
      </c>
      <c r="K557" t="str">
        <f>IFERROR(IF(VLOOKUP('Xlookup set'!$S596,'Xlookup set'!$A$1:$R$1239,12,FALSE)=0,"",VLOOKUP('Xlookup set'!$S596,'Xlookup set'!$A$1:$R$1239,12,FALSE)),"")</f>
        <v/>
      </c>
      <c r="L557" t="str">
        <f>IFERROR(IF(VLOOKUP('Xlookup set'!$S596,'Xlookup set'!$A$1:$R$1239,13,FALSE)=0,"",VLOOKUP('Xlookup set'!$S596,'Xlookup set'!$A$1:$R$1239,13,FALSE)),"")</f>
        <v/>
      </c>
      <c r="M557" t="str">
        <f>IFERROR(IF(VLOOKUP('Xlookup set'!$S596,'Xlookup set'!$A$1:$R$1239,14,FALSE)=0,"",VLOOKUP('Xlookup set'!$S596,'Xlookup set'!$A$1:$R$1239,14,FALSE)),"")</f>
        <v/>
      </c>
      <c r="N557" t="str">
        <f>IFERROR(IF(VLOOKUP('Xlookup set'!$S596,'Xlookup set'!$A$1:$R$1239,15,FALSE)=0,"",VLOOKUP('Xlookup set'!$S596,'Xlookup set'!$A$1:$R$1239,15,FALSE)),"")</f>
        <v/>
      </c>
      <c r="O557" t="str">
        <f>IFERROR(IF(VLOOKUP('Xlookup set'!$S596,'Xlookup set'!$A$1:$R$1239,16,FALSE)=0,"",VLOOKUP('Xlookup set'!$S596,'Xlookup set'!$A$1:$R$1239,16,FALSE)),"")</f>
        <v/>
      </c>
      <c r="P557" t="str">
        <f t="array" aca="1" ref="P557" ca="1">IFERROR(Y2IF(VLOOKUP('Xlookup set'!$S596,'Xlookup set'!$A$1:$R$1239,17,FALSE)=0,"",VLOOKUP('Xlookup set'!$S596,'Xlookup set'!$A$1:$R$1239,17,FALSE)),"")</f>
        <v/>
      </c>
      <c r="Q557" t="str">
        <f>IFERROR(IF(VLOOKUP('Xlookup set'!$S596,'Xlookup set'!$A$1:$R$1239,18,FALSE)=0,"",VLOOKUP('Xlookup set'!$S596,'Xlookup set'!$A$1:$R$1239,18,FALSE)),"")</f>
        <v/>
      </c>
    </row>
    <row r="558" spans="1:17">
      <c r="A558" t="str">
        <f>IFERROR(VLOOKUP('Xlookup set'!$S558,'Xlookup set'!$A$1:$R$1239,2,FALSE),"")</f>
        <v/>
      </c>
      <c r="B558" t="str">
        <f>IF(I558&lt;&gt;"",ドッグキャリー!$I$2,"")</f>
        <v/>
      </c>
      <c r="C558" t="str">
        <f t="shared" si="18"/>
        <v/>
      </c>
      <c r="D558" t="str">
        <f t="shared" si="19"/>
        <v/>
      </c>
      <c r="H558" s="77" t="str">
        <f>IFERROR(IF(VLOOKUP('Xlookup set'!$S558,'Xlookup set'!$A$1:$R$1239,9,FALSE)=0,"",VLOOKUP('Xlookup set'!$S558,'Xlookup set'!$A$1:$R$1239,9,FALSE)),"")</f>
        <v/>
      </c>
      <c r="I558" t="str">
        <f>IFERROR(IF(VLOOKUP('Xlookup set'!$S558,'Xlookup set'!$A$1:$R$1239,10,FALSE)=0,"",VLOOKUP('Xlookup set'!$S558,'Xlookup set'!$A$1:$R$1239,10,FALSE)),"")</f>
        <v/>
      </c>
      <c r="J558" t="str">
        <f>IFERROR(IF(VLOOKUP('Xlookup set'!$S597,'Xlookup set'!$A$1:$R$1239,11,FALSE)=0,"",VLOOKUP('Xlookup set'!$S597,'Xlookup set'!$A$1:$R$1239,11,FALSE)),"")</f>
        <v/>
      </c>
      <c r="K558" t="str">
        <f>IFERROR(IF(VLOOKUP('Xlookup set'!$S597,'Xlookup set'!$A$1:$R$1239,12,FALSE)=0,"",VLOOKUP('Xlookup set'!$S597,'Xlookup set'!$A$1:$R$1239,12,FALSE)),"")</f>
        <v/>
      </c>
      <c r="L558" t="str">
        <f>IFERROR(IF(VLOOKUP('Xlookup set'!$S597,'Xlookup set'!$A$1:$R$1239,13,FALSE)=0,"",VLOOKUP('Xlookup set'!$S597,'Xlookup set'!$A$1:$R$1239,13,FALSE)),"")</f>
        <v/>
      </c>
      <c r="M558" t="str">
        <f>IFERROR(IF(VLOOKUP('Xlookup set'!$S597,'Xlookup set'!$A$1:$R$1239,14,FALSE)=0,"",VLOOKUP('Xlookup set'!$S597,'Xlookup set'!$A$1:$R$1239,14,FALSE)),"")</f>
        <v/>
      </c>
      <c r="N558" t="str">
        <f>IFERROR(IF(VLOOKUP('Xlookup set'!$S597,'Xlookup set'!$A$1:$R$1239,15,FALSE)=0,"",VLOOKUP('Xlookup set'!$S597,'Xlookup set'!$A$1:$R$1239,15,FALSE)),"")</f>
        <v/>
      </c>
      <c r="O558" t="str">
        <f>IFERROR(IF(VLOOKUP('Xlookup set'!$S597,'Xlookup set'!$A$1:$R$1239,16,FALSE)=0,"",VLOOKUP('Xlookup set'!$S597,'Xlookup set'!$A$1:$R$1239,16,FALSE)),"")</f>
        <v/>
      </c>
      <c r="P558" t="str">
        <f t="array" aca="1" ref="P558" ca="1">IFERROR(Y2IF(VLOOKUP('Xlookup set'!$S597,'Xlookup set'!$A$1:$R$1239,17,FALSE)=0,"",VLOOKUP('Xlookup set'!$S597,'Xlookup set'!$A$1:$R$1239,17,FALSE)),"")</f>
        <v/>
      </c>
      <c r="Q558" t="str">
        <f>IFERROR(IF(VLOOKUP('Xlookup set'!$S597,'Xlookup set'!$A$1:$R$1239,18,FALSE)=0,"",VLOOKUP('Xlookup set'!$S597,'Xlookup set'!$A$1:$R$1239,18,FALSE)),"")</f>
        <v/>
      </c>
    </row>
    <row r="559" spans="1:17">
      <c r="A559" t="str">
        <f>IFERROR(VLOOKUP('Xlookup set'!$S559,'Xlookup set'!$A$1:$R$1239,2,FALSE),"")</f>
        <v/>
      </c>
      <c r="B559" t="str">
        <f>IF(I559&lt;&gt;"",ドッグキャリー!$I$2,"")</f>
        <v/>
      </c>
      <c r="C559" t="str">
        <f t="shared" si="18"/>
        <v/>
      </c>
      <c r="D559" t="str">
        <f t="shared" si="19"/>
        <v/>
      </c>
      <c r="H559" s="77" t="str">
        <f>IFERROR(IF(VLOOKUP('Xlookup set'!$S559,'Xlookup set'!$A$1:$R$1239,9,FALSE)=0,"",VLOOKUP('Xlookup set'!$S559,'Xlookup set'!$A$1:$R$1239,9,FALSE)),"")</f>
        <v/>
      </c>
      <c r="I559" t="str">
        <f>IFERROR(IF(VLOOKUP('Xlookup set'!$S559,'Xlookup set'!$A$1:$R$1239,10,FALSE)=0,"",VLOOKUP('Xlookup set'!$S559,'Xlookup set'!$A$1:$R$1239,10,FALSE)),"")</f>
        <v/>
      </c>
      <c r="J559" t="str">
        <f>IFERROR(IF(VLOOKUP('Xlookup set'!$S598,'Xlookup set'!$A$1:$R$1239,11,FALSE)=0,"",VLOOKUP('Xlookup set'!$S598,'Xlookup set'!$A$1:$R$1239,11,FALSE)),"")</f>
        <v/>
      </c>
      <c r="K559" t="str">
        <f>IFERROR(IF(VLOOKUP('Xlookup set'!$S598,'Xlookup set'!$A$1:$R$1239,12,FALSE)=0,"",VLOOKUP('Xlookup set'!$S598,'Xlookup set'!$A$1:$R$1239,12,FALSE)),"")</f>
        <v/>
      </c>
      <c r="L559" t="str">
        <f>IFERROR(IF(VLOOKUP('Xlookup set'!$S598,'Xlookup set'!$A$1:$R$1239,13,FALSE)=0,"",VLOOKUP('Xlookup set'!$S598,'Xlookup set'!$A$1:$R$1239,13,FALSE)),"")</f>
        <v/>
      </c>
      <c r="M559" t="str">
        <f>IFERROR(IF(VLOOKUP('Xlookup set'!$S598,'Xlookup set'!$A$1:$R$1239,14,FALSE)=0,"",VLOOKUP('Xlookup set'!$S598,'Xlookup set'!$A$1:$R$1239,14,FALSE)),"")</f>
        <v/>
      </c>
      <c r="N559" t="str">
        <f>IFERROR(IF(VLOOKUP('Xlookup set'!$S598,'Xlookup set'!$A$1:$R$1239,15,FALSE)=0,"",VLOOKUP('Xlookup set'!$S598,'Xlookup set'!$A$1:$R$1239,15,FALSE)),"")</f>
        <v/>
      </c>
      <c r="O559" t="str">
        <f>IFERROR(IF(VLOOKUP('Xlookup set'!$S598,'Xlookup set'!$A$1:$R$1239,16,FALSE)=0,"",VLOOKUP('Xlookup set'!$S598,'Xlookup set'!$A$1:$R$1239,16,FALSE)),"")</f>
        <v/>
      </c>
      <c r="P559" t="str">
        <f t="array" aca="1" ref="P559" ca="1">IFERROR(Y2IF(VLOOKUP('Xlookup set'!$S598,'Xlookup set'!$A$1:$R$1239,17,FALSE)=0,"",VLOOKUP('Xlookup set'!$S598,'Xlookup set'!$A$1:$R$1239,17,FALSE)),"")</f>
        <v/>
      </c>
      <c r="Q559" t="str">
        <f>IFERROR(IF(VLOOKUP('Xlookup set'!$S598,'Xlookup set'!$A$1:$R$1239,18,FALSE)=0,"",VLOOKUP('Xlookup set'!$S598,'Xlookup set'!$A$1:$R$1239,18,FALSE)),"")</f>
        <v/>
      </c>
    </row>
    <row r="560" spans="1:17">
      <c r="A560" t="str">
        <f>IFERROR(VLOOKUP('Xlookup set'!$S560,'Xlookup set'!$A$1:$R$1239,2,FALSE),"")</f>
        <v/>
      </c>
      <c r="B560" t="str">
        <f>IF(I560&lt;&gt;"",ドッグキャリー!$I$2,"")</f>
        <v/>
      </c>
      <c r="C560" t="str">
        <f t="shared" si="18"/>
        <v/>
      </c>
      <c r="D560" t="str">
        <f t="shared" si="19"/>
        <v/>
      </c>
      <c r="H560" s="77" t="str">
        <f>IFERROR(IF(VLOOKUP('Xlookup set'!$S560,'Xlookup set'!$A$1:$R$1239,9,FALSE)=0,"",VLOOKUP('Xlookup set'!$S560,'Xlookup set'!$A$1:$R$1239,9,FALSE)),"")</f>
        <v/>
      </c>
      <c r="I560" t="str">
        <f>IFERROR(IF(VLOOKUP('Xlookup set'!$S560,'Xlookup set'!$A$1:$R$1239,10,FALSE)=0,"",VLOOKUP('Xlookup set'!$S560,'Xlookup set'!$A$1:$R$1239,10,FALSE)),"")</f>
        <v/>
      </c>
      <c r="J560" t="str">
        <f>IFERROR(IF(VLOOKUP('Xlookup set'!$S599,'Xlookup set'!$A$1:$R$1239,11,FALSE)=0,"",VLOOKUP('Xlookup set'!$S599,'Xlookup set'!$A$1:$R$1239,11,FALSE)),"")</f>
        <v/>
      </c>
      <c r="K560" t="str">
        <f>IFERROR(IF(VLOOKUP('Xlookup set'!$S599,'Xlookup set'!$A$1:$R$1239,12,FALSE)=0,"",VLOOKUP('Xlookup set'!$S599,'Xlookup set'!$A$1:$R$1239,12,FALSE)),"")</f>
        <v/>
      </c>
      <c r="L560" t="str">
        <f>IFERROR(IF(VLOOKUP('Xlookup set'!$S599,'Xlookup set'!$A$1:$R$1239,13,FALSE)=0,"",VLOOKUP('Xlookup set'!$S599,'Xlookup set'!$A$1:$R$1239,13,FALSE)),"")</f>
        <v/>
      </c>
      <c r="M560" t="str">
        <f>IFERROR(IF(VLOOKUP('Xlookup set'!$S599,'Xlookup set'!$A$1:$R$1239,14,FALSE)=0,"",VLOOKUP('Xlookup set'!$S599,'Xlookup set'!$A$1:$R$1239,14,FALSE)),"")</f>
        <v/>
      </c>
      <c r="N560" t="str">
        <f>IFERROR(IF(VLOOKUP('Xlookup set'!$S599,'Xlookup set'!$A$1:$R$1239,15,FALSE)=0,"",VLOOKUP('Xlookup set'!$S599,'Xlookup set'!$A$1:$R$1239,15,FALSE)),"")</f>
        <v/>
      </c>
      <c r="O560" t="str">
        <f>IFERROR(IF(VLOOKUP('Xlookup set'!$S599,'Xlookup set'!$A$1:$R$1239,16,FALSE)=0,"",VLOOKUP('Xlookup set'!$S599,'Xlookup set'!$A$1:$R$1239,16,FALSE)),"")</f>
        <v/>
      </c>
      <c r="P560" t="str">
        <f t="array" aca="1" ref="P560" ca="1">IFERROR(Y2IF(VLOOKUP('Xlookup set'!$S599,'Xlookup set'!$A$1:$R$1239,17,FALSE)=0,"",VLOOKUP('Xlookup set'!$S599,'Xlookup set'!$A$1:$R$1239,17,FALSE)),"")</f>
        <v/>
      </c>
      <c r="Q560" t="str">
        <f>IFERROR(IF(VLOOKUP('Xlookup set'!$S599,'Xlookup set'!$A$1:$R$1239,18,FALSE)=0,"",VLOOKUP('Xlookup set'!$S599,'Xlookup set'!$A$1:$R$1239,18,FALSE)),"")</f>
        <v/>
      </c>
    </row>
    <row r="561" spans="1:17">
      <c r="A561" t="str">
        <f>IFERROR(VLOOKUP('Xlookup set'!$S561,'Xlookup set'!$A$1:$R$1239,2,FALSE),"")</f>
        <v/>
      </c>
      <c r="B561" t="str">
        <f>IF(I561&lt;&gt;"",ドッグキャリー!$I$2,"")</f>
        <v/>
      </c>
      <c r="C561" t="str">
        <f t="shared" si="18"/>
        <v/>
      </c>
      <c r="D561" t="str">
        <f t="shared" si="19"/>
        <v/>
      </c>
      <c r="H561" s="77" t="str">
        <f>IFERROR(IF(VLOOKUP('Xlookup set'!$S561,'Xlookup set'!$A$1:$R$1239,9,FALSE)=0,"",VLOOKUP('Xlookup set'!$S561,'Xlookup set'!$A$1:$R$1239,9,FALSE)),"")</f>
        <v/>
      </c>
      <c r="I561" t="str">
        <f>IFERROR(IF(VLOOKUP('Xlookup set'!$S561,'Xlookup set'!$A$1:$R$1239,10,FALSE)=0,"",VLOOKUP('Xlookup set'!$S561,'Xlookup set'!$A$1:$R$1239,10,FALSE)),"")</f>
        <v/>
      </c>
      <c r="J561" t="str">
        <f>IFERROR(IF(VLOOKUP('Xlookup set'!$S600,'Xlookup set'!$A$1:$R$1239,11,FALSE)=0,"",VLOOKUP('Xlookup set'!$S600,'Xlookup set'!$A$1:$R$1239,11,FALSE)),"")</f>
        <v/>
      </c>
      <c r="K561" t="str">
        <f>IFERROR(IF(VLOOKUP('Xlookup set'!$S600,'Xlookup set'!$A$1:$R$1239,12,FALSE)=0,"",VLOOKUP('Xlookup set'!$S600,'Xlookup set'!$A$1:$R$1239,12,FALSE)),"")</f>
        <v/>
      </c>
      <c r="L561" t="str">
        <f>IFERROR(IF(VLOOKUP('Xlookup set'!$S600,'Xlookup set'!$A$1:$R$1239,13,FALSE)=0,"",VLOOKUP('Xlookup set'!$S600,'Xlookup set'!$A$1:$R$1239,13,FALSE)),"")</f>
        <v/>
      </c>
      <c r="M561" t="str">
        <f>IFERROR(IF(VLOOKUP('Xlookup set'!$S600,'Xlookup set'!$A$1:$R$1239,14,FALSE)=0,"",VLOOKUP('Xlookup set'!$S600,'Xlookup set'!$A$1:$R$1239,14,FALSE)),"")</f>
        <v/>
      </c>
      <c r="N561" t="str">
        <f>IFERROR(IF(VLOOKUP('Xlookup set'!$S600,'Xlookup set'!$A$1:$R$1239,15,FALSE)=0,"",VLOOKUP('Xlookup set'!$S600,'Xlookup set'!$A$1:$R$1239,15,FALSE)),"")</f>
        <v/>
      </c>
      <c r="O561" t="str">
        <f>IFERROR(IF(VLOOKUP('Xlookup set'!$S600,'Xlookup set'!$A$1:$R$1239,16,FALSE)=0,"",VLOOKUP('Xlookup set'!$S600,'Xlookup set'!$A$1:$R$1239,16,FALSE)),"")</f>
        <v/>
      </c>
      <c r="P561" t="str">
        <f t="array" aca="1" ref="P561" ca="1">IFERROR(Y2IF(VLOOKUP('Xlookup set'!$S600,'Xlookup set'!$A$1:$R$1239,17,FALSE)=0,"",VLOOKUP('Xlookup set'!$S600,'Xlookup set'!$A$1:$R$1239,17,FALSE)),"")</f>
        <v/>
      </c>
      <c r="Q561" t="str">
        <f>IFERROR(IF(VLOOKUP('Xlookup set'!$S600,'Xlookup set'!$A$1:$R$1239,18,FALSE)=0,"",VLOOKUP('Xlookup set'!$S600,'Xlookup set'!$A$1:$R$1239,18,FALSE)),"")</f>
        <v/>
      </c>
    </row>
    <row r="562" spans="1:17">
      <c r="A562" t="str">
        <f>IFERROR(VLOOKUP('Xlookup set'!$S562,'Xlookup set'!$A$1:$R$1239,2,FALSE),"")</f>
        <v/>
      </c>
      <c r="B562" t="str">
        <f>IF(I562&lt;&gt;"",ドッグキャリー!$I$2,"")</f>
        <v/>
      </c>
      <c r="C562" t="str">
        <f t="shared" si="18"/>
        <v/>
      </c>
      <c r="D562" t="str">
        <f t="shared" si="19"/>
        <v/>
      </c>
      <c r="H562" s="77" t="str">
        <f>IFERROR(IF(VLOOKUP('Xlookup set'!$S562,'Xlookup set'!$A$1:$R$1239,9,FALSE)=0,"",VLOOKUP('Xlookup set'!$S562,'Xlookup set'!$A$1:$R$1239,9,FALSE)),"")</f>
        <v/>
      </c>
      <c r="I562" t="str">
        <f>IFERROR(IF(VLOOKUP('Xlookup set'!$S562,'Xlookup set'!$A$1:$R$1239,10,FALSE)=0,"",VLOOKUP('Xlookup set'!$S562,'Xlookup set'!$A$1:$R$1239,10,FALSE)),"")</f>
        <v/>
      </c>
      <c r="J562" t="str">
        <f>IFERROR(IF(VLOOKUP('Xlookup set'!$S601,'Xlookup set'!$A$1:$R$1239,11,FALSE)=0,"",VLOOKUP('Xlookup set'!$S601,'Xlookup set'!$A$1:$R$1239,11,FALSE)),"")</f>
        <v/>
      </c>
      <c r="K562" t="str">
        <f>IFERROR(IF(VLOOKUP('Xlookup set'!$S601,'Xlookup set'!$A$1:$R$1239,12,FALSE)=0,"",VLOOKUP('Xlookup set'!$S601,'Xlookup set'!$A$1:$R$1239,12,FALSE)),"")</f>
        <v/>
      </c>
      <c r="L562" t="str">
        <f>IFERROR(IF(VLOOKUP('Xlookup set'!$S601,'Xlookup set'!$A$1:$R$1239,13,FALSE)=0,"",VLOOKUP('Xlookup set'!$S601,'Xlookup set'!$A$1:$R$1239,13,FALSE)),"")</f>
        <v/>
      </c>
      <c r="M562" t="str">
        <f>IFERROR(IF(VLOOKUP('Xlookup set'!$S601,'Xlookup set'!$A$1:$R$1239,14,FALSE)=0,"",VLOOKUP('Xlookup set'!$S601,'Xlookup set'!$A$1:$R$1239,14,FALSE)),"")</f>
        <v/>
      </c>
      <c r="N562" t="str">
        <f>IFERROR(IF(VLOOKUP('Xlookup set'!$S601,'Xlookup set'!$A$1:$R$1239,15,FALSE)=0,"",VLOOKUP('Xlookup set'!$S601,'Xlookup set'!$A$1:$R$1239,15,FALSE)),"")</f>
        <v/>
      </c>
      <c r="O562" t="str">
        <f>IFERROR(IF(VLOOKUP('Xlookup set'!$S601,'Xlookup set'!$A$1:$R$1239,16,FALSE)=0,"",VLOOKUP('Xlookup set'!$S601,'Xlookup set'!$A$1:$R$1239,16,FALSE)),"")</f>
        <v/>
      </c>
      <c r="P562" t="str">
        <f t="array" aca="1" ref="P562" ca="1">IFERROR(Y2IF(VLOOKUP('Xlookup set'!$S601,'Xlookup set'!$A$1:$R$1239,17,FALSE)=0,"",VLOOKUP('Xlookup set'!$S601,'Xlookup set'!$A$1:$R$1239,17,FALSE)),"")</f>
        <v/>
      </c>
      <c r="Q562" t="str">
        <f>IFERROR(IF(VLOOKUP('Xlookup set'!$S601,'Xlookup set'!$A$1:$R$1239,18,FALSE)=0,"",VLOOKUP('Xlookup set'!$S601,'Xlookup set'!$A$1:$R$1239,18,FALSE)),"")</f>
        <v/>
      </c>
    </row>
    <row r="563" spans="1:17">
      <c r="A563" t="str">
        <f>IFERROR(VLOOKUP('Xlookup set'!$S563,'Xlookup set'!$A$1:$R$1239,2,FALSE),"")</f>
        <v/>
      </c>
      <c r="B563" t="str">
        <f>IF(I563&lt;&gt;"",ドッグキャリー!$I$2,"")</f>
        <v/>
      </c>
      <c r="C563" t="str">
        <f t="shared" si="18"/>
        <v/>
      </c>
      <c r="D563" t="str">
        <f t="shared" si="19"/>
        <v/>
      </c>
      <c r="H563" s="77" t="str">
        <f>IFERROR(IF(VLOOKUP('Xlookup set'!$S563,'Xlookup set'!$A$1:$R$1239,9,FALSE)=0,"",VLOOKUP('Xlookup set'!$S563,'Xlookup set'!$A$1:$R$1239,9,FALSE)),"")</f>
        <v/>
      </c>
      <c r="I563" t="str">
        <f>IFERROR(IF(VLOOKUP('Xlookup set'!$S563,'Xlookup set'!$A$1:$R$1239,10,FALSE)=0,"",VLOOKUP('Xlookup set'!$S563,'Xlookup set'!$A$1:$R$1239,10,FALSE)),"")</f>
        <v/>
      </c>
      <c r="J563" t="str">
        <f>IFERROR(IF(VLOOKUP('Xlookup set'!$S602,'Xlookup set'!$A$1:$R$1239,11,FALSE)=0,"",VLOOKUP('Xlookup set'!$S602,'Xlookup set'!$A$1:$R$1239,11,FALSE)),"")</f>
        <v/>
      </c>
      <c r="K563" t="str">
        <f>IFERROR(IF(VLOOKUP('Xlookup set'!$S602,'Xlookup set'!$A$1:$R$1239,12,FALSE)=0,"",VLOOKUP('Xlookup set'!$S602,'Xlookup set'!$A$1:$R$1239,12,FALSE)),"")</f>
        <v/>
      </c>
      <c r="L563" t="str">
        <f>IFERROR(IF(VLOOKUP('Xlookup set'!$S602,'Xlookup set'!$A$1:$R$1239,13,FALSE)=0,"",VLOOKUP('Xlookup set'!$S602,'Xlookup set'!$A$1:$R$1239,13,FALSE)),"")</f>
        <v/>
      </c>
      <c r="M563" t="str">
        <f>IFERROR(IF(VLOOKUP('Xlookup set'!$S602,'Xlookup set'!$A$1:$R$1239,14,FALSE)=0,"",VLOOKUP('Xlookup set'!$S602,'Xlookup set'!$A$1:$R$1239,14,FALSE)),"")</f>
        <v/>
      </c>
      <c r="N563" t="str">
        <f>IFERROR(IF(VLOOKUP('Xlookup set'!$S602,'Xlookup set'!$A$1:$R$1239,15,FALSE)=0,"",VLOOKUP('Xlookup set'!$S602,'Xlookup set'!$A$1:$R$1239,15,FALSE)),"")</f>
        <v/>
      </c>
      <c r="O563" t="str">
        <f>IFERROR(IF(VLOOKUP('Xlookup set'!$S602,'Xlookup set'!$A$1:$R$1239,16,FALSE)=0,"",VLOOKUP('Xlookup set'!$S602,'Xlookup set'!$A$1:$R$1239,16,FALSE)),"")</f>
        <v/>
      </c>
      <c r="P563" t="str">
        <f t="array" aca="1" ref="P563" ca="1">IFERROR(Y2IF(VLOOKUP('Xlookup set'!$S602,'Xlookup set'!$A$1:$R$1239,17,FALSE)=0,"",VLOOKUP('Xlookup set'!$S602,'Xlookup set'!$A$1:$R$1239,17,FALSE)),"")</f>
        <v/>
      </c>
      <c r="Q563" t="str">
        <f>IFERROR(IF(VLOOKUP('Xlookup set'!$S602,'Xlookup set'!$A$1:$R$1239,18,FALSE)=0,"",VLOOKUP('Xlookup set'!$S602,'Xlookup set'!$A$1:$R$1239,18,FALSE)),"")</f>
        <v/>
      </c>
    </row>
    <row r="564" spans="1:17">
      <c r="A564" t="str">
        <f>IFERROR(VLOOKUP('Xlookup set'!$S564,'Xlookup set'!$A$1:$R$1239,2,FALSE),"")</f>
        <v/>
      </c>
      <c r="B564" t="str">
        <f>IF(I564&lt;&gt;"",ドッグキャリー!$I$2,"")</f>
        <v/>
      </c>
      <c r="C564" t="str">
        <f t="shared" si="18"/>
        <v/>
      </c>
      <c r="D564" t="str">
        <f t="shared" si="19"/>
        <v/>
      </c>
      <c r="H564" s="77" t="str">
        <f>IFERROR(IF(VLOOKUP('Xlookup set'!$S564,'Xlookup set'!$A$1:$R$1239,9,FALSE)=0,"",VLOOKUP('Xlookup set'!$S564,'Xlookup set'!$A$1:$R$1239,9,FALSE)),"")</f>
        <v/>
      </c>
      <c r="I564" t="str">
        <f>IFERROR(IF(VLOOKUP('Xlookup set'!$S564,'Xlookup set'!$A$1:$R$1239,10,FALSE)=0,"",VLOOKUP('Xlookup set'!$S564,'Xlookup set'!$A$1:$R$1239,10,FALSE)),"")</f>
        <v/>
      </c>
      <c r="J564" t="str">
        <f>IFERROR(IF(VLOOKUP('Xlookup set'!$S603,'Xlookup set'!$A$1:$R$1239,11,FALSE)=0,"",VLOOKUP('Xlookup set'!$S603,'Xlookup set'!$A$1:$R$1239,11,FALSE)),"")</f>
        <v/>
      </c>
      <c r="K564" t="str">
        <f>IFERROR(IF(VLOOKUP('Xlookup set'!$S603,'Xlookup set'!$A$1:$R$1239,12,FALSE)=0,"",VLOOKUP('Xlookup set'!$S603,'Xlookup set'!$A$1:$R$1239,12,FALSE)),"")</f>
        <v/>
      </c>
      <c r="L564" t="str">
        <f>IFERROR(IF(VLOOKUP('Xlookup set'!$S603,'Xlookup set'!$A$1:$R$1239,13,FALSE)=0,"",VLOOKUP('Xlookup set'!$S603,'Xlookup set'!$A$1:$R$1239,13,FALSE)),"")</f>
        <v/>
      </c>
      <c r="M564" t="str">
        <f>IFERROR(IF(VLOOKUP('Xlookup set'!$S603,'Xlookup set'!$A$1:$R$1239,14,FALSE)=0,"",VLOOKUP('Xlookup set'!$S603,'Xlookup set'!$A$1:$R$1239,14,FALSE)),"")</f>
        <v/>
      </c>
      <c r="N564" t="str">
        <f>IFERROR(IF(VLOOKUP('Xlookup set'!$S603,'Xlookup set'!$A$1:$R$1239,15,FALSE)=0,"",VLOOKUP('Xlookup set'!$S603,'Xlookup set'!$A$1:$R$1239,15,FALSE)),"")</f>
        <v/>
      </c>
      <c r="O564" t="str">
        <f>IFERROR(IF(VLOOKUP('Xlookup set'!$S603,'Xlookup set'!$A$1:$R$1239,16,FALSE)=0,"",VLOOKUP('Xlookup set'!$S603,'Xlookup set'!$A$1:$R$1239,16,FALSE)),"")</f>
        <v/>
      </c>
      <c r="P564" t="str">
        <f t="array" aca="1" ref="P564" ca="1">IFERROR(Y2IF(VLOOKUP('Xlookup set'!$S603,'Xlookup set'!$A$1:$R$1239,17,FALSE)=0,"",VLOOKUP('Xlookup set'!$S603,'Xlookup set'!$A$1:$R$1239,17,FALSE)),"")</f>
        <v/>
      </c>
      <c r="Q564" t="str">
        <f>IFERROR(IF(VLOOKUP('Xlookup set'!$S603,'Xlookup set'!$A$1:$R$1239,18,FALSE)=0,"",VLOOKUP('Xlookup set'!$S603,'Xlookup set'!$A$1:$R$1239,18,FALSE)),"")</f>
        <v/>
      </c>
    </row>
    <row r="565" spans="1:17">
      <c r="A565" t="str">
        <f>IFERROR(VLOOKUP('Xlookup set'!$S565,'Xlookup set'!$A$1:$R$1239,2,FALSE),"")</f>
        <v/>
      </c>
      <c r="B565" t="str">
        <f>IF(I565&lt;&gt;"",ドッグキャリー!$I$2,"")</f>
        <v/>
      </c>
      <c r="C565" t="str">
        <f t="shared" si="18"/>
        <v/>
      </c>
      <c r="D565" t="str">
        <f t="shared" si="19"/>
        <v/>
      </c>
      <c r="H565" s="77" t="str">
        <f>IFERROR(IF(VLOOKUP('Xlookup set'!$S565,'Xlookup set'!$A$1:$R$1239,9,FALSE)=0,"",VLOOKUP('Xlookup set'!$S565,'Xlookup set'!$A$1:$R$1239,9,FALSE)),"")</f>
        <v/>
      </c>
      <c r="I565" t="str">
        <f>IFERROR(IF(VLOOKUP('Xlookup set'!$S565,'Xlookup set'!$A$1:$R$1239,10,FALSE)=0,"",VLOOKUP('Xlookup set'!$S565,'Xlookup set'!$A$1:$R$1239,10,FALSE)),"")</f>
        <v/>
      </c>
      <c r="J565" t="str">
        <f>IFERROR(IF(VLOOKUP('Xlookup set'!$S604,'Xlookup set'!$A$1:$R$1239,11,FALSE)=0,"",VLOOKUP('Xlookup set'!$S604,'Xlookup set'!$A$1:$R$1239,11,FALSE)),"")</f>
        <v/>
      </c>
      <c r="K565" t="str">
        <f>IFERROR(IF(VLOOKUP('Xlookup set'!$S604,'Xlookup set'!$A$1:$R$1239,12,FALSE)=0,"",VLOOKUP('Xlookup set'!$S604,'Xlookup set'!$A$1:$R$1239,12,FALSE)),"")</f>
        <v/>
      </c>
      <c r="L565" t="str">
        <f>IFERROR(IF(VLOOKUP('Xlookup set'!$S604,'Xlookup set'!$A$1:$R$1239,13,FALSE)=0,"",VLOOKUP('Xlookup set'!$S604,'Xlookup set'!$A$1:$R$1239,13,FALSE)),"")</f>
        <v/>
      </c>
      <c r="M565" t="str">
        <f>IFERROR(IF(VLOOKUP('Xlookup set'!$S604,'Xlookup set'!$A$1:$R$1239,14,FALSE)=0,"",VLOOKUP('Xlookup set'!$S604,'Xlookup set'!$A$1:$R$1239,14,FALSE)),"")</f>
        <v/>
      </c>
      <c r="N565" t="str">
        <f>IFERROR(IF(VLOOKUP('Xlookup set'!$S604,'Xlookup set'!$A$1:$R$1239,15,FALSE)=0,"",VLOOKUP('Xlookup set'!$S604,'Xlookup set'!$A$1:$R$1239,15,FALSE)),"")</f>
        <v/>
      </c>
      <c r="O565" t="str">
        <f>IFERROR(IF(VLOOKUP('Xlookup set'!$S604,'Xlookup set'!$A$1:$R$1239,16,FALSE)=0,"",VLOOKUP('Xlookup set'!$S604,'Xlookup set'!$A$1:$R$1239,16,FALSE)),"")</f>
        <v/>
      </c>
      <c r="P565" t="str">
        <f t="array" aca="1" ref="P565" ca="1">IFERROR(Y2IF(VLOOKUP('Xlookup set'!$S604,'Xlookup set'!$A$1:$R$1239,17,FALSE)=0,"",VLOOKUP('Xlookup set'!$S604,'Xlookup set'!$A$1:$R$1239,17,FALSE)),"")</f>
        <v/>
      </c>
      <c r="Q565" t="str">
        <f>IFERROR(IF(VLOOKUP('Xlookup set'!$S604,'Xlookup set'!$A$1:$R$1239,18,FALSE)=0,"",VLOOKUP('Xlookup set'!$S604,'Xlookup set'!$A$1:$R$1239,18,FALSE)),"")</f>
        <v/>
      </c>
    </row>
    <row r="566" spans="1:17">
      <c r="A566" t="str">
        <f>IFERROR(VLOOKUP('Xlookup set'!$S566,'Xlookup set'!$A$1:$R$1239,2,FALSE),"")</f>
        <v/>
      </c>
      <c r="B566" t="str">
        <f>IF(I566&lt;&gt;"",ドッグキャリー!$I$2,"")</f>
        <v/>
      </c>
      <c r="C566" t="str">
        <f t="shared" si="18"/>
        <v/>
      </c>
      <c r="D566" t="str">
        <f t="shared" si="19"/>
        <v/>
      </c>
      <c r="H566" s="77" t="str">
        <f>IFERROR(IF(VLOOKUP('Xlookup set'!$S566,'Xlookup set'!$A$1:$R$1239,9,FALSE)=0,"",VLOOKUP('Xlookup set'!$S566,'Xlookup set'!$A$1:$R$1239,9,FALSE)),"")</f>
        <v/>
      </c>
      <c r="I566" t="str">
        <f>IFERROR(IF(VLOOKUP('Xlookup set'!$S566,'Xlookup set'!$A$1:$R$1239,10,FALSE)=0,"",VLOOKUP('Xlookup set'!$S566,'Xlookup set'!$A$1:$R$1239,10,FALSE)),"")</f>
        <v/>
      </c>
      <c r="J566" t="str">
        <f>IFERROR(IF(VLOOKUP('Xlookup set'!$S605,'Xlookup set'!$A$1:$R$1239,11,FALSE)=0,"",VLOOKUP('Xlookup set'!$S605,'Xlookup set'!$A$1:$R$1239,11,FALSE)),"")</f>
        <v/>
      </c>
      <c r="K566" t="str">
        <f>IFERROR(IF(VLOOKUP('Xlookup set'!$S605,'Xlookup set'!$A$1:$R$1239,12,FALSE)=0,"",VLOOKUP('Xlookup set'!$S605,'Xlookup set'!$A$1:$R$1239,12,FALSE)),"")</f>
        <v/>
      </c>
      <c r="L566" t="str">
        <f>IFERROR(IF(VLOOKUP('Xlookup set'!$S605,'Xlookup set'!$A$1:$R$1239,13,FALSE)=0,"",VLOOKUP('Xlookup set'!$S605,'Xlookup set'!$A$1:$R$1239,13,FALSE)),"")</f>
        <v/>
      </c>
      <c r="M566" t="str">
        <f>IFERROR(IF(VLOOKUP('Xlookup set'!$S605,'Xlookup set'!$A$1:$R$1239,14,FALSE)=0,"",VLOOKUP('Xlookup set'!$S605,'Xlookup set'!$A$1:$R$1239,14,FALSE)),"")</f>
        <v/>
      </c>
      <c r="N566" t="str">
        <f>IFERROR(IF(VLOOKUP('Xlookup set'!$S605,'Xlookup set'!$A$1:$R$1239,15,FALSE)=0,"",VLOOKUP('Xlookup set'!$S605,'Xlookup set'!$A$1:$R$1239,15,FALSE)),"")</f>
        <v/>
      </c>
      <c r="O566" t="str">
        <f>IFERROR(IF(VLOOKUP('Xlookup set'!$S605,'Xlookup set'!$A$1:$R$1239,16,FALSE)=0,"",VLOOKUP('Xlookup set'!$S605,'Xlookup set'!$A$1:$R$1239,16,FALSE)),"")</f>
        <v/>
      </c>
      <c r="P566" t="str">
        <f t="array" aca="1" ref="P566" ca="1">IFERROR(Y2IF(VLOOKUP('Xlookup set'!$S605,'Xlookup set'!$A$1:$R$1239,17,FALSE)=0,"",VLOOKUP('Xlookup set'!$S605,'Xlookup set'!$A$1:$R$1239,17,FALSE)),"")</f>
        <v/>
      </c>
      <c r="Q566" t="str">
        <f>IFERROR(IF(VLOOKUP('Xlookup set'!$S605,'Xlookup set'!$A$1:$R$1239,18,FALSE)=0,"",VLOOKUP('Xlookup set'!$S605,'Xlookup set'!$A$1:$R$1239,18,FALSE)),"")</f>
        <v/>
      </c>
    </row>
    <row r="567" spans="1:17">
      <c r="A567" t="str">
        <f>IFERROR(VLOOKUP('Xlookup set'!$S567,'Xlookup set'!$A$1:$R$1239,2,FALSE),"")</f>
        <v/>
      </c>
      <c r="B567" t="str">
        <f>IF(I567&lt;&gt;"",ドッグキャリー!$I$2,"")</f>
        <v/>
      </c>
      <c r="C567" t="str">
        <f t="shared" si="18"/>
        <v/>
      </c>
      <c r="D567" t="str">
        <f t="shared" si="19"/>
        <v/>
      </c>
      <c r="H567" s="77" t="str">
        <f>IFERROR(IF(VLOOKUP('Xlookup set'!$S567,'Xlookup set'!$A$1:$R$1239,9,FALSE)=0,"",VLOOKUP('Xlookup set'!$S567,'Xlookup set'!$A$1:$R$1239,9,FALSE)),"")</f>
        <v/>
      </c>
      <c r="I567" t="str">
        <f>IFERROR(IF(VLOOKUP('Xlookup set'!$S567,'Xlookup set'!$A$1:$R$1239,10,FALSE)=0,"",VLOOKUP('Xlookup set'!$S567,'Xlookup set'!$A$1:$R$1239,10,FALSE)),"")</f>
        <v/>
      </c>
      <c r="J567" t="str">
        <f>IFERROR(IF(VLOOKUP('Xlookup set'!$S606,'Xlookup set'!$A$1:$R$1239,11,FALSE)=0,"",VLOOKUP('Xlookup set'!$S606,'Xlookup set'!$A$1:$R$1239,11,FALSE)),"")</f>
        <v/>
      </c>
      <c r="K567" t="str">
        <f>IFERROR(IF(VLOOKUP('Xlookup set'!$S606,'Xlookup set'!$A$1:$R$1239,12,FALSE)=0,"",VLOOKUP('Xlookup set'!$S606,'Xlookup set'!$A$1:$R$1239,12,FALSE)),"")</f>
        <v/>
      </c>
      <c r="L567" t="str">
        <f>IFERROR(IF(VLOOKUP('Xlookup set'!$S606,'Xlookup set'!$A$1:$R$1239,13,FALSE)=0,"",VLOOKUP('Xlookup set'!$S606,'Xlookup set'!$A$1:$R$1239,13,FALSE)),"")</f>
        <v/>
      </c>
      <c r="M567" t="str">
        <f>IFERROR(IF(VLOOKUP('Xlookup set'!$S606,'Xlookup set'!$A$1:$R$1239,14,FALSE)=0,"",VLOOKUP('Xlookup set'!$S606,'Xlookup set'!$A$1:$R$1239,14,FALSE)),"")</f>
        <v/>
      </c>
      <c r="N567" t="str">
        <f>IFERROR(IF(VLOOKUP('Xlookup set'!$S606,'Xlookup set'!$A$1:$R$1239,15,FALSE)=0,"",VLOOKUP('Xlookup set'!$S606,'Xlookup set'!$A$1:$R$1239,15,FALSE)),"")</f>
        <v/>
      </c>
      <c r="O567" t="str">
        <f>IFERROR(IF(VLOOKUP('Xlookup set'!$S606,'Xlookup set'!$A$1:$R$1239,16,FALSE)=0,"",VLOOKUP('Xlookup set'!$S606,'Xlookup set'!$A$1:$R$1239,16,FALSE)),"")</f>
        <v/>
      </c>
      <c r="P567" t="str">
        <f t="array" aca="1" ref="P567" ca="1">IFERROR(Y2IF(VLOOKUP('Xlookup set'!$S606,'Xlookup set'!$A$1:$R$1239,17,FALSE)=0,"",VLOOKUP('Xlookup set'!$S606,'Xlookup set'!$A$1:$R$1239,17,FALSE)),"")</f>
        <v/>
      </c>
      <c r="Q567" t="str">
        <f>IFERROR(IF(VLOOKUP('Xlookup set'!$S606,'Xlookup set'!$A$1:$R$1239,18,FALSE)=0,"",VLOOKUP('Xlookup set'!$S606,'Xlookup set'!$A$1:$R$1239,18,FALSE)),"")</f>
        <v/>
      </c>
    </row>
    <row r="568" spans="1:17">
      <c r="A568" t="str">
        <f>IFERROR(VLOOKUP('Xlookup set'!$S568,'Xlookup set'!$A$1:$R$1239,2,FALSE),"")</f>
        <v/>
      </c>
      <c r="B568" t="str">
        <f>IF(I568&lt;&gt;"",ドッグキャリー!$I$2,"")</f>
        <v/>
      </c>
      <c r="C568" t="str">
        <f t="shared" si="18"/>
        <v/>
      </c>
      <c r="D568" t="str">
        <f t="shared" si="19"/>
        <v/>
      </c>
      <c r="H568" s="77" t="str">
        <f>IFERROR(IF(VLOOKUP('Xlookup set'!$S568,'Xlookup set'!$A$1:$R$1239,9,FALSE)=0,"",VLOOKUP('Xlookup set'!$S568,'Xlookup set'!$A$1:$R$1239,9,FALSE)),"")</f>
        <v/>
      </c>
      <c r="I568" t="str">
        <f>IFERROR(IF(VLOOKUP('Xlookup set'!$S568,'Xlookup set'!$A$1:$R$1239,10,FALSE)=0,"",VLOOKUP('Xlookup set'!$S568,'Xlookup set'!$A$1:$R$1239,10,FALSE)),"")</f>
        <v/>
      </c>
      <c r="J568" t="str">
        <f>IFERROR(IF(VLOOKUP('Xlookup set'!$S607,'Xlookup set'!$A$1:$R$1239,11,FALSE)=0,"",VLOOKUP('Xlookup set'!$S607,'Xlookup set'!$A$1:$R$1239,11,FALSE)),"")</f>
        <v/>
      </c>
      <c r="K568" t="str">
        <f>IFERROR(IF(VLOOKUP('Xlookup set'!$S607,'Xlookup set'!$A$1:$R$1239,12,FALSE)=0,"",VLOOKUP('Xlookup set'!$S607,'Xlookup set'!$A$1:$R$1239,12,FALSE)),"")</f>
        <v/>
      </c>
      <c r="L568" t="str">
        <f>IFERROR(IF(VLOOKUP('Xlookup set'!$S607,'Xlookup set'!$A$1:$R$1239,13,FALSE)=0,"",VLOOKUP('Xlookup set'!$S607,'Xlookup set'!$A$1:$R$1239,13,FALSE)),"")</f>
        <v/>
      </c>
      <c r="M568" t="str">
        <f>IFERROR(IF(VLOOKUP('Xlookup set'!$S607,'Xlookup set'!$A$1:$R$1239,14,FALSE)=0,"",VLOOKUP('Xlookup set'!$S607,'Xlookup set'!$A$1:$R$1239,14,FALSE)),"")</f>
        <v/>
      </c>
      <c r="N568" t="str">
        <f>IFERROR(IF(VLOOKUP('Xlookup set'!$S607,'Xlookup set'!$A$1:$R$1239,15,FALSE)=0,"",VLOOKUP('Xlookup set'!$S607,'Xlookup set'!$A$1:$R$1239,15,FALSE)),"")</f>
        <v/>
      </c>
      <c r="O568" t="str">
        <f>IFERROR(IF(VLOOKUP('Xlookup set'!$S607,'Xlookup set'!$A$1:$R$1239,16,FALSE)=0,"",VLOOKUP('Xlookup set'!$S607,'Xlookup set'!$A$1:$R$1239,16,FALSE)),"")</f>
        <v/>
      </c>
      <c r="P568" t="str">
        <f t="array" aca="1" ref="P568" ca="1">IFERROR(Y2IF(VLOOKUP('Xlookup set'!$S607,'Xlookup set'!$A$1:$R$1239,17,FALSE)=0,"",VLOOKUP('Xlookup set'!$S607,'Xlookup set'!$A$1:$R$1239,17,FALSE)),"")</f>
        <v/>
      </c>
      <c r="Q568" t="str">
        <f>IFERROR(IF(VLOOKUP('Xlookup set'!$S607,'Xlookup set'!$A$1:$R$1239,18,FALSE)=0,"",VLOOKUP('Xlookup set'!$S607,'Xlookup set'!$A$1:$R$1239,18,FALSE)),"")</f>
        <v/>
      </c>
    </row>
    <row r="569" spans="1:17">
      <c r="A569" t="str">
        <f>IFERROR(VLOOKUP('Xlookup set'!$S569,'Xlookup set'!$A$1:$R$1239,2,FALSE),"")</f>
        <v/>
      </c>
      <c r="B569" t="str">
        <f>IF(I569&lt;&gt;"",ドッグキャリー!$I$2,"")</f>
        <v/>
      </c>
      <c r="C569" t="str">
        <f t="shared" si="18"/>
        <v/>
      </c>
      <c r="D569" t="str">
        <f t="shared" si="19"/>
        <v/>
      </c>
      <c r="H569" s="77" t="str">
        <f>IFERROR(IF(VLOOKUP('Xlookup set'!$S569,'Xlookup set'!$A$1:$R$1239,9,FALSE)=0,"",VLOOKUP('Xlookup set'!$S569,'Xlookup set'!$A$1:$R$1239,9,FALSE)),"")</f>
        <v/>
      </c>
      <c r="I569" t="str">
        <f>IFERROR(IF(VLOOKUP('Xlookup set'!$S569,'Xlookup set'!$A$1:$R$1239,10,FALSE)=0,"",VLOOKUP('Xlookup set'!$S569,'Xlookup set'!$A$1:$R$1239,10,FALSE)),"")</f>
        <v/>
      </c>
      <c r="J569" t="str">
        <f>IFERROR(IF(VLOOKUP('Xlookup set'!$S608,'Xlookup set'!$A$1:$R$1239,11,FALSE)=0,"",VLOOKUP('Xlookup set'!$S608,'Xlookup set'!$A$1:$R$1239,11,FALSE)),"")</f>
        <v/>
      </c>
      <c r="K569" t="str">
        <f>IFERROR(IF(VLOOKUP('Xlookup set'!$S608,'Xlookup set'!$A$1:$R$1239,12,FALSE)=0,"",VLOOKUP('Xlookup set'!$S608,'Xlookup set'!$A$1:$R$1239,12,FALSE)),"")</f>
        <v/>
      </c>
      <c r="L569" t="str">
        <f>IFERROR(IF(VLOOKUP('Xlookup set'!$S608,'Xlookup set'!$A$1:$R$1239,13,FALSE)=0,"",VLOOKUP('Xlookup set'!$S608,'Xlookup set'!$A$1:$R$1239,13,FALSE)),"")</f>
        <v/>
      </c>
      <c r="M569" t="str">
        <f>IFERROR(IF(VLOOKUP('Xlookup set'!$S608,'Xlookup set'!$A$1:$R$1239,14,FALSE)=0,"",VLOOKUP('Xlookup set'!$S608,'Xlookup set'!$A$1:$R$1239,14,FALSE)),"")</f>
        <v/>
      </c>
      <c r="N569" t="str">
        <f>IFERROR(IF(VLOOKUP('Xlookup set'!$S608,'Xlookup set'!$A$1:$R$1239,15,FALSE)=0,"",VLOOKUP('Xlookup set'!$S608,'Xlookup set'!$A$1:$R$1239,15,FALSE)),"")</f>
        <v/>
      </c>
      <c r="O569" t="str">
        <f>IFERROR(IF(VLOOKUP('Xlookup set'!$S608,'Xlookup set'!$A$1:$R$1239,16,FALSE)=0,"",VLOOKUP('Xlookup set'!$S608,'Xlookup set'!$A$1:$R$1239,16,FALSE)),"")</f>
        <v/>
      </c>
      <c r="P569" t="str">
        <f t="array" aca="1" ref="P569" ca="1">IFERROR(Y2IF(VLOOKUP('Xlookup set'!$S608,'Xlookup set'!$A$1:$R$1239,17,FALSE)=0,"",VLOOKUP('Xlookup set'!$S608,'Xlookup set'!$A$1:$R$1239,17,FALSE)),"")</f>
        <v/>
      </c>
      <c r="Q569" t="str">
        <f>IFERROR(IF(VLOOKUP('Xlookup set'!$S608,'Xlookup set'!$A$1:$R$1239,18,FALSE)=0,"",VLOOKUP('Xlookup set'!$S608,'Xlookup set'!$A$1:$R$1239,18,FALSE)),"")</f>
        <v/>
      </c>
    </row>
    <row r="570" spans="1:17">
      <c r="A570" t="str">
        <f>IFERROR(VLOOKUP('Xlookup set'!$S570,'Xlookup set'!$A$1:$R$1239,2,FALSE),"")</f>
        <v/>
      </c>
      <c r="B570" t="str">
        <f>IF(I570&lt;&gt;"",ドッグキャリー!$I$2,"")</f>
        <v/>
      </c>
      <c r="C570" t="str">
        <f t="shared" si="18"/>
        <v/>
      </c>
      <c r="D570" t="str">
        <f t="shared" si="19"/>
        <v/>
      </c>
      <c r="H570" s="77" t="str">
        <f>IFERROR(IF(VLOOKUP('Xlookup set'!$S570,'Xlookup set'!$A$1:$R$1239,9,FALSE)=0,"",VLOOKUP('Xlookup set'!$S570,'Xlookup set'!$A$1:$R$1239,9,FALSE)),"")</f>
        <v/>
      </c>
      <c r="I570" t="str">
        <f>IFERROR(IF(VLOOKUP('Xlookup set'!$S570,'Xlookup set'!$A$1:$R$1239,10,FALSE)=0,"",VLOOKUP('Xlookup set'!$S570,'Xlookup set'!$A$1:$R$1239,10,FALSE)),"")</f>
        <v/>
      </c>
      <c r="J570" t="str">
        <f>IFERROR(IF(VLOOKUP('Xlookup set'!$S609,'Xlookup set'!$A$1:$R$1239,11,FALSE)=0,"",VLOOKUP('Xlookup set'!$S609,'Xlookup set'!$A$1:$R$1239,11,FALSE)),"")</f>
        <v/>
      </c>
      <c r="K570" t="str">
        <f>IFERROR(IF(VLOOKUP('Xlookup set'!$S609,'Xlookup set'!$A$1:$R$1239,12,FALSE)=0,"",VLOOKUP('Xlookup set'!$S609,'Xlookup set'!$A$1:$R$1239,12,FALSE)),"")</f>
        <v/>
      </c>
      <c r="L570" t="str">
        <f>IFERROR(IF(VLOOKUP('Xlookup set'!$S609,'Xlookup set'!$A$1:$R$1239,13,FALSE)=0,"",VLOOKUP('Xlookup set'!$S609,'Xlookup set'!$A$1:$R$1239,13,FALSE)),"")</f>
        <v/>
      </c>
      <c r="M570" t="str">
        <f>IFERROR(IF(VLOOKUP('Xlookup set'!$S609,'Xlookup set'!$A$1:$R$1239,14,FALSE)=0,"",VLOOKUP('Xlookup set'!$S609,'Xlookup set'!$A$1:$R$1239,14,FALSE)),"")</f>
        <v/>
      </c>
      <c r="N570" t="str">
        <f>IFERROR(IF(VLOOKUP('Xlookup set'!$S609,'Xlookup set'!$A$1:$R$1239,15,FALSE)=0,"",VLOOKUP('Xlookup set'!$S609,'Xlookup set'!$A$1:$R$1239,15,FALSE)),"")</f>
        <v/>
      </c>
      <c r="O570" t="str">
        <f>IFERROR(IF(VLOOKUP('Xlookup set'!$S609,'Xlookup set'!$A$1:$R$1239,16,FALSE)=0,"",VLOOKUP('Xlookup set'!$S609,'Xlookup set'!$A$1:$R$1239,16,FALSE)),"")</f>
        <v/>
      </c>
      <c r="P570" t="str">
        <f t="array" aca="1" ref="P570" ca="1">IFERROR(Y2IF(VLOOKUP('Xlookup set'!$S609,'Xlookup set'!$A$1:$R$1239,17,FALSE)=0,"",VLOOKUP('Xlookup set'!$S609,'Xlookup set'!$A$1:$R$1239,17,FALSE)),"")</f>
        <v/>
      </c>
      <c r="Q570" t="str">
        <f>IFERROR(IF(VLOOKUP('Xlookup set'!$S609,'Xlookup set'!$A$1:$R$1239,18,FALSE)=0,"",VLOOKUP('Xlookup set'!$S609,'Xlookup set'!$A$1:$R$1239,18,FALSE)),"")</f>
        <v/>
      </c>
    </row>
    <row r="571" spans="1:17">
      <c r="A571" t="str">
        <f>IFERROR(VLOOKUP('Xlookup set'!$S571,'Xlookup set'!$A$1:$R$1239,2,FALSE),"")</f>
        <v/>
      </c>
      <c r="B571" t="str">
        <f>IF(I571&lt;&gt;"",ドッグキャリー!$I$2,"")</f>
        <v/>
      </c>
      <c r="C571" t="str">
        <f t="shared" si="18"/>
        <v/>
      </c>
      <c r="D571" t="str">
        <f t="shared" si="19"/>
        <v/>
      </c>
      <c r="H571" s="77" t="str">
        <f>IFERROR(IF(VLOOKUP('Xlookup set'!$S571,'Xlookup set'!$A$1:$R$1239,9,FALSE)=0,"",VLOOKUP('Xlookup set'!$S571,'Xlookup set'!$A$1:$R$1239,9,FALSE)),"")</f>
        <v/>
      </c>
      <c r="I571" t="str">
        <f>IFERROR(IF(VLOOKUP('Xlookup set'!$S571,'Xlookup set'!$A$1:$R$1239,10,FALSE)=0,"",VLOOKUP('Xlookup set'!$S571,'Xlookup set'!$A$1:$R$1239,10,FALSE)),"")</f>
        <v/>
      </c>
      <c r="J571" t="str">
        <f>IFERROR(IF(VLOOKUP('Xlookup set'!$S610,'Xlookup set'!$A$1:$R$1239,11,FALSE)=0,"",VLOOKUP('Xlookup set'!$S610,'Xlookup set'!$A$1:$R$1239,11,FALSE)),"")</f>
        <v/>
      </c>
      <c r="K571" t="str">
        <f>IFERROR(IF(VLOOKUP('Xlookup set'!$S610,'Xlookup set'!$A$1:$R$1239,12,FALSE)=0,"",VLOOKUP('Xlookup set'!$S610,'Xlookup set'!$A$1:$R$1239,12,FALSE)),"")</f>
        <v/>
      </c>
      <c r="L571" t="str">
        <f>IFERROR(IF(VLOOKUP('Xlookup set'!$S610,'Xlookup set'!$A$1:$R$1239,13,FALSE)=0,"",VLOOKUP('Xlookup set'!$S610,'Xlookup set'!$A$1:$R$1239,13,FALSE)),"")</f>
        <v/>
      </c>
      <c r="M571" t="str">
        <f>IFERROR(IF(VLOOKUP('Xlookup set'!$S610,'Xlookup set'!$A$1:$R$1239,14,FALSE)=0,"",VLOOKUP('Xlookup set'!$S610,'Xlookup set'!$A$1:$R$1239,14,FALSE)),"")</f>
        <v/>
      </c>
      <c r="N571" t="str">
        <f>IFERROR(IF(VLOOKUP('Xlookup set'!$S610,'Xlookup set'!$A$1:$R$1239,15,FALSE)=0,"",VLOOKUP('Xlookup set'!$S610,'Xlookup set'!$A$1:$R$1239,15,FALSE)),"")</f>
        <v/>
      </c>
      <c r="O571" t="str">
        <f>IFERROR(IF(VLOOKUP('Xlookup set'!$S610,'Xlookup set'!$A$1:$R$1239,16,FALSE)=0,"",VLOOKUP('Xlookup set'!$S610,'Xlookup set'!$A$1:$R$1239,16,FALSE)),"")</f>
        <v/>
      </c>
      <c r="P571" t="str">
        <f t="array" aca="1" ref="P571" ca="1">IFERROR(Y2IF(VLOOKUP('Xlookup set'!$S610,'Xlookup set'!$A$1:$R$1239,17,FALSE)=0,"",VLOOKUP('Xlookup set'!$S610,'Xlookup set'!$A$1:$R$1239,17,FALSE)),"")</f>
        <v/>
      </c>
      <c r="Q571" t="str">
        <f>IFERROR(IF(VLOOKUP('Xlookup set'!$S610,'Xlookup set'!$A$1:$R$1239,18,FALSE)=0,"",VLOOKUP('Xlookup set'!$S610,'Xlookup set'!$A$1:$R$1239,18,FALSE)),"")</f>
        <v/>
      </c>
    </row>
    <row r="572" spans="1:17">
      <c r="A572" t="str">
        <f>IFERROR(VLOOKUP('Xlookup set'!$S572,'Xlookup set'!$A$1:$R$1239,2,FALSE),"")</f>
        <v/>
      </c>
      <c r="B572" t="str">
        <f>IF(I572&lt;&gt;"",ドッグキャリー!$I$2,"")</f>
        <v/>
      </c>
      <c r="C572" t="str">
        <f t="shared" si="18"/>
        <v/>
      </c>
      <c r="D572" t="str">
        <f t="shared" si="19"/>
        <v/>
      </c>
      <c r="H572" s="77" t="str">
        <f>IFERROR(IF(VLOOKUP('Xlookup set'!$S572,'Xlookup set'!$A$1:$R$1239,9,FALSE)=0,"",VLOOKUP('Xlookup set'!$S572,'Xlookup set'!$A$1:$R$1239,9,FALSE)),"")</f>
        <v/>
      </c>
      <c r="I572" t="str">
        <f>IFERROR(IF(VLOOKUP('Xlookup set'!$S572,'Xlookup set'!$A$1:$R$1239,10,FALSE)=0,"",VLOOKUP('Xlookup set'!$S572,'Xlookup set'!$A$1:$R$1239,10,FALSE)),"")</f>
        <v/>
      </c>
      <c r="J572" t="str">
        <f>IFERROR(IF(VLOOKUP('Xlookup set'!$S611,'Xlookup set'!$A$1:$R$1239,11,FALSE)=0,"",VLOOKUP('Xlookup set'!$S611,'Xlookup set'!$A$1:$R$1239,11,FALSE)),"")</f>
        <v/>
      </c>
      <c r="K572" t="str">
        <f>IFERROR(IF(VLOOKUP('Xlookup set'!$S611,'Xlookup set'!$A$1:$R$1239,12,FALSE)=0,"",VLOOKUP('Xlookup set'!$S611,'Xlookup set'!$A$1:$R$1239,12,FALSE)),"")</f>
        <v/>
      </c>
      <c r="L572" t="str">
        <f>IFERROR(IF(VLOOKUP('Xlookup set'!$S611,'Xlookup set'!$A$1:$R$1239,13,FALSE)=0,"",VLOOKUP('Xlookup set'!$S611,'Xlookup set'!$A$1:$R$1239,13,FALSE)),"")</f>
        <v/>
      </c>
      <c r="M572" t="str">
        <f>IFERROR(IF(VLOOKUP('Xlookup set'!$S611,'Xlookup set'!$A$1:$R$1239,14,FALSE)=0,"",VLOOKUP('Xlookup set'!$S611,'Xlookup set'!$A$1:$R$1239,14,FALSE)),"")</f>
        <v/>
      </c>
      <c r="N572" t="str">
        <f>IFERROR(IF(VLOOKUP('Xlookup set'!$S611,'Xlookup set'!$A$1:$R$1239,15,FALSE)=0,"",VLOOKUP('Xlookup set'!$S611,'Xlookup set'!$A$1:$R$1239,15,FALSE)),"")</f>
        <v/>
      </c>
      <c r="O572" t="str">
        <f>IFERROR(IF(VLOOKUP('Xlookup set'!$S611,'Xlookup set'!$A$1:$R$1239,16,FALSE)=0,"",VLOOKUP('Xlookup set'!$S611,'Xlookup set'!$A$1:$R$1239,16,FALSE)),"")</f>
        <v/>
      </c>
      <c r="P572" t="str">
        <f t="array" aca="1" ref="P572" ca="1">IFERROR(Y2IF(VLOOKUP('Xlookup set'!$S611,'Xlookup set'!$A$1:$R$1239,17,FALSE)=0,"",VLOOKUP('Xlookup set'!$S611,'Xlookup set'!$A$1:$R$1239,17,FALSE)),"")</f>
        <v/>
      </c>
      <c r="Q572" t="str">
        <f>IFERROR(IF(VLOOKUP('Xlookup set'!$S611,'Xlookup set'!$A$1:$R$1239,18,FALSE)=0,"",VLOOKUP('Xlookup set'!$S611,'Xlookup set'!$A$1:$R$1239,18,FALSE)),"")</f>
        <v/>
      </c>
    </row>
    <row r="573" spans="1:17">
      <c r="A573" t="str">
        <f>IFERROR(VLOOKUP('Xlookup set'!$S573,'Xlookup set'!$A$1:$R$1239,2,FALSE),"")</f>
        <v/>
      </c>
      <c r="B573" t="str">
        <f>IF(I573&lt;&gt;"",ドッグキャリー!$I$2,"")</f>
        <v/>
      </c>
      <c r="C573" t="str">
        <f t="shared" si="18"/>
        <v/>
      </c>
      <c r="D573" t="str">
        <f t="shared" si="19"/>
        <v/>
      </c>
      <c r="H573" s="77" t="str">
        <f>IFERROR(IF(VLOOKUP('Xlookup set'!$S573,'Xlookup set'!$A$1:$R$1239,9,FALSE)=0,"",VLOOKUP('Xlookup set'!$S573,'Xlookup set'!$A$1:$R$1239,9,FALSE)),"")</f>
        <v/>
      </c>
      <c r="I573" t="str">
        <f>IFERROR(IF(VLOOKUP('Xlookup set'!$S573,'Xlookup set'!$A$1:$R$1239,10,FALSE)=0,"",VLOOKUP('Xlookup set'!$S573,'Xlookup set'!$A$1:$R$1239,10,FALSE)),"")</f>
        <v/>
      </c>
      <c r="J573" t="str">
        <f>IFERROR(IF(VLOOKUP('Xlookup set'!$S612,'Xlookup set'!$A$1:$R$1239,11,FALSE)=0,"",VLOOKUP('Xlookup set'!$S612,'Xlookup set'!$A$1:$R$1239,11,FALSE)),"")</f>
        <v/>
      </c>
      <c r="K573" t="str">
        <f>IFERROR(IF(VLOOKUP('Xlookup set'!$S612,'Xlookup set'!$A$1:$R$1239,12,FALSE)=0,"",VLOOKUP('Xlookup set'!$S612,'Xlookup set'!$A$1:$R$1239,12,FALSE)),"")</f>
        <v/>
      </c>
      <c r="L573" t="str">
        <f>IFERROR(IF(VLOOKUP('Xlookup set'!$S612,'Xlookup set'!$A$1:$R$1239,13,FALSE)=0,"",VLOOKUP('Xlookup set'!$S612,'Xlookup set'!$A$1:$R$1239,13,FALSE)),"")</f>
        <v/>
      </c>
      <c r="M573" t="str">
        <f>IFERROR(IF(VLOOKUP('Xlookup set'!$S612,'Xlookup set'!$A$1:$R$1239,14,FALSE)=0,"",VLOOKUP('Xlookup set'!$S612,'Xlookup set'!$A$1:$R$1239,14,FALSE)),"")</f>
        <v/>
      </c>
      <c r="N573" t="str">
        <f>IFERROR(IF(VLOOKUP('Xlookup set'!$S612,'Xlookup set'!$A$1:$R$1239,15,FALSE)=0,"",VLOOKUP('Xlookup set'!$S612,'Xlookup set'!$A$1:$R$1239,15,FALSE)),"")</f>
        <v/>
      </c>
      <c r="O573" t="str">
        <f>IFERROR(IF(VLOOKUP('Xlookup set'!$S612,'Xlookup set'!$A$1:$R$1239,16,FALSE)=0,"",VLOOKUP('Xlookup set'!$S612,'Xlookup set'!$A$1:$R$1239,16,FALSE)),"")</f>
        <v/>
      </c>
      <c r="P573" t="str">
        <f t="array" aca="1" ref="P573" ca="1">IFERROR(Y2IF(VLOOKUP('Xlookup set'!$S612,'Xlookup set'!$A$1:$R$1239,17,FALSE)=0,"",VLOOKUP('Xlookup set'!$S612,'Xlookup set'!$A$1:$R$1239,17,FALSE)),"")</f>
        <v/>
      </c>
      <c r="Q573" t="str">
        <f>IFERROR(IF(VLOOKUP('Xlookup set'!$S612,'Xlookup set'!$A$1:$R$1239,18,FALSE)=0,"",VLOOKUP('Xlookup set'!$S612,'Xlookup set'!$A$1:$R$1239,18,FALSE)),"")</f>
        <v/>
      </c>
    </row>
    <row r="574" spans="1:17">
      <c r="A574" t="str">
        <f>IFERROR(VLOOKUP('Xlookup set'!$S574,'Xlookup set'!$A$1:$R$1239,2,FALSE),"")</f>
        <v/>
      </c>
      <c r="B574" t="str">
        <f>IF(I574&lt;&gt;"",ドッグキャリー!$I$2,"")</f>
        <v/>
      </c>
      <c r="C574" t="str">
        <f t="shared" si="18"/>
        <v/>
      </c>
      <c r="D574" t="str">
        <f t="shared" si="19"/>
        <v/>
      </c>
      <c r="H574" s="77" t="str">
        <f>IFERROR(IF(VLOOKUP('Xlookup set'!$S574,'Xlookup set'!$A$1:$R$1239,9,FALSE)=0,"",VLOOKUP('Xlookup set'!$S574,'Xlookup set'!$A$1:$R$1239,9,FALSE)),"")</f>
        <v/>
      </c>
      <c r="I574" t="str">
        <f>IFERROR(IF(VLOOKUP('Xlookup set'!$S574,'Xlookup set'!$A$1:$R$1239,10,FALSE)=0,"",VLOOKUP('Xlookup set'!$S574,'Xlookup set'!$A$1:$R$1239,10,FALSE)),"")</f>
        <v/>
      </c>
      <c r="J574" t="str">
        <f>IFERROR(IF(VLOOKUP('Xlookup set'!$S613,'Xlookup set'!$A$1:$R$1239,11,FALSE)=0,"",VLOOKUP('Xlookup set'!$S613,'Xlookup set'!$A$1:$R$1239,11,FALSE)),"")</f>
        <v/>
      </c>
      <c r="K574" t="str">
        <f>IFERROR(IF(VLOOKUP('Xlookup set'!$S613,'Xlookup set'!$A$1:$R$1239,12,FALSE)=0,"",VLOOKUP('Xlookup set'!$S613,'Xlookup set'!$A$1:$R$1239,12,FALSE)),"")</f>
        <v/>
      </c>
      <c r="L574" t="str">
        <f>IFERROR(IF(VLOOKUP('Xlookup set'!$S613,'Xlookup set'!$A$1:$R$1239,13,FALSE)=0,"",VLOOKUP('Xlookup set'!$S613,'Xlookup set'!$A$1:$R$1239,13,FALSE)),"")</f>
        <v/>
      </c>
      <c r="M574" t="str">
        <f>IFERROR(IF(VLOOKUP('Xlookup set'!$S613,'Xlookup set'!$A$1:$R$1239,14,FALSE)=0,"",VLOOKUP('Xlookup set'!$S613,'Xlookup set'!$A$1:$R$1239,14,FALSE)),"")</f>
        <v/>
      </c>
      <c r="N574" t="str">
        <f>IFERROR(IF(VLOOKUP('Xlookup set'!$S613,'Xlookup set'!$A$1:$R$1239,15,FALSE)=0,"",VLOOKUP('Xlookup set'!$S613,'Xlookup set'!$A$1:$R$1239,15,FALSE)),"")</f>
        <v/>
      </c>
      <c r="O574" t="str">
        <f>IFERROR(IF(VLOOKUP('Xlookup set'!$S613,'Xlookup set'!$A$1:$R$1239,16,FALSE)=0,"",VLOOKUP('Xlookup set'!$S613,'Xlookup set'!$A$1:$R$1239,16,FALSE)),"")</f>
        <v/>
      </c>
      <c r="P574" t="str">
        <f t="array" aca="1" ref="P574" ca="1">IFERROR(Y2IF(VLOOKUP('Xlookup set'!$S613,'Xlookup set'!$A$1:$R$1239,17,FALSE)=0,"",VLOOKUP('Xlookup set'!$S613,'Xlookup set'!$A$1:$R$1239,17,FALSE)),"")</f>
        <v/>
      </c>
      <c r="Q574" t="str">
        <f>IFERROR(IF(VLOOKUP('Xlookup set'!$S613,'Xlookup set'!$A$1:$R$1239,18,FALSE)=0,"",VLOOKUP('Xlookup set'!$S613,'Xlookup set'!$A$1:$R$1239,18,FALSE)),"")</f>
        <v/>
      </c>
    </row>
    <row r="575" spans="1:17">
      <c r="A575" t="str">
        <f>IFERROR(VLOOKUP('Xlookup set'!$S575,'Xlookup set'!$A$1:$R$1239,2,FALSE),"")</f>
        <v/>
      </c>
      <c r="B575" t="str">
        <f>IF(I575&lt;&gt;"",ドッグキャリー!$I$2,"")</f>
        <v/>
      </c>
      <c r="C575" t="str">
        <f t="shared" si="18"/>
        <v/>
      </c>
      <c r="D575" t="str">
        <f t="shared" si="19"/>
        <v/>
      </c>
      <c r="H575" s="77" t="str">
        <f>IFERROR(IF(VLOOKUP('Xlookup set'!$S575,'Xlookup set'!$A$1:$R$1239,9,FALSE)=0,"",VLOOKUP('Xlookup set'!$S575,'Xlookup set'!$A$1:$R$1239,9,FALSE)),"")</f>
        <v/>
      </c>
      <c r="I575" t="str">
        <f>IFERROR(IF(VLOOKUP('Xlookup set'!$S575,'Xlookup set'!$A$1:$R$1239,10,FALSE)=0,"",VLOOKUP('Xlookup set'!$S575,'Xlookup set'!$A$1:$R$1239,10,FALSE)),"")</f>
        <v/>
      </c>
      <c r="J575" t="str">
        <f>IFERROR(IF(VLOOKUP('Xlookup set'!$S614,'Xlookup set'!$A$1:$R$1239,11,FALSE)=0,"",VLOOKUP('Xlookup set'!$S614,'Xlookup set'!$A$1:$R$1239,11,FALSE)),"")</f>
        <v/>
      </c>
      <c r="K575" t="str">
        <f>IFERROR(IF(VLOOKUP('Xlookup set'!$S614,'Xlookup set'!$A$1:$R$1239,12,FALSE)=0,"",VLOOKUP('Xlookup set'!$S614,'Xlookup set'!$A$1:$R$1239,12,FALSE)),"")</f>
        <v/>
      </c>
      <c r="L575" t="str">
        <f>IFERROR(IF(VLOOKUP('Xlookup set'!$S614,'Xlookup set'!$A$1:$R$1239,13,FALSE)=0,"",VLOOKUP('Xlookup set'!$S614,'Xlookup set'!$A$1:$R$1239,13,FALSE)),"")</f>
        <v/>
      </c>
      <c r="M575" t="str">
        <f>IFERROR(IF(VLOOKUP('Xlookup set'!$S614,'Xlookup set'!$A$1:$R$1239,14,FALSE)=0,"",VLOOKUP('Xlookup set'!$S614,'Xlookup set'!$A$1:$R$1239,14,FALSE)),"")</f>
        <v/>
      </c>
      <c r="N575" t="str">
        <f>IFERROR(IF(VLOOKUP('Xlookup set'!$S614,'Xlookup set'!$A$1:$R$1239,15,FALSE)=0,"",VLOOKUP('Xlookup set'!$S614,'Xlookup set'!$A$1:$R$1239,15,FALSE)),"")</f>
        <v/>
      </c>
      <c r="O575" t="str">
        <f>IFERROR(IF(VLOOKUP('Xlookup set'!$S614,'Xlookup set'!$A$1:$R$1239,16,FALSE)=0,"",VLOOKUP('Xlookup set'!$S614,'Xlookup set'!$A$1:$R$1239,16,FALSE)),"")</f>
        <v/>
      </c>
      <c r="P575" t="str">
        <f t="array" aca="1" ref="P575" ca="1">IFERROR(Y2IF(VLOOKUP('Xlookup set'!$S614,'Xlookup set'!$A$1:$R$1239,17,FALSE)=0,"",VLOOKUP('Xlookup set'!$S614,'Xlookup set'!$A$1:$R$1239,17,FALSE)),"")</f>
        <v/>
      </c>
      <c r="Q575" t="str">
        <f>IFERROR(IF(VLOOKUP('Xlookup set'!$S614,'Xlookup set'!$A$1:$R$1239,18,FALSE)=0,"",VLOOKUP('Xlookup set'!$S614,'Xlookup set'!$A$1:$R$1239,18,FALSE)),"")</f>
        <v/>
      </c>
    </row>
    <row r="576" spans="1:17">
      <c r="A576" t="str">
        <f>IFERROR(VLOOKUP('Xlookup set'!$S576,'Xlookup set'!$A$1:$R$1239,2,FALSE),"")</f>
        <v/>
      </c>
      <c r="B576" t="str">
        <f>IF(I576&lt;&gt;"",ドッグキャリー!$I$2,"")</f>
        <v/>
      </c>
      <c r="C576" t="str">
        <f t="shared" si="18"/>
        <v/>
      </c>
      <c r="D576" t="str">
        <f t="shared" si="19"/>
        <v/>
      </c>
      <c r="H576" s="77" t="str">
        <f>IFERROR(IF(VLOOKUP('Xlookup set'!$S576,'Xlookup set'!$A$1:$R$1239,9,FALSE)=0,"",VLOOKUP('Xlookup set'!$S576,'Xlookup set'!$A$1:$R$1239,9,FALSE)),"")</f>
        <v/>
      </c>
      <c r="I576" t="str">
        <f>IFERROR(IF(VLOOKUP('Xlookup set'!$S576,'Xlookup set'!$A$1:$R$1239,10,FALSE)=0,"",VLOOKUP('Xlookup set'!$S576,'Xlookup set'!$A$1:$R$1239,10,FALSE)),"")</f>
        <v/>
      </c>
      <c r="J576" t="str">
        <f>IFERROR(IF(VLOOKUP('Xlookup set'!$S615,'Xlookup set'!$A$1:$R$1239,11,FALSE)=0,"",VLOOKUP('Xlookup set'!$S615,'Xlookup set'!$A$1:$R$1239,11,FALSE)),"")</f>
        <v/>
      </c>
      <c r="K576" t="str">
        <f>IFERROR(IF(VLOOKUP('Xlookup set'!$S615,'Xlookup set'!$A$1:$R$1239,12,FALSE)=0,"",VLOOKUP('Xlookup set'!$S615,'Xlookup set'!$A$1:$R$1239,12,FALSE)),"")</f>
        <v/>
      </c>
      <c r="L576" t="str">
        <f>IFERROR(IF(VLOOKUP('Xlookup set'!$S615,'Xlookup set'!$A$1:$R$1239,13,FALSE)=0,"",VLOOKUP('Xlookup set'!$S615,'Xlookup set'!$A$1:$R$1239,13,FALSE)),"")</f>
        <v/>
      </c>
      <c r="M576" t="str">
        <f>IFERROR(IF(VLOOKUP('Xlookup set'!$S615,'Xlookup set'!$A$1:$R$1239,14,FALSE)=0,"",VLOOKUP('Xlookup set'!$S615,'Xlookup set'!$A$1:$R$1239,14,FALSE)),"")</f>
        <v/>
      </c>
      <c r="N576" t="str">
        <f>IFERROR(IF(VLOOKUP('Xlookup set'!$S615,'Xlookup set'!$A$1:$R$1239,15,FALSE)=0,"",VLOOKUP('Xlookup set'!$S615,'Xlookup set'!$A$1:$R$1239,15,FALSE)),"")</f>
        <v/>
      </c>
      <c r="O576" t="str">
        <f>IFERROR(IF(VLOOKUP('Xlookup set'!$S615,'Xlookup set'!$A$1:$R$1239,16,FALSE)=0,"",VLOOKUP('Xlookup set'!$S615,'Xlookup set'!$A$1:$R$1239,16,FALSE)),"")</f>
        <v/>
      </c>
      <c r="P576" t="str">
        <f t="array" aca="1" ref="P576" ca="1">IFERROR(Y2IF(VLOOKUP('Xlookup set'!$S615,'Xlookup set'!$A$1:$R$1239,17,FALSE)=0,"",VLOOKUP('Xlookup set'!$S615,'Xlookup set'!$A$1:$R$1239,17,FALSE)),"")</f>
        <v/>
      </c>
      <c r="Q576" t="str">
        <f>IFERROR(IF(VLOOKUP('Xlookup set'!$S615,'Xlookup set'!$A$1:$R$1239,18,FALSE)=0,"",VLOOKUP('Xlookup set'!$S615,'Xlookup set'!$A$1:$R$1239,18,FALSE)),"")</f>
        <v/>
      </c>
    </row>
    <row r="577" spans="1:17">
      <c r="A577" t="str">
        <f>IFERROR(VLOOKUP('Xlookup set'!$S577,'Xlookup set'!$A$1:$R$1239,2,FALSE),"")</f>
        <v/>
      </c>
      <c r="B577" t="str">
        <f>IF(I577&lt;&gt;"",ドッグキャリー!$I$2,"")</f>
        <v/>
      </c>
      <c r="C577" t="str">
        <f t="shared" si="18"/>
        <v/>
      </c>
      <c r="D577" t="str">
        <f t="shared" si="19"/>
        <v/>
      </c>
      <c r="H577" s="77" t="str">
        <f>IFERROR(IF(VLOOKUP('Xlookup set'!$S577,'Xlookup set'!$A$1:$R$1239,9,FALSE)=0,"",VLOOKUP('Xlookup set'!$S577,'Xlookup set'!$A$1:$R$1239,9,FALSE)),"")</f>
        <v/>
      </c>
      <c r="I577" t="str">
        <f>IFERROR(IF(VLOOKUP('Xlookup set'!$S577,'Xlookup set'!$A$1:$R$1239,10,FALSE)=0,"",VLOOKUP('Xlookup set'!$S577,'Xlookup set'!$A$1:$R$1239,10,FALSE)),"")</f>
        <v/>
      </c>
      <c r="J577" t="str">
        <f>IFERROR(IF(VLOOKUP('Xlookup set'!$S616,'Xlookup set'!$A$1:$R$1239,11,FALSE)=0,"",VLOOKUP('Xlookup set'!$S616,'Xlookup set'!$A$1:$R$1239,11,FALSE)),"")</f>
        <v/>
      </c>
      <c r="K577" t="str">
        <f>IFERROR(IF(VLOOKUP('Xlookup set'!$S616,'Xlookup set'!$A$1:$R$1239,12,FALSE)=0,"",VLOOKUP('Xlookup set'!$S616,'Xlookup set'!$A$1:$R$1239,12,FALSE)),"")</f>
        <v/>
      </c>
      <c r="L577" t="str">
        <f>IFERROR(IF(VLOOKUP('Xlookup set'!$S616,'Xlookup set'!$A$1:$R$1239,13,FALSE)=0,"",VLOOKUP('Xlookup set'!$S616,'Xlookup set'!$A$1:$R$1239,13,FALSE)),"")</f>
        <v/>
      </c>
      <c r="M577" t="str">
        <f>IFERROR(IF(VLOOKUP('Xlookup set'!$S616,'Xlookup set'!$A$1:$R$1239,14,FALSE)=0,"",VLOOKUP('Xlookup set'!$S616,'Xlookup set'!$A$1:$R$1239,14,FALSE)),"")</f>
        <v/>
      </c>
      <c r="N577" t="str">
        <f>IFERROR(IF(VLOOKUP('Xlookup set'!$S616,'Xlookup set'!$A$1:$R$1239,15,FALSE)=0,"",VLOOKUP('Xlookup set'!$S616,'Xlookup set'!$A$1:$R$1239,15,FALSE)),"")</f>
        <v/>
      </c>
      <c r="O577" t="str">
        <f>IFERROR(IF(VLOOKUP('Xlookup set'!$S616,'Xlookup set'!$A$1:$R$1239,16,FALSE)=0,"",VLOOKUP('Xlookup set'!$S616,'Xlookup set'!$A$1:$R$1239,16,FALSE)),"")</f>
        <v/>
      </c>
      <c r="P577" t="str">
        <f t="array" aca="1" ref="P577" ca="1">IFERROR(Y2IF(VLOOKUP('Xlookup set'!$S616,'Xlookup set'!$A$1:$R$1239,17,FALSE)=0,"",VLOOKUP('Xlookup set'!$S616,'Xlookup set'!$A$1:$R$1239,17,FALSE)),"")</f>
        <v/>
      </c>
      <c r="Q577" t="str">
        <f>IFERROR(IF(VLOOKUP('Xlookup set'!$S616,'Xlookup set'!$A$1:$R$1239,18,FALSE)=0,"",VLOOKUP('Xlookup set'!$S616,'Xlookup set'!$A$1:$R$1239,18,FALSE)),"")</f>
        <v/>
      </c>
    </row>
    <row r="578" spans="1:17">
      <c r="A578" t="str">
        <f>IFERROR(VLOOKUP('Xlookup set'!$S578,'Xlookup set'!$A$1:$R$1239,2,FALSE),"")</f>
        <v/>
      </c>
      <c r="B578" t="str">
        <f>IF(I578&lt;&gt;"",ドッグキャリー!$I$2,"")</f>
        <v/>
      </c>
      <c r="C578" t="str">
        <f t="shared" si="18"/>
        <v/>
      </c>
      <c r="D578" t="str">
        <f t="shared" si="19"/>
        <v/>
      </c>
      <c r="H578" s="77" t="str">
        <f>IFERROR(IF(VLOOKUP('Xlookup set'!$S578,'Xlookup set'!$A$1:$R$1239,9,FALSE)=0,"",VLOOKUP('Xlookup set'!$S578,'Xlookup set'!$A$1:$R$1239,9,FALSE)),"")</f>
        <v/>
      </c>
      <c r="I578" t="str">
        <f>IFERROR(IF(VLOOKUP('Xlookup set'!$S578,'Xlookup set'!$A$1:$R$1239,10,FALSE)=0,"",VLOOKUP('Xlookup set'!$S578,'Xlookup set'!$A$1:$R$1239,10,FALSE)),"")</f>
        <v/>
      </c>
      <c r="J578" t="str">
        <f>IFERROR(IF(VLOOKUP('Xlookup set'!$S617,'Xlookup set'!$A$1:$R$1239,11,FALSE)=0,"",VLOOKUP('Xlookup set'!$S617,'Xlookup set'!$A$1:$R$1239,11,FALSE)),"")</f>
        <v/>
      </c>
      <c r="K578" t="str">
        <f>IFERROR(IF(VLOOKUP('Xlookup set'!$S617,'Xlookup set'!$A$1:$R$1239,12,FALSE)=0,"",VLOOKUP('Xlookup set'!$S617,'Xlookup set'!$A$1:$R$1239,12,FALSE)),"")</f>
        <v/>
      </c>
      <c r="L578" t="str">
        <f>IFERROR(IF(VLOOKUP('Xlookup set'!$S617,'Xlookup set'!$A$1:$R$1239,13,FALSE)=0,"",VLOOKUP('Xlookup set'!$S617,'Xlookup set'!$A$1:$R$1239,13,FALSE)),"")</f>
        <v/>
      </c>
      <c r="M578" t="str">
        <f>IFERROR(IF(VLOOKUP('Xlookup set'!$S617,'Xlookup set'!$A$1:$R$1239,14,FALSE)=0,"",VLOOKUP('Xlookup set'!$S617,'Xlookup set'!$A$1:$R$1239,14,FALSE)),"")</f>
        <v/>
      </c>
      <c r="N578" t="str">
        <f>IFERROR(IF(VLOOKUP('Xlookup set'!$S617,'Xlookup set'!$A$1:$R$1239,15,FALSE)=0,"",VLOOKUP('Xlookup set'!$S617,'Xlookup set'!$A$1:$R$1239,15,FALSE)),"")</f>
        <v/>
      </c>
      <c r="O578" t="str">
        <f>IFERROR(IF(VLOOKUP('Xlookup set'!$S617,'Xlookup set'!$A$1:$R$1239,16,FALSE)=0,"",VLOOKUP('Xlookup set'!$S617,'Xlookup set'!$A$1:$R$1239,16,FALSE)),"")</f>
        <v/>
      </c>
      <c r="P578" t="str">
        <f t="array" aca="1" ref="P578" ca="1">IFERROR(Y2IF(VLOOKUP('Xlookup set'!$S617,'Xlookup set'!$A$1:$R$1239,17,FALSE)=0,"",VLOOKUP('Xlookup set'!$S617,'Xlookup set'!$A$1:$R$1239,17,FALSE)),"")</f>
        <v/>
      </c>
      <c r="Q578" t="str">
        <f>IFERROR(IF(VLOOKUP('Xlookup set'!$S617,'Xlookup set'!$A$1:$R$1239,18,FALSE)=0,"",VLOOKUP('Xlookup set'!$S617,'Xlookup set'!$A$1:$R$1239,18,FALSE)),"")</f>
        <v/>
      </c>
    </row>
    <row r="579" spans="1:17">
      <c r="A579" t="str">
        <f>IFERROR(VLOOKUP('Xlookup set'!$S579,'Xlookup set'!$A$1:$R$1239,2,FALSE),"")</f>
        <v/>
      </c>
      <c r="B579" t="str">
        <f>IF(I579&lt;&gt;"",ドッグキャリー!$I$2,"")</f>
        <v/>
      </c>
      <c r="C579" t="str">
        <f t="shared" ref="C579:C642" si="20">IF(I579&lt;&gt;"",1,"")</f>
        <v/>
      </c>
      <c r="D579" t="str">
        <f t="shared" ref="D579:D642" si="21">IF(I579&lt;&gt;"",1,"")</f>
        <v/>
      </c>
      <c r="H579" s="77" t="str">
        <f>IFERROR(IF(VLOOKUP('Xlookup set'!$S579,'Xlookup set'!$A$1:$R$1239,9,FALSE)=0,"",VLOOKUP('Xlookup set'!$S579,'Xlookup set'!$A$1:$R$1239,9,FALSE)),"")</f>
        <v/>
      </c>
      <c r="I579" t="str">
        <f>IFERROR(IF(VLOOKUP('Xlookup set'!$S579,'Xlookup set'!$A$1:$R$1239,10,FALSE)=0,"",VLOOKUP('Xlookup set'!$S579,'Xlookup set'!$A$1:$R$1239,10,FALSE)),"")</f>
        <v/>
      </c>
      <c r="J579" t="str">
        <f>IFERROR(IF(VLOOKUP('Xlookup set'!$S618,'Xlookup set'!$A$1:$R$1239,11,FALSE)=0,"",VLOOKUP('Xlookup set'!$S618,'Xlookup set'!$A$1:$R$1239,11,FALSE)),"")</f>
        <v/>
      </c>
      <c r="K579" t="str">
        <f>IFERROR(IF(VLOOKUP('Xlookup set'!$S618,'Xlookup set'!$A$1:$R$1239,12,FALSE)=0,"",VLOOKUP('Xlookup set'!$S618,'Xlookup set'!$A$1:$R$1239,12,FALSE)),"")</f>
        <v/>
      </c>
      <c r="L579" t="str">
        <f>IFERROR(IF(VLOOKUP('Xlookup set'!$S618,'Xlookup set'!$A$1:$R$1239,13,FALSE)=0,"",VLOOKUP('Xlookup set'!$S618,'Xlookup set'!$A$1:$R$1239,13,FALSE)),"")</f>
        <v/>
      </c>
      <c r="M579" t="str">
        <f>IFERROR(IF(VLOOKUP('Xlookup set'!$S618,'Xlookup set'!$A$1:$R$1239,14,FALSE)=0,"",VLOOKUP('Xlookup set'!$S618,'Xlookup set'!$A$1:$R$1239,14,FALSE)),"")</f>
        <v/>
      </c>
      <c r="N579" t="str">
        <f>IFERROR(IF(VLOOKUP('Xlookup set'!$S618,'Xlookup set'!$A$1:$R$1239,15,FALSE)=0,"",VLOOKUP('Xlookup set'!$S618,'Xlookup set'!$A$1:$R$1239,15,FALSE)),"")</f>
        <v/>
      </c>
      <c r="O579" t="str">
        <f>IFERROR(IF(VLOOKUP('Xlookup set'!$S618,'Xlookup set'!$A$1:$R$1239,16,FALSE)=0,"",VLOOKUP('Xlookup set'!$S618,'Xlookup set'!$A$1:$R$1239,16,FALSE)),"")</f>
        <v/>
      </c>
      <c r="P579" t="str">
        <f t="array" aca="1" ref="P579" ca="1">IFERROR(Y2IF(VLOOKUP('Xlookup set'!$S618,'Xlookup set'!$A$1:$R$1239,17,FALSE)=0,"",VLOOKUP('Xlookup set'!$S618,'Xlookup set'!$A$1:$R$1239,17,FALSE)),"")</f>
        <v/>
      </c>
      <c r="Q579" t="str">
        <f>IFERROR(IF(VLOOKUP('Xlookup set'!$S618,'Xlookup set'!$A$1:$R$1239,18,FALSE)=0,"",VLOOKUP('Xlookup set'!$S618,'Xlookup set'!$A$1:$R$1239,18,FALSE)),"")</f>
        <v/>
      </c>
    </row>
    <row r="580" spans="1:17">
      <c r="A580" t="str">
        <f>IFERROR(VLOOKUP('Xlookup set'!$S580,'Xlookup set'!$A$1:$R$1239,2,FALSE),"")</f>
        <v/>
      </c>
      <c r="B580" t="str">
        <f>IF(I580&lt;&gt;"",ドッグキャリー!$I$2,"")</f>
        <v/>
      </c>
      <c r="C580" t="str">
        <f t="shared" si="20"/>
        <v/>
      </c>
      <c r="D580" t="str">
        <f t="shared" si="21"/>
        <v/>
      </c>
      <c r="H580" s="77" t="str">
        <f>IFERROR(IF(VLOOKUP('Xlookup set'!$S580,'Xlookup set'!$A$1:$R$1239,9,FALSE)=0,"",VLOOKUP('Xlookup set'!$S580,'Xlookup set'!$A$1:$R$1239,9,FALSE)),"")</f>
        <v/>
      </c>
      <c r="I580" t="str">
        <f>IFERROR(IF(VLOOKUP('Xlookup set'!$S580,'Xlookup set'!$A$1:$R$1239,10,FALSE)=0,"",VLOOKUP('Xlookup set'!$S580,'Xlookup set'!$A$1:$R$1239,10,FALSE)),"")</f>
        <v/>
      </c>
      <c r="J580" t="str">
        <f>IFERROR(IF(VLOOKUP('Xlookup set'!$S619,'Xlookup set'!$A$1:$R$1239,11,FALSE)=0,"",VLOOKUP('Xlookup set'!$S619,'Xlookup set'!$A$1:$R$1239,11,FALSE)),"")</f>
        <v/>
      </c>
      <c r="K580" t="str">
        <f>IFERROR(IF(VLOOKUP('Xlookup set'!$S619,'Xlookup set'!$A$1:$R$1239,12,FALSE)=0,"",VLOOKUP('Xlookup set'!$S619,'Xlookup set'!$A$1:$R$1239,12,FALSE)),"")</f>
        <v/>
      </c>
      <c r="L580" t="str">
        <f>IFERROR(IF(VLOOKUP('Xlookup set'!$S619,'Xlookup set'!$A$1:$R$1239,13,FALSE)=0,"",VLOOKUP('Xlookup set'!$S619,'Xlookup set'!$A$1:$R$1239,13,FALSE)),"")</f>
        <v/>
      </c>
      <c r="M580" t="str">
        <f>IFERROR(IF(VLOOKUP('Xlookup set'!$S619,'Xlookup set'!$A$1:$R$1239,14,FALSE)=0,"",VLOOKUP('Xlookup set'!$S619,'Xlookup set'!$A$1:$R$1239,14,FALSE)),"")</f>
        <v/>
      </c>
      <c r="N580" t="str">
        <f>IFERROR(IF(VLOOKUP('Xlookup set'!$S619,'Xlookup set'!$A$1:$R$1239,15,FALSE)=0,"",VLOOKUP('Xlookup set'!$S619,'Xlookup set'!$A$1:$R$1239,15,FALSE)),"")</f>
        <v/>
      </c>
      <c r="O580" t="str">
        <f>IFERROR(IF(VLOOKUP('Xlookup set'!$S619,'Xlookup set'!$A$1:$R$1239,16,FALSE)=0,"",VLOOKUP('Xlookup set'!$S619,'Xlookup set'!$A$1:$R$1239,16,FALSE)),"")</f>
        <v/>
      </c>
      <c r="P580" t="str">
        <f t="array" aca="1" ref="P580" ca="1">IFERROR(Y2IF(VLOOKUP('Xlookup set'!$S619,'Xlookup set'!$A$1:$R$1239,17,FALSE)=0,"",VLOOKUP('Xlookup set'!$S619,'Xlookup set'!$A$1:$R$1239,17,FALSE)),"")</f>
        <v/>
      </c>
      <c r="Q580" t="str">
        <f>IFERROR(IF(VLOOKUP('Xlookup set'!$S619,'Xlookup set'!$A$1:$R$1239,18,FALSE)=0,"",VLOOKUP('Xlookup set'!$S619,'Xlookup set'!$A$1:$R$1239,18,FALSE)),"")</f>
        <v/>
      </c>
    </row>
    <row r="581" spans="1:17">
      <c r="A581" t="str">
        <f>IFERROR(VLOOKUP('Xlookup set'!$S581,'Xlookup set'!$A$1:$R$1239,2,FALSE),"")</f>
        <v/>
      </c>
      <c r="B581" t="str">
        <f>IF(I581&lt;&gt;"",ドッグキャリー!$I$2,"")</f>
        <v/>
      </c>
      <c r="C581" t="str">
        <f t="shared" si="20"/>
        <v/>
      </c>
      <c r="D581" t="str">
        <f t="shared" si="21"/>
        <v/>
      </c>
      <c r="H581" s="77" t="str">
        <f>IFERROR(IF(VLOOKUP('Xlookup set'!$S581,'Xlookup set'!$A$1:$R$1239,9,FALSE)=0,"",VLOOKUP('Xlookup set'!$S581,'Xlookup set'!$A$1:$R$1239,9,FALSE)),"")</f>
        <v/>
      </c>
      <c r="I581" t="str">
        <f>IFERROR(IF(VLOOKUP('Xlookup set'!$S581,'Xlookup set'!$A$1:$R$1239,10,FALSE)=0,"",VLOOKUP('Xlookup set'!$S581,'Xlookup set'!$A$1:$R$1239,10,FALSE)),"")</f>
        <v/>
      </c>
      <c r="J581" t="str">
        <f>IFERROR(IF(VLOOKUP('Xlookup set'!$S620,'Xlookup set'!$A$1:$R$1239,11,FALSE)=0,"",VLOOKUP('Xlookup set'!$S620,'Xlookup set'!$A$1:$R$1239,11,FALSE)),"")</f>
        <v/>
      </c>
      <c r="K581" t="str">
        <f>IFERROR(IF(VLOOKUP('Xlookup set'!$S620,'Xlookup set'!$A$1:$R$1239,12,FALSE)=0,"",VLOOKUP('Xlookup set'!$S620,'Xlookup set'!$A$1:$R$1239,12,FALSE)),"")</f>
        <v/>
      </c>
      <c r="L581" t="str">
        <f>IFERROR(IF(VLOOKUP('Xlookup set'!$S620,'Xlookup set'!$A$1:$R$1239,13,FALSE)=0,"",VLOOKUP('Xlookup set'!$S620,'Xlookup set'!$A$1:$R$1239,13,FALSE)),"")</f>
        <v/>
      </c>
      <c r="M581" t="str">
        <f>IFERROR(IF(VLOOKUP('Xlookup set'!$S620,'Xlookup set'!$A$1:$R$1239,14,FALSE)=0,"",VLOOKUP('Xlookup set'!$S620,'Xlookup set'!$A$1:$R$1239,14,FALSE)),"")</f>
        <v/>
      </c>
      <c r="N581" t="str">
        <f>IFERROR(IF(VLOOKUP('Xlookup set'!$S620,'Xlookup set'!$A$1:$R$1239,15,FALSE)=0,"",VLOOKUP('Xlookup set'!$S620,'Xlookup set'!$A$1:$R$1239,15,FALSE)),"")</f>
        <v/>
      </c>
      <c r="O581" t="str">
        <f>IFERROR(IF(VLOOKUP('Xlookup set'!$S620,'Xlookup set'!$A$1:$R$1239,16,FALSE)=0,"",VLOOKUP('Xlookup set'!$S620,'Xlookup set'!$A$1:$R$1239,16,FALSE)),"")</f>
        <v/>
      </c>
      <c r="P581" t="str">
        <f t="array" aca="1" ref="P581" ca="1">IFERROR(Y2IF(VLOOKUP('Xlookup set'!$S620,'Xlookup set'!$A$1:$R$1239,17,FALSE)=0,"",VLOOKUP('Xlookup set'!$S620,'Xlookup set'!$A$1:$R$1239,17,FALSE)),"")</f>
        <v/>
      </c>
      <c r="Q581" t="str">
        <f>IFERROR(IF(VLOOKUP('Xlookup set'!$S620,'Xlookup set'!$A$1:$R$1239,18,FALSE)=0,"",VLOOKUP('Xlookup set'!$S620,'Xlookup set'!$A$1:$R$1239,18,FALSE)),"")</f>
        <v/>
      </c>
    </row>
    <row r="582" spans="1:17">
      <c r="A582" t="str">
        <f>IFERROR(VLOOKUP('Xlookup set'!$S582,'Xlookup set'!$A$1:$R$1239,2,FALSE),"")</f>
        <v/>
      </c>
      <c r="B582" t="str">
        <f>IF(I582&lt;&gt;"",ドッグキャリー!$I$2,"")</f>
        <v/>
      </c>
      <c r="C582" t="str">
        <f t="shared" si="20"/>
        <v/>
      </c>
      <c r="D582" t="str">
        <f t="shared" si="21"/>
        <v/>
      </c>
      <c r="H582" s="77" t="str">
        <f>IFERROR(IF(VLOOKUP('Xlookup set'!$S582,'Xlookup set'!$A$1:$R$1239,9,FALSE)=0,"",VLOOKUP('Xlookup set'!$S582,'Xlookup set'!$A$1:$R$1239,9,FALSE)),"")</f>
        <v/>
      </c>
      <c r="I582" t="str">
        <f>IFERROR(IF(VLOOKUP('Xlookup set'!$S582,'Xlookup set'!$A$1:$R$1239,10,FALSE)=0,"",VLOOKUP('Xlookup set'!$S582,'Xlookup set'!$A$1:$R$1239,10,FALSE)),"")</f>
        <v/>
      </c>
      <c r="J582" t="str">
        <f>IFERROR(IF(VLOOKUP('Xlookup set'!$S621,'Xlookup set'!$A$1:$R$1239,11,FALSE)=0,"",VLOOKUP('Xlookup set'!$S621,'Xlookup set'!$A$1:$R$1239,11,FALSE)),"")</f>
        <v/>
      </c>
      <c r="K582" t="str">
        <f>IFERROR(IF(VLOOKUP('Xlookup set'!$S621,'Xlookup set'!$A$1:$R$1239,12,FALSE)=0,"",VLOOKUP('Xlookup set'!$S621,'Xlookup set'!$A$1:$R$1239,12,FALSE)),"")</f>
        <v/>
      </c>
      <c r="L582" t="str">
        <f>IFERROR(IF(VLOOKUP('Xlookup set'!$S621,'Xlookup set'!$A$1:$R$1239,13,FALSE)=0,"",VLOOKUP('Xlookup set'!$S621,'Xlookup set'!$A$1:$R$1239,13,FALSE)),"")</f>
        <v/>
      </c>
      <c r="M582" t="str">
        <f>IFERROR(IF(VLOOKUP('Xlookup set'!$S621,'Xlookup set'!$A$1:$R$1239,14,FALSE)=0,"",VLOOKUP('Xlookup set'!$S621,'Xlookup set'!$A$1:$R$1239,14,FALSE)),"")</f>
        <v/>
      </c>
      <c r="N582" t="str">
        <f>IFERROR(IF(VLOOKUP('Xlookup set'!$S621,'Xlookup set'!$A$1:$R$1239,15,FALSE)=0,"",VLOOKUP('Xlookup set'!$S621,'Xlookup set'!$A$1:$R$1239,15,FALSE)),"")</f>
        <v/>
      </c>
      <c r="O582" t="str">
        <f>IFERROR(IF(VLOOKUP('Xlookup set'!$S621,'Xlookup set'!$A$1:$R$1239,16,FALSE)=0,"",VLOOKUP('Xlookup set'!$S621,'Xlookup set'!$A$1:$R$1239,16,FALSE)),"")</f>
        <v/>
      </c>
      <c r="P582" t="str">
        <f t="array" aca="1" ref="P582" ca="1">IFERROR(Y2IF(VLOOKUP('Xlookup set'!$S621,'Xlookup set'!$A$1:$R$1239,17,FALSE)=0,"",VLOOKUP('Xlookup set'!$S621,'Xlookup set'!$A$1:$R$1239,17,FALSE)),"")</f>
        <v/>
      </c>
      <c r="Q582" t="str">
        <f>IFERROR(IF(VLOOKUP('Xlookup set'!$S621,'Xlookup set'!$A$1:$R$1239,18,FALSE)=0,"",VLOOKUP('Xlookup set'!$S621,'Xlookup set'!$A$1:$R$1239,18,FALSE)),"")</f>
        <v/>
      </c>
    </row>
    <row r="583" spans="1:17">
      <c r="A583" t="str">
        <f>IFERROR(VLOOKUP('Xlookup set'!$S583,'Xlookup set'!$A$1:$R$1239,2,FALSE),"")</f>
        <v/>
      </c>
      <c r="B583" t="str">
        <f>IF(I583&lt;&gt;"",ドッグキャリー!$I$2,"")</f>
        <v/>
      </c>
      <c r="C583" t="str">
        <f t="shared" si="20"/>
        <v/>
      </c>
      <c r="D583" t="str">
        <f t="shared" si="21"/>
        <v/>
      </c>
      <c r="H583" s="77" t="str">
        <f>IFERROR(IF(VLOOKUP('Xlookup set'!$S583,'Xlookup set'!$A$1:$R$1239,9,FALSE)=0,"",VLOOKUP('Xlookup set'!$S583,'Xlookup set'!$A$1:$R$1239,9,FALSE)),"")</f>
        <v/>
      </c>
      <c r="I583" t="str">
        <f>IFERROR(IF(VLOOKUP('Xlookup set'!$S583,'Xlookup set'!$A$1:$R$1239,10,FALSE)=0,"",VLOOKUP('Xlookup set'!$S583,'Xlookup set'!$A$1:$R$1239,10,FALSE)),"")</f>
        <v/>
      </c>
      <c r="J583" t="str">
        <f>IFERROR(IF(VLOOKUP('Xlookup set'!$S622,'Xlookup set'!$A$1:$R$1239,11,FALSE)=0,"",VLOOKUP('Xlookup set'!$S622,'Xlookup set'!$A$1:$R$1239,11,FALSE)),"")</f>
        <v/>
      </c>
      <c r="K583" t="str">
        <f>IFERROR(IF(VLOOKUP('Xlookup set'!$S622,'Xlookup set'!$A$1:$R$1239,12,FALSE)=0,"",VLOOKUP('Xlookup set'!$S622,'Xlookup set'!$A$1:$R$1239,12,FALSE)),"")</f>
        <v/>
      </c>
      <c r="L583" t="str">
        <f>IFERROR(IF(VLOOKUP('Xlookup set'!$S622,'Xlookup set'!$A$1:$R$1239,13,FALSE)=0,"",VLOOKUP('Xlookup set'!$S622,'Xlookup set'!$A$1:$R$1239,13,FALSE)),"")</f>
        <v/>
      </c>
      <c r="M583" t="str">
        <f>IFERROR(IF(VLOOKUP('Xlookup set'!$S622,'Xlookup set'!$A$1:$R$1239,14,FALSE)=0,"",VLOOKUP('Xlookup set'!$S622,'Xlookup set'!$A$1:$R$1239,14,FALSE)),"")</f>
        <v/>
      </c>
      <c r="N583" t="str">
        <f>IFERROR(IF(VLOOKUP('Xlookup set'!$S622,'Xlookup set'!$A$1:$R$1239,15,FALSE)=0,"",VLOOKUP('Xlookup set'!$S622,'Xlookup set'!$A$1:$R$1239,15,FALSE)),"")</f>
        <v/>
      </c>
      <c r="O583" t="str">
        <f>IFERROR(IF(VLOOKUP('Xlookup set'!$S622,'Xlookup set'!$A$1:$R$1239,16,FALSE)=0,"",VLOOKUP('Xlookup set'!$S622,'Xlookup set'!$A$1:$R$1239,16,FALSE)),"")</f>
        <v/>
      </c>
      <c r="P583" t="str">
        <f t="array" aca="1" ref="P583" ca="1">IFERROR(Y2IF(VLOOKUP('Xlookup set'!$S622,'Xlookup set'!$A$1:$R$1239,17,FALSE)=0,"",VLOOKUP('Xlookup set'!$S622,'Xlookup set'!$A$1:$R$1239,17,FALSE)),"")</f>
        <v/>
      </c>
      <c r="Q583" t="str">
        <f>IFERROR(IF(VLOOKUP('Xlookup set'!$S622,'Xlookup set'!$A$1:$R$1239,18,FALSE)=0,"",VLOOKUP('Xlookup set'!$S622,'Xlookup set'!$A$1:$R$1239,18,FALSE)),"")</f>
        <v/>
      </c>
    </row>
    <row r="584" spans="1:17">
      <c r="A584" t="str">
        <f>IFERROR(VLOOKUP('Xlookup set'!$S584,'Xlookup set'!$A$1:$R$1239,2,FALSE),"")</f>
        <v/>
      </c>
      <c r="B584" t="str">
        <f>IF(I584&lt;&gt;"",ドッグキャリー!$I$2,"")</f>
        <v/>
      </c>
      <c r="C584" t="str">
        <f t="shared" si="20"/>
        <v/>
      </c>
      <c r="D584" t="str">
        <f t="shared" si="21"/>
        <v/>
      </c>
      <c r="H584" s="77" t="str">
        <f>IFERROR(IF(VLOOKUP('Xlookup set'!$S584,'Xlookup set'!$A$1:$R$1239,9,FALSE)=0,"",VLOOKUP('Xlookup set'!$S584,'Xlookup set'!$A$1:$R$1239,9,FALSE)),"")</f>
        <v/>
      </c>
      <c r="I584" t="str">
        <f>IFERROR(IF(VLOOKUP('Xlookup set'!$S584,'Xlookup set'!$A$1:$R$1239,10,FALSE)=0,"",VLOOKUP('Xlookup set'!$S584,'Xlookup set'!$A$1:$R$1239,10,FALSE)),"")</f>
        <v/>
      </c>
      <c r="J584" t="str">
        <f>IFERROR(IF(VLOOKUP('Xlookup set'!$S623,'Xlookup set'!$A$1:$R$1239,11,FALSE)=0,"",VLOOKUP('Xlookup set'!$S623,'Xlookup set'!$A$1:$R$1239,11,FALSE)),"")</f>
        <v/>
      </c>
      <c r="K584" t="str">
        <f>IFERROR(IF(VLOOKUP('Xlookup set'!$S623,'Xlookup set'!$A$1:$R$1239,12,FALSE)=0,"",VLOOKUP('Xlookup set'!$S623,'Xlookup set'!$A$1:$R$1239,12,FALSE)),"")</f>
        <v/>
      </c>
      <c r="L584" t="str">
        <f>IFERROR(IF(VLOOKUP('Xlookup set'!$S623,'Xlookup set'!$A$1:$R$1239,13,FALSE)=0,"",VLOOKUP('Xlookup set'!$S623,'Xlookup set'!$A$1:$R$1239,13,FALSE)),"")</f>
        <v/>
      </c>
      <c r="M584" t="str">
        <f>IFERROR(IF(VLOOKUP('Xlookup set'!$S623,'Xlookup set'!$A$1:$R$1239,14,FALSE)=0,"",VLOOKUP('Xlookup set'!$S623,'Xlookup set'!$A$1:$R$1239,14,FALSE)),"")</f>
        <v/>
      </c>
      <c r="N584" t="str">
        <f>IFERROR(IF(VLOOKUP('Xlookup set'!$S623,'Xlookup set'!$A$1:$R$1239,15,FALSE)=0,"",VLOOKUP('Xlookup set'!$S623,'Xlookup set'!$A$1:$R$1239,15,FALSE)),"")</f>
        <v/>
      </c>
      <c r="O584" t="str">
        <f>IFERROR(IF(VLOOKUP('Xlookup set'!$S623,'Xlookup set'!$A$1:$R$1239,16,FALSE)=0,"",VLOOKUP('Xlookup set'!$S623,'Xlookup set'!$A$1:$R$1239,16,FALSE)),"")</f>
        <v/>
      </c>
      <c r="P584" t="str">
        <f t="array" aca="1" ref="P584" ca="1">IFERROR(Y2IF(VLOOKUP('Xlookup set'!$S623,'Xlookup set'!$A$1:$R$1239,17,FALSE)=0,"",VLOOKUP('Xlookup set'!$S623,'Xlookup set'!$A$1:$R$1239,17,FALSE)),"")</f>
        <v/>
      </c>
      <c r="Q584" t="str">
        <f>IFERROR(IF(VLOOKUP('Xlookup set'!$S623,'Xlookup set'!$A$1:$R$1239,18,FALSE)=0,"",VLOOKUP('Xlookup set'!$S623,'Xlookup set'!$A$1:$R$1239,18,FALSE)),"")</f>
        <v/>
      </c>
    </row>
    <row r="585" spans="1:17">
      <c r="A585" t="str">
        <f>IFERROR(VLOOKUP('Xlookup set'!$S585,'Xlookup set'!$A$1:$R$1239,2,FALSE),"")</f>
        <v/>
      </c>
      <c r="B585" t="str">
        <f>IF(I585&lt;&gt;"",ドッグキャリー!$I$2,"")</f>
        <v/>
      </c>
      <c r="C585" t="str">
        <f t="shared" si="20"/>
        <v/>
      </c>
      <c r="D585" t="str">
        <f t="shared" si="21"/>
        <v/>
      </c>
      <c r="H585" s="77" t="str">
        <f>IFERROR(IF(VLOOKUP('Xlookup set'!$S585,'Xlookup set'!$A$1:$R$1239,9,FALSE)=0,"",VLOOKUP('Xlookup set'!$S585,'Xlookup set'!$A$1:$R$1239,9,FALSE)),"")</f>
        <v/>
      </c>
      <c r="I585" t="str">
        <f>IFERROR(IF(VLOOKUP('Xlookup set'!$S585,'Xlookup set'!$A$1:$R$1239,10,FALSE)=0,"",VLOOKUP('Xlookup set'!$S585,'Xlookup set'!$A$1:$R$1239,10,FALSE)),"")</f>
        <v/>
      </c>
      <c r="J585" t="str">
        <f>IFERROR(IF(VLOOKUP('Xlookup set'!$S624,'Xlookup set'!$A$1:$R$1239,11,FALSE)=0,"",VLOOKUP('Xlookup set'!$S624,'Xlookup set'!$A$1:$R$1239,11,FALSE)),"")</f>
        <v/>
      </c>
      <c r="K585" t="str">
        <f>IFERROR(IF(VLOOKUP('Xlookup set'!$S624,'Xlookup set'!$A$1:$R$1239,12,FALSE)=0,"",VLOOKUP('Xlookup set'!$S624,'Xlookup set'!$A$1:$R$1239,12,FALSE)),"")</f>
        <v/>
      </c>
      <c r="L585" t="str">
        <f>IFERROR(IF(VLOOKUP('Xlookup set'!$S624,'Xlookup set'!$A$1:$R$1239,13,FALSE)=0,"",VLOOKUP('Xlookup set'!$S624,'Xlookup set'!$A$1:$R$1239,13,FALSE)),"")</f>
        <v/>
      </c>
      <c r="M585" t="str">
        <f>IFERROR(IF(VLOOKUP('Xlookup set'!$S624,'Xlookup set'!$A$1:$R$1239,14,FALSE)=0,"",VLOOKUP('Xlookup set'!$S624,'Xlookup set'!$A$1:$R$1239,14,FALSE)),"")</f>
        <v/>
      </c>
      <c r="N585" t="str">
        <f>IFERROR(IF(VLOOKUP('Xlookup set'!$S624,'Xlookup set'!$A$1:$R$1239,15,FALSE)=0,"",VLOOKUP('Xlookup set'!$S624,'Xlookup set'!$A$1:$R$1239,15,FALSE)),"")</f>
        <v/>
      </c>
      <c r="O585" t="str">
        <f>IFERROR(IF(VLOOKUP('Xlookup set'!$S624,'Xlookup set'!$A$1:$R$1239,16,FALSE)=0,"",VLOOKUP('Xlookup set'!$S624,'Xlookup set'!$A$1:$R$1239,16,FALSE)),"")</f>
        <v/>
      </c>
      <c r="P585" t="str">
        <f t="array" aca="1" ref="P585" ca="1">IFERROR(Y2IF(VLOOKUP('Xlookup set'!$S624,'Xlookup set'!$A$1:$R$1239,17,FALSE)=0,"",VLOOKUP('Xlookup set'!$S624,'Xlookup set'!$A$1:$R$1239,17,FALSE)),"")</f>
        <v/>
      </c>
      <c r="Q585" t="str">
        <f>IFERROR(IF(VLOOKUP('Xlookup set'!$S624,'Xlookup set'!$A$1:$R$1239,18,FALSE)=0,"",VLOOKUP('Xlookup set'!$S624,'Xlookup set'!$A$1:$R$1239,18,FALSE)),"")</f>
        <v/>
      </c>
    </row>
    <row r="586" spans="1:17">
      <c r="A586" t="str">
        <f>IFERROR(VLOOKUP('Xlookup set'!$S586,'Xlookup set'!$A$1:$R$1239,2,FALSE),"")</f>
        <v/>
      </c>
      <c r="B586" t="str">
        <f>IF(I586&lt;&gt;"",ドッグキャリー!$I$2,"")</f>
        <v/>
      </c>
      <c r="C586" t="str">
        <f t="shared" si="20"/>
        <v/>
      </c>
      <c r="D586" t="str">
        <f t="shared" si="21"/>
        <v/>
      </c>
      <c r="H586" s="77" t="str">
        <f>IFERROR(IF(VLOOKUP('Xlookup set'!$S586,'Xlookup set'!$A$1:$R$1239,9,FALSE)=0,"",VLOOKUP('Xlookup set'!$S586,'Xlookup set'!$A$1:$R$1239,9,FALSE)),"")</f>
        <v/>
      </c>
      <c r="I586" t="str">
        <f>IFERROR(IF(VLOOKUP('Xlookup set'!$S586,'Xlookup set'!$A$1:$R$1239,10,FALSE)=0,"",VLOOKUP('Xlookup set'!$S586,'Xlookup set'!$A$1:$R$1239,10,FALSE)),"")</f>
        <v/>
      </c>
      <c r="J586" t="str">
        <f>IFERROR(IF(VLOOKUP('Xlookup set'!$S625,'Xlookup set'!$A$1:$R$1239,11,FALSE)=0,"",VLOOKUP('Xlookup set'!$S625,'Xlookup set'!$A$1:$R$1239,11,FALSE)),"")</f>
        <v/>
      </c>
      <c r="K586" t="str">
        <f>IFERROR(IF(VLOOKUP('Xlookup set'!$S625,'Xlookup set'!$A$1:$R$1239,12,FALSE)=0,"",VLOOKUP('Xlookup set'!$S625,'Xlookup set'!$A$1:$R$1239,12,FALSE)),"")</f>
        <v/>
      </c>
      <c r="L586" t="str">
        <f>IFERROR(IF(VLOOKUP('Xlookup set'!$S625,'Xlookup set'!$A$1:$R$1239,13,FALSE)=0,"",VLOOKUP('Xlookup set'!$S625,'Xlookup set'!$A$1:$R$1239,13,FALSE)),"")</f>
        <v/>
      </c>
      <c r="M586" t="str">
        <f>IFERROR(IF(VLOOKUP('Xlookup set'!$S625,'Xlookup set'!$A$1:$R$1239,14,FALSE)=0,"",VLOOKUP('Xlookup set'!$S625,'Xlookup set'!$A$1:$R$1239,14,FALSE)),"")</f>
        <v/>
      </c>
      <c r="N586" t="str">
        <f>IFERROR(IF(VLOOKUP('Xlookup set'!$S625,'Xlookup set'!$A$1:$R$1239,15,FALSE)=0,"",VLOOKUP('Xlookup set'!$S625,'Xlookup set'!$A$1:$R$1239,15,FALSE)),"")</f>
        <v/>
      </c>
      <c r="O586" t="str">
        <f>IFERROR(IF(VLOOKUP('Xlookup set'!$S625,'Xlookup set'!$A$1:$R$1239,16,FALSE)=0,"",VLOOKUP('Xlookup set'!$S625,'Xlookup set'!$A$1:$R$1239,16,FALSE)),"")</f>
        <v/>
      </c>
      <c r="P586" t="str">
        <f t="array" aca="1" ref="P586" ca="1">IFERROR(Y2IF(VLOOKUP('Xlookup set'!$S625,'Xlookup set'!$A$1:$R$1239,17,FALSE)=0,"",VLOOKUP('Xlookup set'!$S625,'Xlookup set'!$A$1:$R$1239,17,FALSE)),"")</f>
        <v/>
      </c>
      <c r="Q586" t="str">
        <f>IFERROR(IF(VLOOKUP('Xlookup set'!$S625,'Xlookup set'!$A$1:$R$1239,18,FALSE)=0,"",VLOOKUP('Xlookup set'!$S625,'Xlookup set'!$A$1:$R$1239,18,FALSE)),"")</f>
        <v/>
      </c>
    </row>
    <row r="587" spans="1:17">
      <c r="A587" t="str">
        <f>IFERROR(VLOOKUP('Xlookup set'!$S587,'Xlookup set'!$A$1:$R$1239,2,FALSE),"")</f>
        <v/>
      </c>
      <c r="B587" t="str">
        <f>IF(I587&lt;&gt;"",ドッグキャリー!$I$2,"")</f>
        <v/>
      </c>
      <c r="C587" t="str">
        <f t="shared" si="20"/>
        <v/>
      </c>
      <c r="D587" t="str">
        <f t="shared" si="21"/>
        <v/>
      </c>
      <c r="H587" s="77" t="str">
        <f>IFERROR(IF(VLOOKUP('Xlookup set'!$S587,'Xlookup set'!$A$1:$R$1239,9,FALSE)=0,"",VLOOKUP('Xlookup set'!$S587,'Xlookup set'!$A$1:$R$1239,9,FALSE)),"")</f>
        <v/>
      </c>
      <c r="I587" t="str">
        <f>IFERROR(IF(VLOOKUP('Xlookup set'!$S587,'Xlookup set'!$A$1:$R$1239,10,FALSE)=0,"",VLOOKUP('Xlookup set'!$S587,'Xlookup set'!$A$1:$R$1239,10,FALSE)),"")</f>
        <v/>
      </c>
      <c r="J587" t="str">
        <f>IFERROR(IF(VLOOKUP('Xlookup set'!$S626,'Xlookup set'!$A$1:$R$1239,11,FALSE)=0,"",VLOOKUP('Xlookup set'!$S626,'Xlookup set'!$A$1:$R$1239,11,FALSE)),"")</f>
        <v/>
      </c>
      <c r="K587" t="str">
        <f>IFERROR(IF(VLOOKUP('Xlookup set'!$S626,'Xlookup set'!$A$1:$R$1239,12,FALSE)=0,"",VLOOKUP('Xlookup set'!$S626,'Xlookup set'!$A$1:$R$1239,12,FALSE)),"")</f>
        <v/>
      </c>
      <c r="L587" t="str">
        <f>IFERROR(IF(VLOOKUP('Xlookup set'!$S626,'Xlookup set'!$A$1:$R$1239,13,FALSE)=0,"",VLOOKUP('Xlookup set'!$S626,'Xlookup set'!$A$1:$R$1239,13,FALSE)),"")</f>
        <v/>
      </c>
      <c r="M587" t="str">
        <f>IFERROR(IF(VLOOKUP('Xlookup set'!$S626,'Xlookup set'!$A$1:$R$1239,14,FALSE)=0,"",VLOOKUP('Xlookup set'!$S626,'Xlookup set'!$A$1:$R$1239,14,FALSE)),"")</f>
        <v/>
      </c>
      <c r="N587" t="str">
        <f>IFERROR(IF(VLOOKUP('Xlookup set'!$S626,'Xlookup set'!$A$1:$R$1239,15,FALSE)=0,"",VLOOKUP('Xlookup set'!$S626,'Xlookup set'!$A$1:$R$1239,15,FALSE)),"")</f>
        <v/>
      </c>
      <c r="O587" t="str">
        <f>IFERROR(IF(VLOOKUP('Xlookup set'!$S626,'Xlookup set'!$A$1:$R$1239,16,FALSE)=0,"",VLOOKUP('Xlookup set'!$S626,'Xlookup set'!$A$1:$R$1239,16,FALSE)),"")</f>
        <v/>
      </c>
      <c r="P587" t="str">
        <f t="array" aca="1" ref="P587" ca="1">IFERROR(Y2IF(VLOOKUP('Xlookup set'!$S626,'Xlookup set'!$A$1:$R$1239,17,FALSE)=0,"",VLOOKUP('Xlookup set'!$S626,'Xlookup set'!$A$1:$R$1239,17,FALSE)),"")</f>
        <v/>
      </c>
      <c r="Q587" t="str">
        <f>IFERROR(IF(VLOOKUP('Xlookup set'!$S626,'Xlookup set'!$A$1:$R$1239,18,FALSE)=0,"",VLOOKUP('Xlookup set'!$S626,'Xlookup set'!$A$1:$R$1239,18,FALSE)),"")</f>
        <v/>
      </c>
    </row>
    <row r="588" spans="1:17">
      <c r="A588" t="str">
        <f>IFERROR(VLOOKUP('Xlookup set'!$S588,'Xlookup set'!$A$1:$R$1239,2,FALSE),"")</f>
        <v/>
      </c>
      <c r="B588" t="str">
        <f>IF(I588&lt;&gt;"",ドッグキャリー!$I$2,"")</f>
        <v/>
      </c>
      <c r="C588" t="str">
        <f t="shared" si="20"/>
        <v/>
      </c>
      <c r="D588" t="str">
        <f t="shared" si="21"/>
        <v/>
      </c>
      <c r="H588" s="77" t="str">
        <f>IFERROR(IF(VLOOKUP('Xlookup set'!$S588,'Xlookup set'!$A$1:$R$1239,9,FALSE)=0,"",VLOOKUP('Xlookup set'!$S588,'Xlookup set'!$A$1:$R$1239,9,FALSE)),"")</f>
        <v/>
      </c>
      <c r="I588" t="str">
        <f>IFERROR(IF(VLOOKUP('Xlookup set'!$S588,'Xlookup set'!$A$1:$R$1239,10,FALSE)=0,"",VLOOKUP('Xlookup set'!$S588,'Xlookup set'!$A$1:$R$1239,10,FALSE)),"")</f>
        <v/>
      </c>
      <c r="J588" t="str">
        <f>IFERROR(IF(VLOOKUP('Xlookup set'!$S627,'Xlookup set'!$A$1:$R$1239,11,FALSE)=0,"",VLOOKUP('Xlookup set'!$S627,'Xlookup set'!$A$1:$R$1239,11,FALSE)),"")</f>
        <v/>
      </c>
      <c r="K588" t="str">
        <f>IFERROR(IF(VLOOKUP('Xlookup set'!$S627,'Xlookup set'!$A$1:$R$1239,12,FALSE)=0,"",VLOOKUP('Xlookup set'!$S627,'Xlookup set'!$A$1:$R$1239,12,FALSE)),"")</f>
        <v/>
      </c>
      <c r="L588" t="str">
        <f>IFERROR(IF(VLOOKUP('Xlookup set'!$S627,'Xlookup set'!$A$1:$R$1239,13,FALSE)=0,"",VLOOKUP('Xlookup set'!$S627,'Xlookup set'!$A$1:$R$1239,13,FALSE)),"")</f>
        <v/>
      </c>
      <c r="M588" t="str">
        <f>IFERROR(IF(VLOOKUP('Xlookup set'!$S627,'Xlookup set'!$A$1:$R$1239,14,FALSE)=0,"",VLOOKUP('Xlookup set'!$S627,'Xlookup set'!$A$1:$R$1239,14,FALSE)),"")</f>
        <v/>
      </c>
      <c r="N588" t="str">
        <f>IFERROR(IF(VLOOKUP('Xlookup set'!$S627,'Xlookup set'!$A$1:$R$1239,15,FALSE)=0,"",VLOOKUP('Xlookup set'!$S627,'Xlookup set'!$A$1:$R$1239,15,FALSE)),"")</f>
        <v/>
      </c>
      <c r="O588" t="str">
        <f>IFERROR(IF(VLOOKUP('Xlookup set'!$S627,'Xlookup set'!$A$1:$R$1239,16,FALSE)=0,"",VLOOKUP('Xlookup set'!$S627,'Xlookup set'!$A$1:$R$1239,16,FALSE)),"")</f>
        <v/>
      </c>
      <c r="P588" t="str">
        <f t="array" aca="1" ref="P588" ca="1">IFERROR(Y2IF(VLOOKUP('Xlookup set'!$S627,'Xlookup set'!$A$1:$R$1239,17,FALSE)=0,"",VLOOKUP('Xlookup set'!$S627,'Xlookup set'!$A$1:$R$1239,17,FALSE)),"")</f>
        <v/>
      </c>
      <c r="Q588" t="str">
        <f>IFERROR(IF(VLOOKUP('Xlookup set'!$S627,'Xlookup set'!$A$1:$R$1239,18,FALSE)=0,"",VLOOKUP('Xlookup set'!$S627,'Xlookup set'!$A$1:$R$1239,18,FALSE)),"")</f>
        <v/>
      </c>
    </row>
    <row r="589" spans="1:17">
      <c r="A589" t="str">
        <f>IFERROR(VLOOKUP('Xlookup set'!$S589,'Xlookup set'!$A$1:$R$1239,2,FALSE),"")</f>
        <v/>
      </c>
      <c r="B589" t="str">
        <f>IF(I589&lt;&gt;"",ドッグキャリー!$I$2,"")</f>
        <v/>
      </c>
      <c r="C589" t="str">
        <f t="shared" si="20"/>
        <v/>
      </c>
      <c r="D589" t="str">
        <f t="shared" si="21"/>
        <v/>
      </c>
      <c r="H589" s="77" t="str">
        <f>IFERROR(IF(VLOOKUP('Xlookup set'!$S589,'Xlookup set'!$A$1:$R$1239,9,FALSE)=0,"",VLOOKUP('Xlookup set'!$S589,'Xlookup set'!$A$1:$R$1239,9,FALSE)),"")</f>
        <v/>
      </c>
      <c r="I589" t="str">
        <f>IFERROR(IF(VLOOKUP('Xlookup set'!$S589,'Xlookup set'!$A$1:$R$1239,10,FALSE)=0,"",VLOOKUP('Xlookup set'!$S589,'Xlookup set'!$A$1:$R$1239,10,FALSE)),"")</f>
        <v/>
      </c>
      <c r="J589" t="str">
        <f>IFERROR(IF(VLOOKUP('Xlookup set'!$S628,'Xlookup set'!$A$1:$R$1239,11,FALSE)=0,"",VLOOKUP('Xlookup set'!$S628,'Xlookup set'!$A$1:$R$1239,11,FALSE)),"")</f>
        <v/>
      </c>
      <c r="K589" t="str">
        <f>IFERROR(IF(VLOOKUP('Xlookup set'!$S628,'Xlookup set'!$A$1:$R$1239,12,FALSE)=0,"",VLOOKUP('Xlookup set'!$S628,'Xlookup set'!$A$1:$R$1239,12,FALSE)),"")</f>
        <v/>
      </c>
      <c r="L589" t="str">
        <f>IFERROR(IF(VLOOKUP('Xlookup set'!$S628,'Xlookup set'!$A$1:$R$1239,13,FALSE)=0,"",VLOOKUP('Xlookup set'!$S628,'Xlookup set'!$A$1:$R$1239,13,FALSE)),"")</f>
        <v/>
      </c>
      <c r="M589" t="str">
        <f>IFERROR(IF(VLOOKUP('Xlookup set'!$S628,'Xlookup set'!$A$1:$R$1239,14,FALSE)=0,"",VLOOKUP('Xlookup set'!$S628,'Xlookup set'!$A$1:$R$1239,14,FALSE)),"")</f>
        <v/>
      </c>
      <c r="N589" t="str">
        <f>IFERROR(IF(VLOOKUP('Xlookup set'!$S628,'Xlookup set'!$A$1:$R$1239,15,FALSE)=0,"",VLOOKUP('Xlookup set'!$S628,'Xlookup set'!$A$1:$R$1239,15,FALSE)),"")</f>
        <v/>
      </c>
      <c r="O589" t="str">
        <f>IFERROR(IF(VLOOKUP('Xlookup set'!$S628,'Xlookup set'!$A$1:$R$1239,16,FALSE)=0,"",VLOOKUP('Xlookup set'!$S628,'Xlookup set'!$A$1:$R$1239,16,FALSE)),"")</f>
        <v/>
      </c>
      <c r="P589" t="str">
        <f t="array" aca="1" ref="P589" ca="1">IFERROR(Y2IF(VLOOKUP('Xlookup set'!$S628,'Xlookup set'!$A$1:$R$1239,17,FALSE)=0,"",VLOOKUP('Xlookup set'!$S628,'Xlookup set'!$A$1:$R$1239,17,FALSE)),"")</f>
        <v/>
      </c>
      <c r="Q589" t="str">
        <f>IFERROR(IF(VLOOKUP('Xlookup set'!$S628,'Xlookup set'!$A$1:$R$1239,18,FALSE)=0,"",VLOOKUP('Xlookup set'!$S628,'Xlookup set'!$A$1:$R$1239,18,FALSE)),"")</f>
        <v/>
      </c>
    </row>
    <row r="590" spans="1:17">
      <c r="A590" t="str">
        <f>IFERROR(VLOOKUP('Xlookup set'!$S590,'Xlookup set'!$A$1:$R$1239,2,FALSE),"")</f>
        <v/>
      </c>
      <c r="B590" t="str">
        <f>IF(I590&lt;&gt;"",ドッグキャリー!$I$2,"")</f>
        <v/>
      </c>
      <c r="C590" t="str">
        <f t="shared" si="20"/>
        <v/>
      </c>
      <c r="D590" t="str">
        <f t="shared" si="21"/>
        <v/>
      </c>
      <c r="H590" s="77" t="str">
        <f>IFERROR(IF(VLOOKUP('Xlookup set'!$S590,'Xlookup set'!$A$1:$R$1239,9,FALSE)=0,"",VLOOKUP('Xlookup set'!$S590,'Xlookup set'!$A$1:$R$1239,9,FALSE)),"")</f>
        <v/>
      </c>
      <c r="I590" t="str">
        <f>IFERROR(IF(VLOOKUP('Xlookup set'!$S590,'Xlookup set'!$A$1:$R$1239,10,FALSE)=0,"",VLOOKUP('Xlookup set'!$S590,'Xlookup set'!$A$1:$R$1239,10,FALSE)),"")</f>
        <v/>
      </c>
      <c r="J590" t="str">
        <f>IFERROR(IF(VLOOKUP('Xlookup set'!$S629,'Xlookup set'!$A$1:$R$1239,11,FALSE)=0,"",VLOOKUP('Xlookup set'!$S629,'Xlookup set'!$A$1:$R$1239,11,FALSE)),"")</f>
        <v/>
      </c>
      <c r="K590" t="str">
        <f>IFERROR(IF(VLOOKUP('Xlookup set'!$S629,'Xlookup set'!$A$1:$R$1239,12,FALSE)=0,"",VLOOKUP('Xlookup set'!$S629,'Xlookup set'!$A$1:$R$1239,12,FALSE)),"")</f>
        <v/>
      </c>
      <c r="L590" t="str">
        <f>IFERROR(IF(VLOOKUP('Xlookup set'!$S629,'Xlookup set'!$A$1:$R$1239,13,FALSE)=0,"",VLOOKUP('Xlookup set'!$S629,'Xlookup set'!$A$1:$R$1239,13,FALSE)),"")</f>
        <v/>
      </c>
      <c r="M590" t="str">
        <f>IFERROR(IF(VLOOKUP('Xlookup set'!$S629,'Xlookup set'!$A$1:$R$1239,14,FALSE)=0,"",VLOOKUP('Xlookup set'!$S629,'Xlookup set'!$A$1:$R$1239,14,FALSE)),"")</f>
        <v/>
      </c>
      <c r="N590" t="str">
        <f>IFERROR(IF(VLOOKUP('Xlookup set'!$S629,'Xlookup set'!$A$1:$R$1239,15,FALSE)=0,"",VLOOKUP('Xlookup set'!$S629,'Xlookup set'!$A$1:$R$1239,15,FALSE)),"")</f>
        <v/>
      </c>
      <c r="O590" t="str">
        <f>IFERROR(IF(VLOOKUP('Xlookup set'!$S629,'Xlookup set'!$A$1:$R$1239,16,FALSE)=0,"",VLOOKUP('Xlookup set'!$S629,'Xlookup set'!$A$1:$R$1239,16,FALSE)),"")</f>
        <v/>
      </c>
      <c r="P590" t="str">
        <f t="array" aca="1" ref="P590" ca="1">IFERROR(Y2IF(VLOOKUP('Xlookup set'!$S629,'Xlookup set'!$A$1:$R$1239,17,FALSE)=0,"",VLOOKUP('Xlookup set'!$S629,'Xlookup set'!$A$1:$R$1239,17,FALSE)),"")</f>
        <v/>
      </c>
      <c r="Q590" t="str">
        <f>IFERROR(IF(VLOOKUP('Xlookup set'!$S629,'Xlookup set'!$A$1:$R$1239,18,FALSE)=0,"",VLOOKUP('Xlookup set'!$S629,'Xlookup set'!$A$1:$R$1239,18,FALSE)),"")</f>
        <v/>
      </c>
    </row>
    <row r="591" spans="1:17">
      <c r="A591" t="str">
        <f>IFERROR(VLOOKUP('Xlookup set'!$S591,'Xlookup set'!$A$1:$R$1239,2,FALSE),"")</f>
        <v/>
      </c>
      <c r="B591" t="str">
        <f>IF(I591&lt;&gt;"",ドッグキャリー!$I$2,"")</f>
        <v/>
      </c>
      <c r="C591" t="str">
        <f t="shared" si="20"/>
        <v/>
      </c>
      <c r="D591" t="str">
        <f t="shared" si="21"/>
        <v/>
      </c>
      <c r="H591" s="77" t="str">
        <f>IFERROR(IF(VLOOKUP('Xlookup set'!$S591,'Xlookup set'!$A$1:$R$1239,9,FALSE)=0,"",VLOOKUP('Xlookup set'!$S591,'Xlookup set'!$A$1:$R$1239,9,FALSE)),"")</f>
        <v/>
      </c>
      <c r="I591" t="str">
        <f>IFERROR(IF(VLOOKUP('Xlookup set'!$S591,'Xlookup set'!$A$1:$R$1239,10,FALSE)=0,"",VLOOKUP('Xlookup set'!$S591,'Xlookup set'!$A$1:$R$1239,10,FALSE)),"")</f>
        <v/>
      </c>
      <c r="J591" t="str">
        <f>IFERROR(IF(VLOOKUP('Xlookup set'!$S630,'Xlookup set'!$A$1:$R$1239,11,FALSE)=0,"",VLOOKUP('Xlookup set'!$S630,'Xlookup set'!$A$1:$R$1239,11,FALSE)),"")</f>
        <v/>
      </c>
      <c r="K591" t="str">
        <f>IFERROR(IF(VLOOKUP('Xlookup set'!$S630,'Xlookup set'!$A$1:$R$1239,12,FALSE)=0,"",VLOOKUP('Xlookup set'!$S630,'Xlookup set'!$A$1:$R$1239,12,FALSE)),"")</f>
        <v/>
      </c>
      <c r="L591" t="str">
        <f>IFERROR(IF(VLOOKUP('Xlookup set'!$S630,'Xlookup set'!$A$1:$R$1239,13,FALSE)=0,"",VLOOKUP('Xlookup set'!$S630,'Xlookup set'!$A$1:$R$1239,13,FALSE)),"")</f>
        <v/>
      </c>
      <c r="M591" t="str">
        <f>IFERROR(IF(VLOOKUP('Xlookup set'!$S630,'Xlookup set'!$A$1:$R$1239,14,FALSE)=0,"",VLOOKUP('Xlookup set'!$S630,'Xlookup set'!$A$1:$R$1239,14,FALSE)),"")</f>
        <v/>
      </c>
      <c r="N591" t="str">
        <f>IFERROR(IF(VLOOKUP('Xlookup set'!$S630,'Xlookup set'!$A$1:$R$1239,15,FALSE)=0,"",VLOOKUP('Xlookup set'!$S630,'Xlookup set'!$A$1:$R$1239,15,FALSE)),"")</f>
        <v/>
      </c>
      <c r="O591" t="str">
        <f>IFERROR(IF(VLOOKUP('Xlookup set'!$S630,'Xlookup set'!$A$1:$R$1239,16,FALSE)=0,"",VLOOKUP('Xlookup set'!$S630,'Xlookup set'!$A$1:$R$1239,16,FALSE)),"")</f>
        <v/>
      </c>
      <c r="P591" t="str">
        <f t="array" aca="1" ref="P591" ca="1">IFERROR(Y2IF(VLOOKUP('Xlookup set'!$S630,'Xlookup set'!$A$1:$R$1239,17,FALSE)=0,"",VLOOKUP('Xlookup set'!$S630,'Xlookup set'!$A$1:$R$1239,17,FALSE)),"")</f>
        <v/>
      </c>
      <c r="Q591" t="str">
        <f>IFERROR(IF(VLOOKUP('Xlookup set'!$S630,'Xlookup set'!$A$1:$R$1239,18,FALSE)=0,"",VLOOKUP('Xlookup set'!$S630,'Xlookup set'!$A$1:$R$1239,18,FALSE)),"")</f>
        <v/>
      </c>
    </row>
    <row r="592" spans="1:17">
      <c r="A592" t="str">
        <f>IFERROR(VLOOKUP('Xlookup set'!$S592,'Xlookup set'!$A$1:$R$1239,2,FALSE),"")</f>
        <v/>
      </c>
      <c r="B592" t="str">
        <f>IF(I592&lt;&gt;"",ドッグキャリー!$I$2,"")</f>
        <v/>
      </c>
      <c r="C592" t="str">
        <f t="shared" si="20"/>
        <v/>
      </c>
      <c r="D592" t="str">
        <f t="shared" si="21"/>
        <v/>
      </c>
      <c r="H592" s="77" t="str">
        <f>IFERROR(IF(VLOOKUP('Xlookup set'!$S592,'Xlookup set'!$A$1:$R$1239,9,FALSE)=0,"",VLOOKUP('Xlookup set'!$S592,'Xlookup set'!$A$1:$R$1239,9,FALSE)),"")</f>
        <v/>
      </c>
      <c r="I592" t="str">
        <f>IFERROR(IF(VLOOKUP('Xlookup set'!$S592,'Xlookup set'!$A$1:$R$1239,10,FALSE)=0,"",VLOOKUP('Xlookup set'!$S592,'Xlookup set'!$A$1:$R$1239,10,FALSE)),"")</f>
        <v/>
      </c>
      <c r="J592" t="str">
        <f>IFERROR(IF(VLOOKUP('Xlookup set'!$S631,'Xlookup set'!$A$1:$R$1239,11,FALSE)=0,"",VLOOKUP('Xlookup set'!$S631,'Xlookup set'!$A$1:$R$1239,11,FALSE)),"")</f>
        <v/>
      </c>
      <c r="K592" t="str">
        <f>IFERROR(IF(VLOOKUP('Xlookup set'!$S631,'Xlookup set'!$A$1:$R$1239,12,FALSE)=0,"",VLOOKUP('Xlookup set'!$S631,'Xlookup set'!$A$1:$R$1239,12,FALSE)),"")</f>
        <v/>
      </c>
      <c r="L592" t="str">
        <f>IFERROR(IF(VLOOKUP('Xlookup set'!$S631,'Xlookup set'!$A$1:$R$1239,13,FALSE)=0,"",VLOOKUP('Xlookup set'!$S631,'Xlookup set'!$A$1:$R$1239,13,FALSE)),"")</f>
        <v/>
      </c>
      <c r="M592" t="str">
        <f>IFERROR(IF(VLOOKUP('Xlookup set'!$S631,'Xlookup set'!$A$1:$R$1239,14,FALSE)=0,"",VLOOKUP('Xlookup set'!$S631,'Xlookup set'!$A$1:$R$1239,14,FALSE)),"")</f>
        <v/>
      </c>
      <c r="N592" t="str">
        <f>IFERROR(IF(VLOOKUP('Xlookup set'!$S631,'Xlookup set'!$A$1:$R$1239,15,FALSE)=0,"",VLOOKUP('Xlookup set'!$S631,'Xlookup set'!$A$1:$R$1239,15,FALSE)),"")</f>
        <v/>
      </c>
      <c r="O592" t="str">
        <f>IFERROR(IF(VLOOKUP('Xlookup set'!$S631,'Xlookup set'!$A$1:$R$1239,16,FALSE)=0,"",VLOOKUP('Xlookup set'!$S631,'Xlookup set'!$A$1:$R$1239,16,FALSE)),"")</f>
        <v/>
      </c>
      <c r="P592" t="str">
        <f t="array" aca="1" ref="P592" ca="1">IFERROR(Y2IF(VLOOKUP('Xlookup set'!$S631,'Xlookup set'!$A$1:$R$1239,17,FALSE)=0,"",VLOOKUP('Xlookup set'!$S631,'Xlookup set'!$A$1:$R$1239,17,FALSE)),"")</f>
        <v/>
      </c>
      <c r="Q592" t="str">
        <f>IFERROR(IF(VLOOKUP('Xlookup set'!$S631,'Xlookup set'!$A$1:$R$1239,18,FALSE)=0,"",VLOOKUP('Xlookup set'!$S631,'Xlookup set'!$A$1:$R$1239,18,FALSE)),"")</f>
        <v/>
      </c>
    </row>
    <row r="593" spans="1:17">
      <c r="A593" t="str">
        <f>IFERROR(VLOOKUP('Xlookup set'!$S593,'Xlookup set'!$A$1:$R$1239,2,FALSE),"")</f>
        <v/>
      </c>
      <c r="B593" t="str">
        <f>IF(I593&lt;&gt;"",ドッグキャリー!$I$2,"")</f>
        <v/>
      </c>
      <c r="C593" t="str">
        <f t="shared" si="20"/>
        <v/>
      </c>
      <c r="D593" t="str">
        <f t="shared" si="21"/>
        <v/>
      </c>
      <c r="H593" s="77" t="str">
        <f>IFERROR(IF(VLOOKUP('Xlookup set'!$S593,'Xlookup set'!$A$1:$R$1239,9,FALSE)=0,"",VLOOKUP('Xlookup set'!$S593,'Xlookup set'!$A$1:$R$1239,9,FALSE)),"")</f>
        <v/>
      </c>
      <c r="I593" t="str">
        <f>IFERROR(IF(VLOOKUP('Xlookup set'!$S593,'Xlookup set'!$A$1:$R$1239,10,FALSE)=0,"",VLOOKUP('Xlookup set'!$S593,'Xlookup set'!$A$1:$R$1239,10,FALSE)),"")</f>
        <v/>
      </c>
      <c r="J593" t="str">
        <f>IFERROR(IF(VLOOKUP('Xlookup set'!$S632,'Xlookup set'!$A$1:$R$1239,11,FALSE)=0,"",VLOOKUP('Xlookup set'!$S632,'Xlookup set'!$A$1:$R$1239,11,FALSE)),"")</f>
        <v/>
      </c>
      <c r="K593" t="str">
        <f>IFERROR(IF(VLOOKUP('Xlookup set'!$S632,'Xlookup set'!$A$1:$R$1239,12,FALSE)=0,"",VLOOKUP('Xlookup set'!$S632,'Xlookup set'!$A$1:$R$1239,12,FALSE)),"")</f>
        <v/>
      </c>
      <c r="L593" t="str">
        <f>IFERROR(IF(VLOOKUP('Xlookup set'!$S632,'Xlookup set'!$A$1:$R$1239,13,FALSE)=0,"",VLOOKUP('Xlookup set'!$S632,'Xlookup set'!$A$1:$R$1239,13,FALSE)),"")</f>
        <v/>
      </c>
      <c r="M593" t="str">
        <f>IFERROR(IF(VLOOKUP('Xlookup set'!$S632,'Xlookup set'!$A$1:$R$1239,14,FALSE)=0,"",VLOOKUP('Xlookup set'!$S632,'Xlookup set'!$A$1:$R$1239,14,FALSE)),"")</f>
        <v/>
      </c>
      <c r="N593" t="str">
        <f>IFERROR(IF(VLOOKUP('Xlookup set'!$S632,'Xlookup set'!$A$1:$R$1239,15,FALSE)=0,"",VLOOKUP('Xlookup set'!$S632,'Xlookup set'!$A$1:$R$1239,15,FALSE)),"")</f>
        <v/>
      </c>
      <c r="O593" t="str">
        <f>IFERROR(IF(VLOOKUP('Xlookup set'!$S632,'Xlookup set'!$A$1:$R$1239,16,FALSE)=0,"",VLOOKUP('Xlookup set'!$S632,'Xlookup set'!$A$1:$R$1239,16,FALSE)),"")</f>
        <v/>
      </c>
      <c r="P593" t="str">
        <f t="array" aca="1" ref="P593" ca="1">IFERROR(Y2IF(VLOOKUP('Xlookup set'!$S632,'Xlookup set'!$A$1:$R$1239,17,FALSE)=0,"",VLOOKUP('Xlookup set'!$S632,'Xlookup set'!$A$1:$R$1239,17,FALSE)),"")</f>
        <v/>
      </c>
      <c r="Q593" t="str">
        <f>IFERROR(IF(VLOOKUP('Xlookup set'!$S632,'Xlookup set'!$A$1:$R$1239,18,FALSE)=0,"",VLOOKUP('Xlookup set'!$S632,'Xlookup set'!$A$1:$R$1239,18,FALSE)),"")</f>
        <v/>
      </c>
    </row>
    <row r="594" spans="1:17">
      <c r="A594" t="str">
        <f>IFERROR(VLOOKUP('Xlookup set'!$S594,'Xlookup set'!$A$1:$R$1239,2,FALSE),"")</f>
        <v/>
      </c>
      <c r="B594" t="str">
        <f>IF(I594&lt;&gt;"",ドッグキャリー!$I$2,"")</f>
        <v/>
      </c>
      <c r="C594" t="str">
        <f t="shared" si="20"/>
        <v/>
      </c>
      <c r="D594" t="str">
        <f t="shared" si="21"/>
        <v/>
      </c>
      <c r="H594" s="77" t="str">
        <f>IFERROR(IF(VLOOKUP('Xlookup set'!$S594,'Xlookup set'!$A$1:$R$1239,9,FALSE)=0,"",VLOOKUP('Xlookup set'!$S594,'Xlookup set'!$A$1:$R$1239,9,FALSE)),"")</f>
        <v/>
      </c>
      <c r="I594" t="str">
        <f>IFERROR(IF(VLOOKUP('Xlookup set'!$S594,'Xlookup set'!$A$1:$R$1239,10,FALSE)=0,"",VLOOKUP('Xlookup set'!$S594,'Xlookup set'!$A$1:$R$1239,10,FALSE)),"")</f>
        <v/>
      </c>
      <c r="J594" t="str">
        <f>IFERROR(IF(VLOOKUP('Xlookup set'!$S633,'Xlookup set'!$A$1:$R$1239,11,FALSE)=0,"",VLOOKUP('Xlookup set'!$S633,'Xlookup set'!$A$1:$R$1239,11,FALSE)),"")</f>
        <v/>
      </c>
      <c r="K594" t="str">
        <f>IFERROR(IF(VLOOKUP('Xlookup set'!$S633,'Xlookup set'!$A$1:$R$1239,12,FALSE)=0,"",VLOOKUP('Xlookup set'!$S633,'Xlookup set'!$A$1:$R$1239,12,FALSE)),"")</f>
        <v/>
      </c>
      <c r="L594" t="str">
        <f>IFERROR(IF(VLOOKUP('Xlookup set'!$S633,'Xlookup set'!$A$1:$R$1239,13,FALSE)=0,"",VLOOKUP('Xlookup set'!$S633,'Xlookup set'!$A$1:$R$1239,13,FALSE)),"")</f>
        <v/>
      </c>
      <c r="M594" t="str">
        <f>IFERROR(IF(VLOOKUP('Xlookup set'!$S633,'Xlookup set'!$A$1:$R$1239,14,FALSE)=0,"",VLOOKUP('Xlookup set'!$S633,'Xlookup set'!$A$1:$R$1239,14,FALSE)),"")</f>
        <v/>
      </c>
      <c r="N594" t="str">
        <f>IFERROR(IF(VLOOKUP('Xlookup set'!$S633,'Xlookup set'!$A$1:$R$1239,15,FALSE)=0,"",VLOOKUP('Xlookup set'!$S633,'Xlookup set'!$A$1:$R$1239,15,FALSE)),"")</f>
        <v/>
      </c>
      <c r="O594" t="str">
        <f>IFERROR(IF(VLOOKUP('Xlookup set'!$S633,'Xlookup set'!$A$1:$R$1239,16,FALSE)=0,"",VLOOKUP('Xlookup set'!$S633,'Xlookup set'!$A$1:$R$1239,16,FALSE)),"")</f>
        <v/>
      </c>
      <c r="P594" t="str">
        <f t="array" aca="1" ref="P594" ca="1">IFERROR(Y2IF(VLOOKUP('Xlookup set'!$S633,'Xlookup set'!$A$1:$R$1239,17,FALSE)=0,"",VLOOKUP('Xlookup set'!$S633,'Xlookup set'!$A$1:$R$1239,17,FALSE)),"")</f>
        <v/>
      </c>
      <c r="Q594" t="str">
        <f>IFERROR(IF(VLOOKUP('Xlookup set'!$S633,'Xlookup set'!$A$1:$R$1239,18,FALSE)=0,"",VLOOKUP('Xlookup set'!$S633,'Xlookup set'!$A$1:$R$1239,18,FALSE)),"")</f>
        <v/>
      </c>
    </row>
    <row r="595" spans="1:17">
      <c r="A595" t="str">
        <f>IFERROR(VLOOKUP('Xlookup set'!$S595,'Xlookup set'!$A$1:$R$1239,2,FALSE),"")</f>
        <v/>
      </c>
      <c r="B595" t="str">
        <f>IF(I595&lt;&gt;"",ドッグキャリー!$I$2,"")</f>
        <v/>
      </c>
      <c r="C595" t="str">
        <f t="shared" si="20"/>
        <v/>
      </c>
      <c r="D595" t="str">
        <f t="shared" si="21"/>
        <v/>
      </c>
      <c r="H595" s="77" t="str">
        <f>IFERROR(IF(VLOOKUP('Xlookup set'!$S595,'Xlookup set'!$A$1:$R$1239,9,FALSE)=0,"",VLOOKUP('Xlookup set'!$S595,'Xlookup set'!$A$1:$R$1239,9,FALSE)),"")</f>
        <v/>
      </c>
      <c r="I595" t="str">
        <f>IFERROR(IF(VLOOKUP('Xlookup set'!$S595,'Xlookup set'!$A$1:$R$1239,10,FALSE)=0,"",VLOOKUP('Xlookup set'!$S595,'Xlookup set'!$A$1:$R$1239,10,FALSE)),"")</f>
        <v/>
      </c>
      <c r="J595" t="str">
        <f>IFERROR(IF(VLOOKUP('Xlookup set'!$S634,'Xlookup set'!$A$1:$R$1239,11,FALSE)=0,"",VLOOKUP('Xlookup set'!$S634,'Xlookup set'!$A$1:$R$1239,11,FALSE)),"")</f>
        <v/>
      </c>
      <c r="K595" t="str">
        <f>IFERROR(IF(VLOOKUP('Xlookup set'!$S634,'Xlookup set'!$A$1:$R$1239,12,FALSE)=0,"",VLOOKUP('Xlookup set'!$S634,'Xlookup set'!$A$1:$R$1239,12,FALSE)),"")</f>
        <v/>
      </c>
      <c r="L595" t="str">
        <f>IFERROR(IF(VLOOKUP('Xlookup set'!$S634,'Xlookup set'!$A$1:$R$1239,13,FALSE)=0,"",VLOOKUP('Xlookup set'!$S634,'Xlookup set'!$A$1:$R$1239,13,FALSE)),"")</f>
        <v/>
      </c>
      <c r="M595" t="str">
        <f>IFERROR(IF(VLOOKUP('Xlookup set'!$S634,'Xlookup set'!$A$1:$R$1239,14,FALSE)=0,"",VLOOKUP('Xlookup set'!$S634,'Xlookup set'!$A$1:$R$1239,14,FALSE)),"")</f>
        <v/>
      </c>
      <c r="N595" t="str">
        <f>IFERROR(IF(VLOOKUP('Xlookup set'!$S634,'Xlookup set'!$A$1:$R$1239,15,FALSE)=0,"",VLOOKUP('Xlookup set'!$S634,'Xlookup set'!$A$1:$R$1239,15,FALSE)),"")</f>
        <v/>
      </c>
      <c r="O595" t="str">
        <f>IFERROR(IF(VLOOKUP('Xlookup set'!$S634,'Xlookup set'!$A$1:$R$1239,16,FALSE)=0,"",VLOOKUP('Xlookup set'!$S634,'Xlookup set'!$A$1:$R$1239,16,FALSE)),"")</f>
        <v/>
      </c>
      <c r="P595" t="str">
        <f t="array" aca="1" ref="P595" ca="1">IFERROR(Y2IF(VLOOKUP('Xlookup set'!$S634,'Xlookup set'!$A$1:$R$1239,17,FALSE)=0,"",VLOOKUP('Xlookup set'!$S634,'Xlookup set'!$A$1:$R$1239,17,FALSE)),"")</f>
        <v/>
      </c>
      <c r="Q595" t="str">
        <f>IFERROR(IF(VLOOKUP('Xlookup set'!$S634,'Xlookup set'!$A$1:$R$1239,18,FALSE)=0,"",VLOOKUP('Xlookup set'!$S634,'Xlookup set'!$A$1:$R$1239,18,FALSE)),"")</f>
        <v/>
      </c>
    </row>
    <row r="596" spans="1:17">
      <c r="A596" t="str">
        <f>IFERROR(VLOOKUP('Xlookup set'!$S596,'Xlookup set'!$A$1:$R$1239,2,FALSE),"")</f>
        <v/>
      </c>
      <c r="B596" t="str">
        <f>IF(I596&lt;&gt;"",ドッグキャリー!$I$2,"")</f>
        <v/>
      </c>
      <c r="C596" t="str">
        <f t="shared" si="20"/>
        <v/>
      </c>
      <c r="D596" t="str">
        <f t="shared" si="21"/>
        <v/>
      </c>
      <c r="H596" s="77" t="str">
        <f>IFERROR(IF(VLOOKUP('Xlookup set'!$S596,'Xlookup set'!$A$1:$R$1239,9,FALSE)=0,"",VLOOKUP('Xlookup set'!$S596,'Xlookup set'!$A$1:$R$1239,9,FALSE)),"")</f>
        <v/>
      </c>
      <c r="I596" t="str">
        <f>IFERROR(IF(VLOOKUP('Xlookup set'!$S596,'Xlookup set'!$A$1:$R$1239,10,FALSE)=0,"",VLOOKUP('Xlookup set'!$S596,'Xlookup set'!$A$1:$R$1239,10,FALSE)),"")</f>
        <v/>
      </c>
      <c r="J596" t="str">
        <f>IFERROR(IF(VLOOKUP('Xlookup set'!$S635,'Xlookup set'!$A$1:$R$1239,11,FALSE)=0,"",VLOOKUP('Xlookup set'!$S635,'Xlookup set'!$A$1:$R$1239,11,FALSE)),"")</f>
        <v/>
      </c>
      <c r="K596" t="str">
        <f>IFERROR(IF(VLOOKUP('Xlookup set'!$S635,'Xlookup set'!$A$1:$R$1239,12,FALSE)=0,"",VLOOKUP('Xlookup set'!$S635,'Xlookup set'!$A$1:$R$1239,12,FALSE)),"")</f>
        <v/>
      </c>
      <c r="L596" t="str">
        <f>IFERROR(IF(VLOOKUP('Xlookup set'!$S635,'Xlookup set'!$A$1:$R$1239,13,FALSE)=0,"",VLOOKUP('Xlookup set'!$S635,'Xlookup set'!$A$1:$R$1239,13,FALSE)),"")</f>
        <v/>
      </c>
      <c r="M596" t="str">
        <f>IFERROR(IF(VLOOKUP('Xlookup set'!$S635,'Xlookup set'!$A$1:$R$1239,14,FALSE)=0,"",VLOOKUP('Xlookup set'!$S635,'Xlookup set'!$A$1:$R$1239,14,FALSE)),"")</f>
        <v/>
      </c>
      <c r="N596" t="str">
        <f>IFERROR(IF(VLOOKUP('Xlookup set'!$S635,'Xlookup set'!$A$1:$R$1239,15,FALSE)=0,"",VLOOKUP('Xlookup set'!$S635,'Xlookup set'!$A$1:$R$1239,15,FALSE)),"")</f>
        <v/>
      </c>
      <c r="O596" t="str">
        <f>IFERROR(IF(VLOOKUP('Xlookup set'!$S635,'Xlookup set'!$A$1:$R$1239,16,FALSE)=0,"",VLOOKUP('Xlookup set'!$S635,'Xlookup set'!$A$1:$R$1239,16,FALSE)),"")</f>
        <v/>
      </c>
      <c r="P596" t="str">
        <f t="array" aca="1" ref="P596" ca="1">IFERROR(Y2IF(VLOOKUP('Xlookup set'!$S635,'Xlookup set'!$A$1:$R$1239,17,FALSE)=0,"",VLOOKUP('Xlookup set'!$S635,'Xlookup set'!$A$1:$R$1239,17,FALSE)),"")</f>
        <v/>
      </c>
      <c r="Q596" t="str">
        <f>IFERROR(IF(VLOOKUP('Xlookup set'!$S635,'Xlookup set'!$A$1:$R$1239,18,FALSE)=0,"",VLOOKUP('Xlookup set'!$S635,'Xlookup set'!$A$1:$R$1239,18,FALSE)),"")</f>
        <v/>
      </c>
    </row>
    <row r="597" spans="1:17">
      <c r="A597" t="str">
        <f>IFERROR(VLOOKUP('Xlookup set'!$S597,'Xlookup set'!$A$1:$R$1239,2,FALSE),"")</f>
        <v/>
      </c>
      <c r="B597" t="str">
        <f>IF(I597&lt;&gt;"",ドッグキャリー!$I$2,"")</f>
        <v/>
      </c>
      <c r="C597" t="str">
        <f t="shared" si="20"/>
        <v/>
      </c>
      <c r="D597" t="str">
        <f t="shared" si="21"/>
        <v/>
      </c>
      <c r="H597" s="77" t="str">
        <f>IFERROR(IF(VLOOKUP('Xlookup set'!$S597,'Xlookup set'!$A$1:$R$1239,9,FALSE)=0,"",VLOOKUP('Xlookup set'!$S597,'Xlookup set'!$A$1:$R$1239,9,FALSE)),"")</f>
        <v/>
      </c>
      <c r="I597" t="str">
        <f>IFERROR(IF(VLOOKUP('Xlookup set'!$S597,'Xlookup set'!$A$1:$R$1239,10,FALSE)=0,"",VLOOKUP('Xlookup set'!$S597,'Xlookup set'!$A$1:$R$1239,10,FALSE)),"")</f>
        <v/>
      </c>
      <c r="J597" t="str">
        <f>IFERROR(IF(VLOOKUP('Xlookup set'!$S636,'Xlookup set'!$A$1:$R$1239,11,FALSE)=0,"",VLOOKUP('Xlookup set'!$S636,'Xlookup set'!$A$1:$R$1239,11,FALSE)),"")</f>
        <v/>
      </c>
      <c r="K597" t="str">
        <f>IFERROR(IF(VLOOKUP('Xlookup set'!$S636,'Xlookup set'!$A$1:$R$1239,12,FALSE)=0,"",VLOOKUP('Xlookup set'!$S636,'Xlookup set'!$A$1:$R$1239,12,FALSE)),"")</f>
        <v/>
      </c>
      <c r="L597" t="str">
        <f>IFERROR(IF(VLOOKUP('Xlookup set'!$S636,'Xlookup set'!$A$1:$R$1239,13,FALSE)=0,"",VLOOKUP('Xlookup set'!$S636,'Xlookup set'!$A$1:$R$1239,13,FALSE)),"")</f>
        <v/>
      </c>
      <c r="M597" t="str">
        <f>IFERROR(IF(VLOOKUP('Xlookup set'!$S636,'Xlookup set'!$A$1:$R$1239,14,FALSE)=0,"",VLOOKUP('Xlookup set'!$S636,'Xlookup set'!$A$1:$R$1239,14,FALSE)),"")</f>
        <v/>
      </c>
      <c r="N597" t="str">
        <f>IFERROR(IF(VLOOKUP('Xlookup set'!$S636,'Xlookup set'!$A$1:$R$1239,15,FALSE)=0,"",VLOOKUP('Xlookup set'!$S636,'Xlookup set'!$A$1:$R$1239,15,FALSE)),"")</f>
        <v/>
      </c>
      <c r="O597" t="str">
        <f>IFERROR(IF(VLOOKUP('Xlookup set'!$S636,'Xlookup set'!$A$1:$R$1239,16,FALSE)=0,"",VLOOKUP('Xlookup set'!$S636,'Xlookup set'!$A$1:$R$1239,16,FALSE)),"")</f>
        <v/>
      </c>
      <c r="P597" t="str">
        <f t="array" aca="1" ref="P597" ca="1">IFERROR(Y2IF(VLOOKUP('Xlookup set'!$S636,'Xlookup set'!$A$1:$R$1239,17,FALSE)=0,"",VLOOKUP('Xlookup set'!$S636,'Xlookup set'!$A$1:$R$1239,17,FALSE)),"")</f>
        <v/>
      </c>
      <c r="Q597" t="str">
        <f>IFERROR(IF(VLOOKUP('Xlookup set'!$S636,'Xlookup set'!$A$1:$R$1239,18,FALSE)=0,"",VLOOKUP('Xlookup set'!$S636,'Xlookup set'!$A$1:$R$1239,18,FALSE)),"")</f>
        <v/>
      </c>
    </row>
    <row r="598" spans="1:17">
      <c r="A598" t="str">
        <f>IFERROR(VLOOKUP('Xlookup set'!$S598,'Xlookup set'!$A$1:$R$1239,2,FALSE),"")</f>
        <v/>
      </c>
      <c r="B598" t="str">
        <f>IF(I598&lt;&gt;"",ドッグキャリー!$I$2,"")</f>
        <v/>
      </c>
      <c r="C598" t="str">
        <f t="shared" si="20"/>
        <v/>
      </c>
      <c r="D598" t="str">
        <f t="shared" si="21"/>
        <v/>
      </c>
      <c r="H598" s="77" t="str">
        <f>IFERROR(IF(VLOOKUP('Xlookup set'!$S598,'Xlookup set'!$A$1:$R$1239,9,FALSE)=0,"",VLOOKUP('Xlookup set'!$S598,'Xlookup set'!$A$1:$R$1239,9,FALSE)),"")</f>
        <v/>
      </c>
      <c r="I598" t="str">
        <f>IFERROR(IF(VLOOKUP('Xlookup set'!$S598,'Xlookup set'!$A$1:$R$1239,10,FALSE)=0,"",VLOOKUP('Xlookup set'!$S598,'Xlookup set'!$A$1:$R$1239,10,FALSE)),"")</f>
        <v/>
      </c>
      <c r="J598" t="str">
        <f>IFERROR(IF(VLOOKUP('Xlookup set'!$S637,'Xlookup set'!$A$1:$R$1239,11,FALSE)=0,"",VLOOKUP('Xlookup set'!$S637,'Xlookup set'!$A$1:$R$1239,11,FALSE)),"")</f>
        <v/>
      </c>
      <c r="K598" t="str">
        <f>IFERROR(IF(VLOOKUP('Xlookup set'!$S637,'Xlookup set'!$A$1:$R$1239,12,FALSE)=0,"",VLOOKUP('Xlookup set'!$S637,'Xlookup set'!$A$1:$R$1239,12,FALSE)),"")</f>
        <v/>
      </c>
      <c r="L598" t="str">
        <f>IFERROR(IF(VLOOKUP('Xlookup set'!$S637,'Xlookup set'!$A$1:$R$1239,13,FALSE)=0,"",VLOOKUP('Xlookup set'!$S637,'Xlookup set'!$A$1:$R$1239,13,FALSE)),"")</f>
        <v/>
      </c>
      <c r="M598" t="str">
        <f>IFERROR(IF(VLOOKUP('Xlookup set'!$S637,'Xlookup set'!$A$1:$R$1239,14,FALSE)=0,"",VLOOKUP('Xlookup set'!$S637,'Xlookup set'!$A$1:$R$1239,14,FALSE)),"")</f>
        <v/>
      </c>
      <c r="N598" t="str">
        <f>IFERROR(IF(VLOOKUP('Xlookup set'!$S637,'Xlookup set'!$A$1:$R$1239,15,FALSE)=0,"",VLOOKUP('Xlookup set'!$S637,'Xlookup set'!$A$1:$R$1239,15,FALSE)),"")</f>
        <v/>
      </c>
      <c r="O598" t="str">
        <f>IFERROR(IF(VLOOKUP('Xlookup set'!$S637,'Xlookup set'!$A$1:$R$1239,16,FALSE)=0,"",VLOOKUP('Xlookup set'!$S637,'Xlookup set'!$A$1:$R$1239,16,FALSE)),"")</f>
        <v/>
      </c>
      <c r="P598" t="str">
        <f t="array" aca="1" ref="P598" ca="1">IFERROR(Y2IF(VLOOKUP('Xlookup set'!$S637,'Xlookup set'!$A$1:$R$1239,17,FALSE)=0,"",VLOOKUP('Xlookup set'!$S637,'Xlookup set'!$A$1:$R$1239,17,FALSE)),"")</f>
        <v/>
      </c>
      <c r="Q598" t="str">
        <f>IFERROR(IF(VLOOKUP('Xlookup set'!$S637,'Xlookup set'!$A$1:$R$1239,18,FALSE)=0,"",VLOOKUP('Xlookup set'!$S637,'Xlookup set'!$A$1:$R$1239,18,FALSE)),"")</f>
        <v/>
      </c>
    </row>
    <row r="599" spans="1:17">
      <c r="A599" t="str">
        <f>IFERROR(VLOOKUP('Xlookup set'!$S599,'Xlookup set'!$A$1:$R$1239,2,FALSE),"")</f>
        <v/>
      </c>
      <c r="B599" t="str">
        <f>IF(I599&lt;&gt;"",ドッグキャリー!$I$2,"")</f>
        <v/>
      </c>
      <c r="C599" t="str">
        <f t="shared" si="20"/>
        <v/>
      </c>
      <c r="D599" t="str">
        <f t="shared" si="21"/>
        <v/>
      </c>
      <c r="H599" s="77" t="str">
        <f>IFERROR(IF(VLOOKUP('Xlookup set'!$S599,'Xlookup set'!$A$1:$R$1239,9,FALSE)=0,"",VLOOKUP('Xlookup set'!$S599,'Xlookup set'!$A$1:$R$1239,9,FALSE)),"")</f>
        <v/>
      </c>
      <c r="I599" t="str">
        <f>IFERROR(IF(VLOOKUP('Xlookup set'!$S599,'Xlookup set'!$A$1:$R$1239,10,FALSE)=0,"",VLOOKUP('Xlookup set'!$S599,'Xlookup set'!$A$1:$R$1239,10,FALSE)),"")</f>
        <v/>
      </c>
      <c r="J599" t="str">
        <f>IFERROR(IF(VLOOKUP('Xlookup set'!$S638,'Xlookup set'!$A$1:$R$1239,11,FALSE)=0,"",VLOOKUP('Xlookup set'!$S638,'Xlookup set'!$A$1:$R$1239,11,FALSE)),"")</f>
        <v/>
      </c>
      <c r="K599" t="str">
        <f>IFERROR(IF(VLOOKUP('Xlookup set'!$S638,'Xlookup set'!$A$1:$R$1239,12,FALSE)=0,"",VLOOKUP('Xlookup set'!$S638,'Xlookup set'!$A$1:$R$1239,12,FALSE)),"")</f>
        <v/>
      </c>
      <c r="L599" t="str">
        <f>IFERROR(IF(VLOOKUP('Xlookup set'!$S638,'Xlookup set'!$A$1:$R$1239,13,FALSE)=0,"",VLOOKUP('Xlookup set'!$S638,'Xlookup set'!$A$1:$R$1239,13,FALSE)),"")</f>
        <v/>
      </c>
      <c r="M599" t="str">
        <f>IFERROR(IF(VLOOKUP('Xlookup set'!$S638,'Xlookup set'!$A$1:$R$1239,14,FALSE)=0,"",VLOOKUP('Xlookup set'!$S638,'Xlookup set'!$A$1:$R$1239,14,FALSE)),"")</f>
        <v/>
      </c>
      <c r="N599" t="str">
        <f>IFERROR(IF(VLOOKUP('Xlookup set'!$S638,'Xlookup set'!$A$1:$R$1239,15,FALSE)=0,"",VLOOKUP('Xlookup set'!$S638,'Xlookup set'!$A$1:$R$1239,15,FALSE)),"")</f>
        <v/>
      </c>
      <c r="O599" t="str">
        <f>IFERROR(IF(VLOOKUP('Xlookup set'!$S638,'Xlookup set'!$A$1:$R$1239,16,FALSE)=0,"",VLOOKUP('Xlookup set'!$S638,'Xlookup set'!$A$1:$R$1239,16,FALSE)),"")</f>
        <v/>
      </c>
      <c r="P599" t="str">
        <f t="array" aca="1" ref="P599" ca="1">IFERROR(Y2IF(VLOOKUP('Xlookup set'!$S638,'Xlookup set'!$A$1:$R$1239,17,FALSE)=0,"",VLOOKUP('Xlookup set'!$S638,'Xlookup set'!$A$1:$R$1239,17,FALSE)),"")</f>
        <v/>
      </c>
      <c r="Q599" t="str">
        <f>IFERROR(IF(VLOOKUP('Xlookup set'!$S638,'Xlookup set'!$A$1:$R$1239,18,FALSE)=0,"",VLOOKUP('Xlookup set'!$S638,'Xlookup set'!$A$1:$R$1239,18,FALSE)),"")</f>
        <v/>
      </c>
    </row>
    <row r="600" spans="1:17">
      <c r="A600" t="str">
        <f>IFERROR(VLOOKUP('Xlookup set'!$S600,'Xlookup set'!$A$1:$R$1239,2,FALSE),"")</f>
        <v/>
      </c>
      <c r="B600" t="str">
        <f>IF(I600&lt;&gt;"",ドッグキャリー!$I$2,"")</f>
        <v/>
      </c>
      <c r="C600" t="str">
        <f t="shared" si="20"/>
        <v/>
      </c>
      <c r="D600" t="str">
        <f t="shared" si="21"/>
        <v/>
      </c>
      <c r="H600" s="77" t="str">
        <f>IFERROR(IF(VLOOKUP('Xlookup set'!$S600,'Xlookup set'!$A$1:$R$1239,9,FALSE)=0,"",VLOOKUP('Xlookup set'!$S600,'Xlookup set'!$A$1:$R$1239,9,FALSE)),"")</f>
        <v/>
      </c>
      <c r="I600" t="str">
        <f>IFERROR(IF(VLOOKUP('Xlookup set'!$S600,'Xlookup set'!$A$1:$R$1239,10,FALSE)=0,"",VLOOKUP('Xlookup set'!$S600,'Xlookup set'!$A$1:$R$1239,10,FALSE)),"")</f>
        <v/>
      </c>
      <c r="J600" t="str">
        <f>IFERROR(IF(VLOOKUP('Xlookup set'!$S639,'Xlookup set'!$A$1:$R$1239,11,FALSE)=0,"",VLOOKUP('Xlookup set'!$S639,'Xlookup set'!$A$1:$R$1239,11,FALSE)),"")</f>
        <v/>
      </c>
      <c r="K600" t="str">
        <f>IFERROR(IF(VLOOKUP('Xlookup set'!$S639,'Xlookup set'!$A$1:$R$1239,12,FALSE)=0,"",VLOOKUP('Xlookup set'!$S639,'Xlookup set'!$A$1:$R$1239,12,FALSE)),"")</f>
        <v/>
      </c>
      <c r="L600" t="str">
        <f>IFERROR(IF(VLOOKUP('Xlookup set'!$S639,'Xlookup set'!$A$1:$R$1239,13,FALSE)=0,"",VLOOKUP('Xlookup set'!$S639,'Xlookup set'!$A$1:$R$1239,13,FALSE)),"")</f>
        <v/>
      </c>
      <c r="M600" t="str">
        <f>IFERROR(IF(VLOOKUP('Xlookup set'!$S639,'Xlookup set'!$A$1:$R$1239,14,FALSE)=0,"",VLOOKUP('Xlookup set'!$S639,'Xlookup set'!$A$1:$R$1239,14,FALSE)),"")</f>
        <v/>
      </c>
      <c r="N600" t="str">
        <f>IFERROR(IF(VLOOKUP('Xlookup set'!$S639,'Xlookup set'!$A$1:$R$1239,15,FALSE)=0,"",VLOOKUP('Xlookup set'!$S639,'Xlookup set'!$A$1:$R$1239,15,FALSE)),"")</f>
        <v/>
      </c>
      <c r="O600" t="str">
        <f>IFERROR(IF(VLOOKUP('Xlookup set'!$S639,'Xlookup set'!$A$1:$R$1239,16,FALSE)=0,"",VLOOKUP('Xlookup set'!$S639,'Xlookup set'!$A$1:$R$1239,16,FALSE)),"")</f>
        <v/>
      </c>
      <c r="P600" t="str">
        <f t="array" aca="1" ref="P600" ca="1">IFERROR(Y2IF(VLOOKUP('Xlookup set'!$S639,'Xlookup set'!$A$1:$R$1239,17,FALSE)=0,"",VLOOKUP('Xlookup set'!$S639,'Xlookup set'!$A$1:$R$1239,17,FALSE)),"")</f>
        <v/>
      </c>
      <c r="Q600" t="str">
        <f>IFERROR(IF(VLOOKUP('Xlookup set'!$S639,'Xlookup set'!$A$1:$R$1239,18,FALSE)=0,"",VLOOKUP('Xlookup set'!$S639,'Xlookup set'!$A$1:$R$1239,18,FALSE)),"")</f>
        <v/>
      </c>
    </row>
    <row r="601" spans="1:17">
      <c r="A601" t="str">
        <f>IFERROR(VLOOKUP('Xlookup set'!$S601,'Xlookup set'!$A$1:$R$1239,2,FALSE),"")</f>
        <v/>
      </c>
      <c r="B601" t="str">
        <f>IF(I601&lt;&gt;"",ドッグキャリー!$I$2,"")</f>
        <v/>
      </c>
      <c r="C601" t="str">
        <f t="shared" si="20"/>
        <v/>
      </c>
      <c r="D601" t="str">
        <f t="shared" si="21"/>
        <v/>
      </c>
      <c r="H601" s="77" t="str">
        <f>IFERROR(IF(VLOOKUP('Xlookup set'!$S601,'Xlookup set'!$A$1:$R$1239,9,FALSE)=0,"",VLOOKUP('Xlookup set'!$S601,'Xlookup set'!$A$1:$R$1239,9,FALSE)),"")</f>
        <v/>
      </c>
      <c r="I601" t="str">
        <f>IFERROR(IF(VLOOKUP('Xlookup set'!$S601,'Xlookup set'!$A$1:$R$1239,10,FALSE)=0,"",VLOOKUP('Xlookup set'!$S601,'Xlookup set'!$A$1:$R$1239,10,FALSE)),"")</f>
        <v/>
      </c>
      <c r="J601" t="str">
        <f>IFERROR(IF(VLOOKUP('Xlookup set'!$S640,'Xlookup set'!$A$1:$R$1239,11,FALSE)=0,"",VLOOKUP('Xlookup set'!$S640,'Xlookup set'!$A$1:$R$1239,11,FALSE)),"")</f>
        <v/>
      </c>
      <c r="K601" t="str">
        <f>IFERROR(IF(VLOOKUP('Xlookup set'!$S640,'Xlookup set'!$A$1:$R$1239,12,FALSE)=0,"",VLOOKUP('Xlookup set'!$S640,'Xlookup set'!$A$1:$R$1239,12,FALSE)),"")</f>
        <v/>
      </c>
      <c r="L601" t="str">
        <f>IFERROR(IF(VLOOKUP('Xlookup set'!$S640,'Xlookup set'!$A$1:$R$1239,13,FALSE)=0,"",VLOOKUP('Xlookup set'!$S640,'Xlookup set'!$A$1:$R$1239,13,FALSE)),"")</f>
        <v/>
      </c>
      <c r="M601" t="str">
        <f>IFERROR(IF(VLOOKUP('Xlookup set'!$S640,'Xlookup set'!$A$1:$R$1239,14,FALSE)=0,"",VLOOKUP('Xlookup set'!$S640,'Xlookup set'!$A$1:$R$1239,14,FALSE)),"")</f>
        <v/>
      </c>
      <c r="N601" t="str">
        <f>IFERROR(IF(VLOOKUP('Xlookup set'!$S640,'Xlookup set'!$A$1:$R$1239,15,FALSE)=0,"",VLOOKUP('Xlookup set'!$S640,'Xlookup set'!$A$1:$R$1239,15,FALSE)),"")</f>
        <v/>
      </c>
      <c r="O601" t="str">
        <f>IFERROR(IF(VLOOKUP('Xlookup set'!$S640,'Xlookup set'!$A$1:$R$1239,16,FALSE)=0,"",VLOOKUP('Xlookup set'!$S640,'Xlookup set'!$A$1:$R$1239,16,FALSE)),"")</f>
        <v/>
      </c>
      <c r="P601" t="str">
        <f t="array" aca="1" ref="P601" ca="1">IFERROR(Y2IF(VLOOKUP('Xlookup set'!$S640,'Xlookup set'!$A$1:$R$1239,17,FALSE)=0,"",VLOOKUP('Xlookup set'!$S640,'Xlookup set'!$A$1:$R$1239,17,FALSE)),"")</f>
        <v/>
      </c>
      <c r="Q601" t="str">
        <f>IFERROR(IF(VLOOKUP('Xlookup set'!$S640,'Xlookup set'!$A$1:$R$1239,18,FALSE)=0,"",VLOOKUP('Xlookup set'!$S640,'Xlookup set'!$A$1:$R$1239,18,FALSE)),"")</f>
        <v/>
      </c>
    </row>
    <row r="602" spans="1:17">
      <c r="A602" t="str">
        <f>IFERROR(VLOOKUP('Xlookup set'!$S602,'Xlookup set'!$A$1:$R$1239,2,FALSE),"")</f>
        <v/>
      </c>
      <c r="B602" t="str">
        <f>IF(I602&lt;&gt;"",ドッグキャリー!$I$2,"")</f>
        <v/>
      </c>
      <c r="C602" t="str">
        <f t="shared" si="20"/>
        <v/>
      </c>
      <c r="D602" t="str">
        <f t="shared" si="21"/>
        <v/>
      </c>
      <c r="H602" s="77" t="str">
        <f>IFERROR(IF(VLOOKUP('Xlookup set'!$S602,'Xlookup set'!$A$1:$R$1239,9,FALSE)=0,"",VLOOKUP('Xlookup set'!$S602,'Xlookup set'!$A$1:$R$1239,9,FALSE)),"")</f>
        <v/>
      </c>
      <c r="I602" t="str">
        <f>IFERROR(IF(VLOOKUP('Xlookup set'!$S602,'Xlookup set'!$A$1:$R$1239,10,FALSE)=0,"",VLOOKUP('Xlookup set'!$S602,'Xlookup set'!$A$1:$R$1239,10,FALSE)),"")</f>
        <v/>
      </c>
      <c r="J602" t="str">
        <f>IFERROR(IF(VLOOKUP('Xlookup set'!$S641,'Xlookup set'!$A$1:$R$1239,11,FALSE)=0,"",VLOOKUP('Xlookup set'!$S641,'Xlookup set'!$A$1:$R$1239,11,FALSE)),"")</f>
        <v/>
      </c>
      <c r="K602" t="str">
        <f>IFERROR(IF(VLOOKUP('Xlookup set'!$S641,'Xlookup set'!$A$1:$R$1239,12,FALSE)=0,"",VLOOKUP('Xlookup set'!$S641,'Xlookup set'!$A$1:$R$1239,12,FALSE)),"")</f>
        <v/>
      </c>
      <c r="L602" t="str">
        <f>IFERROR(IF(VLOOKUP('Xlookup set'!$S641,'Xlookup set'!$A$1:$R$1239,13,FALSE)=0,"",VLOOKUP('Xlookup set'!$S641,'Xlookup set'!$A$1:$R$1239,13,FALSE)),"")</f>
        <v/>
      </c>
      <c r="M602" t="str">
        <f>IFERROR(IF(VLOOKUP('Xlookup set'!$S641,'Xlookup set'!$A$1:$R$1239,14,FALSE)=0,"",VLOOKUP('Xlookup set'!$S641,'Xlookup set'!$A$1:$R$1239,14,FALSE)),"")</f>
        <v/>
      </c>
      <c r="N602" t="str">
        <f>IFERROR(IF(VLOOKUP('Xlookup set'!$S641,'Xlookup set'!$A$1:$R$1239,15,FALSE)=0,"",VLOOKUP('Xlookup set'!$S641,'Xlookup set'!$A$1:$R$1239,15,FALSE)),"")</f>
        <v/>
      </c>
      <c r="O602" t="str">
        <f>IFERROR(IF(VLOOKUP('Xlookup set'!$S641,'Xlookup set'!$A$1:$R$1239,16,FALSE)=0,"",VLOOKUP('Xlookup set'!$S641,'Xlookup set'!$A$1:$R$1239,16,FALSE)),"")</f>
        <v/>
      </c>
      <c r="P602" t="str">
        <f t="array" aca="1" ref="P602" ca="1">IFERROR(Y2IF(VLOOKUP('Xlookup set'!$S641,'Xlookup set'!$A$1:$R$1239,17,FALSE)=0,"",VLOOKUP('Xlookup set'!$S641,'Xlookup set'!$A$1:$R$1239,17,FALSE)),"")</f>
        <v/>
      </c>
      <c r="Q602" t="str">
        <f>IFERROR(IF(VLOOKUP('Xlookup set'!$S641,'Xlookup set'!$A$1:$R$1239,18,FALSE)=0,"",VLOOKUP('Xlookup set'!$S641,'Xlookup set'!$A$1:$R$1239,18,FALSE)),"")</f>
        <v/>
      </c>
    </row>
    <row r="603" spans="1:17">
      <c r="A603" t="str">
        <f>IFERROR(VLOOKUP('Xlookup set'!$S603,'Xlookup set'!$A$1:$R$1239,2,FALSE),"")</f>
        <v/>
      </c>
      <c r="B603" t="str">
        <f>IF(I603&lt;&gt;"",ドッグキャリー!$I$2,"")</f>
        <v/>
      </c>
      <c r="C603" t="str">
        <f t="shared" si="20"/>
        <v/>
      </c>
      <c r="D603" t="str">
        <f t="shared" si="21"/>
        <v/>
      </c>
      <c r="H603" s="77" t="str">
        <f>IFERROR(IF(VLOOKUP('Xlookup set'!$S603,'Xlookup set'!$A$1:$R$1239,9,FALSE)=0,"",VLOOKUP('Xlookup set'!$S603,'Xlookup set'!$A$1:$R$1239,9,FALSE)),"")</f>
        <v/>
      </c>
      <c r="I603" t="str">
        <f>IFERROR(IF(VLOOKUP('Xlookup set'!$S603,'Xlookup set'!$A$1:$R$1239,10,FALSE)=0,"",VLOOKUP('Xlookup set'!$S603,'Xlookup set'!$A$1:$R$1239,10,FALSE)),"")</f>
        <v/>
      </c>
      <c r="J603" t="str">
        <f>IFERROR(IF(VLOOKUP('Xlookup set'!$S642,'Xlookup set'!$A$1:$R$1239,11,FALSE)=0,"",VLOOKUP('Xlookup set'!$S642,'Xlookup set'!$A$1:$R$1239,11,FALSE)),"")</f>
        <v/>
      </c>
      <c r="K603" t="str">
        <f>IFERROR(IF(VLOOKUP('Xlookup set'!$S642,'Xlookup set'!$A$1:$R$1239,12,FALSE)=0,"",VLOOKUP('Xlookup set'!$S642,'Xlookup set'!$A$1:$R$1239,12,FALSE)),"")</f>
        <v/>
      </c>
      <c r="L603" t="str">
        <f>IFERROR(IF(VLOOKUP('Xlookup set'!$S642,'Xlookup set'!$A$1:$R$1239,13,FALSE)=0,"",VLOOKUP('Xlookup set'!$S642,'Xlookup set'!$A$1:$R$1239,13,FALSE)),"")</f>
        <v/>
      </c>
      <c r="M603" t="str">
        <f>IFERROR(IF(VLOOKUP('Xlookup set'!$S642,'Xlookup set'!$A$1:$R$1239,14,FALSE)=0,"",VLOOKUP('Xlookup set'!$S642,'Xlookup set'!$A$1:$R$1239,14,FALSE)),"")</f>
        <v/>
      </c>
      <c r="N603" t="str">
        <f>IFERROR(IF(VLOOKUP('Xlookup set'!$S642,'Xlookup set'!$A$1:$R$1239,15,FALSE)=0,"",VLOOKUP('Xlookup set'!$S642,'Xlookup set'!$A$1:$R$1239,15,FALSE)),"")</f>
        <v/>
      </c>
      <c r="O603" t="str">
        <f>IFERROR(IF(VLOOKUP('Xlookup set'!$S642,'Xlookup set'!$A$1:$R$1239,16,FALSE)=0,"",VLOOKUP('Xlookup set'!$S642,'Xlookup set'!$A$1:$R$1239,16,FALSE)),"")</f>
        <v/>
      </c>
      <c r="P603" t="str">
        <f t="array" aca="1" ref="P603" ca="1">IFERROR(Y2IF(VLOOKUP('Xlookup set'!$S642,'Xlookup set'!$A$1:$R$1239,17,FALSE)=0,"",VLOOKUP('Xlookup set'!$S642,'Xlookup set'!$A$1:$R$1239,17,FALSE)),"")</f>
        <v/>
      </c>
      <c r="Q603" t="str">
        <f>IFERROR(IF(VLOOKUP('Xlookup set'!$S642,'Xlookup set'!$A$1:$R$1239,18,FALSE)=0,"",VLOOKUP('Xlookup set'!$S642,'Xlookup set'!$A$1:$R$1239,18,FALSE)),"")</f>
        <v/>
      </c>
    </row>
    <row r="604" spans="1:17">
      <c r="A604" t="str">
        <f>IFERROR(VLOOKUP('Xlookup set'!$S604,'Xlookup set'!$A$1:$R$1239,2,FALSE),"")</f>
        <v/>
      </c>
      <c r="B604" t="str">
        <f>IF(I604&lt;&gt;"",ドッグキャリー!$I$2,"")</f>
        <v/>
      </c>
      <c r="C604" t="str">
        <f t="shared" si="20"/>
        <v/>
      </c>
      <c r="D604" t="str">
        <f t="shared" si="21"/>
        <v/>
      </c>
      <c r="H604" s="77" t="str">
        <f>IFERROR(IF(VLOOKUP('Xlookup set'!$S604,'Xlookup set'!$A$1:$R$1239,9,FALSE)=0,"",VLOOKUP('Xlookup set'!$S604,'Xlookup set'!$A$1:$R$1239,9,FALSE)),"")</f>
        <v/>
      </c>
      <c r="I604" t="str">
        <f>IFERROR(IF(VLOOKUP('Xlookup set'!$S604,'Xlookup set'!$A$1:$R$1239,10,FALSE)=0,"",VLOOKUP('Xlookup set'!$S604,'Xlookup set'!$A$1:$R$1239,10,FALSE)),"")</f>
        <v/>
      </c>
      <c r="J604" t="str">
        <f>IFERROR(IF(VLOOKUP('Xlookup set'!$S643,'Xlookup set'!$A$1:$R$1239,11,FALSE)=0,"",VLOOKUP('Xlookup set'!$S643,'Xlookup set'!$A$1:$R$1239,11,FALSE)),"")</f>
        <v/>
      </c>
      <c r="K604" t="str">
        <f>IFERROR(IF(VLOOKUP('Xlookup set'!$S643,'Xlookup set'!$A$1:$R$1239,12,FALSE)=0,"",VLOOKUP('Xlookup set'!$S643,'Xlookup set'!$A$1:$R$1239,12,FALSE)),"")</f>
        <v/>
      </c>
      <c r="L604" t="str">
        <f>IFERROR(IF(VLOOKUP('Xlookup set'!$S643,'Xlookup set'!$A$1:$R$1239,13,FALSE)=0,"",VLOOKUP('Xlookup set'!$S643,'Xlookup set'!$A$1:$R$1239,13,FALSE)),"")</f>
        <v/>
      </c>
      <c r="M604" t="str">
        <f>IFERROR(IF(VLOOKUP('Xlookup set'!$S643,'Xlookup set'!$A$1:$R$1239,14,FALSE)=0,"",VLOOKUP('Xlookup set'!$S643,'Xlookup set'!$A$1:$R$1239,14,FALSE)),"")</f>
        <v/>
      </c>
      <c r="N604" t="str">
        <f>IFERROR(IF(VLOOKUP('Xlookup set'!$S643,'Xlookup set'!$A$1:$R$1239,15,FALSE)=0,"",VLOOKUP('Xlookup set'!$S643,'Xlookup set'!$A$1:$R$1239,15,FALSE)),"")</f>
        <v/>
      </c>
      <c r="O604" t="str">
        <f>IFERROR(IF(VLOOKUP('Xlookup set'!$S643,'Xlookup set'!$A$1:$R$1239,16,FALSE)=0,"",VLOOKUP('Xlookup set'!$S643,'Xlookup set'!$A$1:$R$1239,16,FALSE)),"")</f>
        <v/>
      </c>
      <c r="P604" t="str">
        <f t="array" aca="1" ref="P604" ca="1">IFERROR(Y2IF(VLOOKUP('Xlookup set'!$S643,'Xlookup set'!$A$1:$R$1239,17,FALSE)=0,"",VLOOKUP('Xlookup set'!$S643,'Xlookup set'!$A$1:$R$1239,17,FALSE)),"")</f>
        <v/>
      </c>
      <c r="Q604" t="str">
        <f>IFERROR(IF(VLOOKUP('Xlookup set'!$S643,'Xlookup set'!$A$1:$R$1239,18,FALSE)=0,"",VLOOKUP('Xlookup set'!$S643,'Xlookup set'!$A$1:$R$1239,18,FALSE)),"")</f>
        <v/>
      </c>
    </row>
    <row r="605" spans="1:17">
      <c r="A605" t="str">
        <f>IFERROR(VLOOKUP('Xlookup set'!$S605,'Xlookup set'!$A$1:$R$1239,2,FALSE),"")</f>
        <v/>
      </c>
      <c r="B605" t="str">
        <f>IF(I605&lt;&gt;"",ドッグキャリー!$I$2,"")</f>
        <v/>
      </c>
      <c r="C605" t="str">
        <f t="shared" si="20"/>
        <v/>
      </c>
      <c r="D605" t="str">
        <f t="shared" si="21"/>
        <v/>
      </c>
      <c r="H605" s="77" t="str">
        <f>IFERROR(IF(VLOOKUP('Xlookup set'!$S605,'Xlookup set'!$A$1:$R$1239,9,FALSE)=0,"",VLOOKUP('Xlookup set'!$S605,'Xlookup set'!$A$1:$R$1239,9,FALSE)),"")</f>
        <v/>
      </c>
      <c r="I605" t="str">
        <f>IFERROR(IF(VLOOKUP('Xlookup set'!$S605,'Xlookup set'!$A$1:$R$1239,10,FALSE)=0,"",VLOOKUP('Xlookup set'!$S605,'Xlookup set'!$A$1:$R$1239,10,FALSE)),"")</f>
        <v/>
      </c>
      <c r="J605" t="str">
        <f>IFERROR(IF(VLOOKUP('Xlookup set'!$S644,'Xlookup set'!$A$1:$R$1239,11,FALSE)=0,"",VLOOKUP('Xlookup set'!$S644,'Xlookup set'!$A$1:$R$1239,11,FALSE)),"")</f>
        <v/>
      </c>
      <c r="K605" t="str">
        <f>IFERROR(IF(VLOOKUP('Xlookup set'!$S644,'Xlookup set'!$A$1:$R$1239,12,FALSE)=0,"",VLOOKUP('Xlookup set'!$S644,'Xlookup set'!$A$1:$R$1239,12,FALSE)),"")</f>
        <v/>
      </c>
      <c r="L605" t="str">
        <f>IFERROR(IF(VLOOKUP('Xlookup set'!$S644,'Xlookup set'!$A$1:$R$1239,13,FALSE)=0,"",VLOOKUP('Xlookup set'!$S644,'Xlookup set'!$A$1:$R$1239,13,FALSE)),"")</f>
        <v/>
      </c>
      <c r="M605" t="str">
        <f>IFERROR(IF(VLOOKUP('Xlookup set'!$S644,'Xlookup set'!$A$1:$R$1239,14,FALSE)=0,"",VLOOKUP('Xlookup set'!$S644,'Xlookup set'!$A$1:$R$1239,14,FALSE)),"")</f>
        <v/>
      </c>
      <c r="N605" t="str">
        <f>IFERROR(IF(VLOOKUP('Xlookup set'!$S644,'Xlookup set'!$A$1:$R$1239,15,FALSE)=0,"",VLOOKUP('Xlookup set'!$S644,'Xlookup set'!$A$1:$R$1239,15,FALSE)),"")</f>
        <v/>
      </c>
      <c r="O605" t="str">
        <f>IFERROR(IF(VLOOKUP('Xlookup set'!$S644,'Xlookup set'!$A$1:$R$1239,16,FALSE)=0,"",VLOOKUP('Xlookup set'!$S644,'Xlookup set'!$A$1:$R$1239,16,FALSE)),"")</f>
        <v/>
      </c>
      <c r="P605" t="str">
        <f t="array" aca="1" ref="P605" ca="1">IFERROR(Y2IF(VLOOKUP('Xlookup set'!$S644,'Xlookup set'!$A$1:$R$1239,17,FALSE)=0,"",VLOOKUP('Xlookup set'!$S644,'Xlookup set'!$A$1:$R$1239,17,FALSE)),"")</f>
        <v/>
      </c>
      <c r="Q605" t="str">
        <f>IFERROR(IF(VLOOKUP('Xlookup set'!$S644,'Xlookup set'!$A$1:$R$1239,18,FALSE)=0,"",VLOOKUP('Xlookup set'!$S644,'Xlookup set'!$A$1:$R$1239,18,FALSE)),"")</f>
        <v/>
      </c>
    </row>
    <row r="606" spans="1:17">
      <c r="A606" t="str">
        <f>IFERROR(VLOOKUP('Xlookup set'!$S606,'Xlookup set'!$A$1:$R$1239,2,FALSE),"")</f>
        <v/>
      </c>
      <c r="B606" t="str">
        <f>IF(I606&lt;&gt;"",ドッグキャリー!$I$2,"")</f>
        <v/>
      </c>
      <c r="C606" t="str">
        <f t="shared" si="20"/>
        <v/>
      </c>
      <c r="D606" t="str">
        <f t="shared" si="21"/>
        <v/>
      </c>
      <c r="H606" s="77" t="str">
        <f>IFERROR(IF(VLOOKUP('Xlookup set'!$S606,'Xlookup set'!$A$1:$R$1239,9,FALSE)=0,"",VLOOKUP('Xlookup set'!$S606,'Xlookup set'!$A$1:$R$1239,9,FALSE)),"")</f>
        <v/>
      </c>
      <c r="I606" t="str">
        <f>IFERROR(IF(VLOOKUP('Xlookup set'!$S606,'Xlookup set'!$A$1:$R$1239,10,FALSE)=0,"",VLOOKUP('Xlookup set'!$S606,'Xlookup set'!$A$1:$R$1239,10,FALSE)),"")</f>
        <v/>
      </c>
      <c r="J606" t="str">
        <f>IFERROR(IF(VLOOKUP('Xlookup set'!$S645,'Xlookup set'!$A$1:$R$1239,11,FALSE)=0,"",VLOOKUP('Xlookup set'!$S645,'Xlookup set'!$A$1:$R$1239,11,FALSE)),"")</f>
        <v/>
      </c>
      <c r="K606" t="str">
        <f>IFERROR(IF(VLOOKUP('Xlookup set'!$S645,'Xlookup set'!$A$1:$R$1239,12,FALSE)=0,"",VLOOKUP('Xlookup set'!$S645,'Xlookup set'!$A$1:$R$1239,12,FALSE)),"")</f>
        <v/>
      </c>
      <c r="L606" t="str">
        <f>IFERROR(IF(VLOOKUP('Xlookup set'!$S645,'Xlookup set'!$A$1:$R$1239,13,FALSE)=0,"",VLOOKUP('Xlookup set'!$S645,'Xlookup set'!$A$1:$R$1239,13,FALSE)),"")</f>
        <v/>
      </c>
      <c r="M606" t="str">
        <f>IFERROR(IF(VLOOKUP('Xlookup set'!$S645,'Xlookup set'!$A$1:$R$1239,14,FALSE)=0,"",VLOOKUP('Xlookup set'!$S645,'Xlookup set'!$A$1:$R$1239,14,FALSE)),"")</f>
        <v/>
      </c>
      <c r="N606" t="str">
        <f>IFERROR(IF(VLOOKUP('Xlookup set'!$S645,'Xlookup set'!$A$1:$R$1239,15,FALSE)=0,"",VLOOKUP('Xlookup set'!$S645,'Xlookup set'!$A$1:$R$1239,15,FALSE)),"")</f>
        <v/>
      </c>
      <c r="O606" t="str">
        <f>IFERROR(IF(VLOOKUP('Xlookup set'!$S645,'Xlookup set'!$A$1:$R$1239,16,FALSE)=0,"",VLOOKUP('Xlookup set'!$S645,'Xlookup set'!$A$1:$R$1239,16,FALSE)),"")</f>
        <v/>
      </c>
      <c r="P606" t="str">
        <f t="array" aca="1" ref="P606" ca="1">IFERROR(Y2IF(VLOOKUP('Xlookup set'!$S645,'Xlookup set'!$A$1:$R$1239,17,FALSE)=0,"",VLOOKUP('Xlookup set'!$S645,'Xlookup set'!$A$1:$R$1239,17,FALSE)),"")</f>
        <v/>
      </c>
      <c r="Q606" t="str">
        <f>IFERROR(IF(VLOOKUP('Xlookup set'!$S645,'Xlookup set'!$A$1:$R$1239,18,FALSE)=0,"",VLOOKUP('Xlookup set'!$S645,'Xlookup set'!$A$1:$R$1239,18,FALSE)),"")</f>
        <v/>
      </c>
    </row>
    <row r="607" spans="1:17">
      <c r="A607" t="str">
        <f>IFERROR(VLOOKUP('Xlookup set'!$S607,'Xlookup set'!$A$1:$R$1239,2,FALSE),"")</f>
        <v/>
      </c>
      <c r="B607" t="str">
        <f>IF(I607&lt;&gt;"",ドッグキャリー!$I$2,"")</f>
        <v/>
      </c>
      <c r="C607" t="str">
        <f t="shared" si="20"/>
        <v/>
      </c>
      <c r="D607" t="str">
        <f t="shared" si="21"/>
        <v/>
      </c>
      <c r="H607" s="77" t="str">
        <f>IFERROR(IF(VLOOKUP('Xlookup set'!$S607,'Xlookup set'!$A$1:$R$1239,9,FALSE)=0,"",VLOOKUP('Xlookup set'!$S607,'Xlookup set'!$A$1:$R$1239,9,FALSE)),"")</f>
        <v/>
      </c>
      <c r="I607" t="str">
        <f>IFERROR(IF(VLOOKUP('Xlookup set'!$S607,'Xlookup set'!$A$1:$R$1239,10,FALSE)=0,"",VLOOKUP('Xlookup set'!$S607,'Xlookup set'!$A$1:$R$1239,10,FALSE)),"")</f>
        <v/>
      </c>
      <c r="J607" t="str">
        <f>IFERROR(IF(VLOOKUP('Xlookup set'!$S646,'Xlookup set'!$A$1:$R$1239,11,FALSE)=0,"",VLOOKUP('Xlookup set'!$S646,'Xlookup set'!$A$1:$R$1239,11,FALSE)),"")</f>
        <v/>
      </c>
      <c r="K607" t="str">
        <f>IFERROR(IF(VLOOKUP('Xlookup set'!$S646,'Xlookup set'!$A$1:$R$1239,12,FALSE)=0,"",VLOOKUP('Xlookup set'!$S646,'Xlookup set'!$A$1:$R$1239,12,FALSE)),"")</f>
        <v/>
      </c>
      <c r="L607" t="str">
        <f>IFERROR(IF(VLOOKUP('Xlookup set'!$S646,'Xlookup set'!$A$1:$R$1239,13,FALSE)=0,"",VLOOKUP('Xlookup set'!$S646,'Xlookup set'!$A$1:$R$1239,13,FALSE)),"")</f>
        <v/>
      </c>
      <c r="M607" t="str">
        <f>IFERROR(IF(VLOOKUP('Xlookup set'!$S646,'Xlookup set'!$A$1:$R$1239,14,FALSE)=0,"",VLOOKUP('Xlookup set'!$S646,'Xlookup set'!$A$1:$R$1239,14,FALSE)),"")</f>
        <v/>
      </c>
      <c r="N607" t="str">
        <f>IFERROR(IF(VLOOKUP('Xlookup set'!$S646,'Xlookup set'!$A$1:$R$1239,15,FALSE)=0,"",VLOOKUP('Xlookup set'!$S646,'Xlookup set'!$A$1:$R$1239,15,FALSE)),"")</f>
        <v/>
      </c>
      <c r="O607" t="str">
        <f>IFERROR(IF(VLOOKUP('Xlookup set'!$S646,'Xlookup set'!$A$1:$R$1239,16,FALSE)=0,"",VLOOKUP('Xlookup set'!$S646,'Xlookup set'!$A$1:$R$1239,16,FALSE)),"")</f>
        <v/>
      </c>
      <c r="P607" t="str">
        <f t="array" aca="1" ref="P607" ca="1">IFERROR(Y2IF(VLOOKUP('Xlookup set'!$S646,'Xlookup set'!$A$1:$R$1239,17,FALSE)=0,"",VLOOKUP('Xlookup set'!$S646,'Xlookup set'!$A$1:$R$1239,17,FALSE)),"")</f>
        <v/>
      </c>
      <c r="Q607" t="str">
        <f>IFERROR(IF(VLOOKUP('Xlookup set'!$S646,'Xlookup set'!$A$1:$R$1239,18,FALSE)=0,"",VLOOKUP('Xlookup set'!$S646,'Xlookup set'!$A$1:$R$1239,18,FALSE)),"")</f>
        <v/>
      </c>
    </row>
    <row r="608" spans="1:17">
      <c r="A608" t="str">
        <f>IFERROR(VLOOKUP('Xlookup set'!$S608,'Xlookup set'!$A$1:$R$1239,2,FALSE),"")</f>
        <v/>
      </c>
      <c r="B608" t="str">
        <f>IF(I608&lt;&gt;"",ドッグキャリー!$I$2,"")</f>
        <v/>
      </c>
      <c r="C608" t="str">
        <f t="shared" si="20"/>
        <v/>
      </c>
      <c r="D608" t="str">
        <f t="shared" si="21"/>
        <v/>
      </c>
      <c r="H608" s="77" t="str">
        <f>IFERROR(IF(VLOOKUP('Xlookup set'!$S608,'Xlookup set'!$A$1:$R$1239,9,FALSE)=0,"",VLOOKUP('Xlookup set'!$S608,'Xlookup set'!$A$1:$R$1239,9,FALSE)),"")</f>
        <v/>
      </c>
      <c r="I608" t="str">
        <f>IFERROR(IF(VLOOKUP('Xlookup set'!$S608,'Xlookup set'!$A$1:$R$1239,10,FALSE)=0,"",VLOOKUP('Xlookup set'!$S608,'Xlookup set'!$A$1:$R$1239,10,FALSE)),"")</f>
        <v/>
      </c>
      <c r="J608" t="str">
        <f>IFERROR(IF(VLOOKUP('Xlookup set'!$S647,'Xlookup set'!$A$1:$R$1239,11,FALSE)=0,"",VLOOKUP('Xlookup set'!$S647,'Xlookup set'!$A$1:$R$1239,11,FALSE)),"")</f>
        <v/>
      </c>
      <c r="K608" t="str">
        <f>IFERROR(IF(VLOOKUP('Xlookup set'!$S647,'Xlookup set'!$A$1:$R$1239,12,FALSE)=0,"",VLOOKUP('Xlookup set'!$S647,'Xlookup set'!$A$1:$R$1239,12,FALSE)),"")</f>
        <v/>
      </c>
      <c r="L608" t="str">
        <f>IFERROR(IF(VLOOKUP('Xlookup set'!$S647,'Xlookup set'!$A$1:$R$1239,13,FALSE)=0,"",VLOOKUP('Xlookup set'!$S647,'Xlookup set'!$A$1:$R$1239,13,FALSE)),"")</f>
        <v/>
      </c>
      <c r="M608" t="str">
        <f>IFERROR(IF(VLOOKUP('Xlookup set'!$S647,'Xlookup set'!$A$1:$R$1239,14,FALSE)=0,"",VLOOKUP('Xlookup set'!$S647,'Xlookup set'!$A$1:$R$1239,14,FALSE)),"")</f>
        <v/>
      </c>
      <c r="N608" t="str">
        <f>IFERROR(IF(VLOOKUP('Xlookup set'!$S647,'Xlookup set'!$A$1:$R$1239,15,FALSE)=0,"",VLOOKUP('Xlookup set'!$S647,'Xlookup set'!$A$1:$R$1239,15,FALSE)),"")</f>
        <v/>
      </c>
      <c r="O608" t="str">
        <f>IFERROR(IF(VLOOKUP('Xlookup set'!$S647,'Xlookup set'!$A$1:$R$1239,16,FALSE)=0,"",VLOOKUP('Xlookup set'!$S647,'Xlookup set'!$A$1:$R$1239,16,FALSE)),"")</f>
        <v/>
      </c>
      <c r="P608" t="str">
        <f t="array" aca="1" ref="P608" ca="1">IFERROR(Y2IF(VLOOKUP('Xlookup set'!$S647,'Xlookup set'!$A$1:$R$1239,17,FALSE)=0,"",VLOOKUP('Xlookup set'!$S647,'Xlookup set'!$A$1:$R$1239,17,FALSE)),"")</f>
        <v/>
      </c>
      <c r="Q608" t="str">
        <f>IFERROR(IF(VLOOKUP('Xlookup set'!$S647,'Xlookup set'!$A$1:$R$1239,18,FALSE)=0,"",VLOOKUP('Xlookup set'!$S647,'Xlookup set'!$A$1:$R$1239,18,FALSE)),"")</f>
        <v/>
      </c>
    </row>
    <row r="609" spans="1:17">
      <c r="A609" t="str">
        <f>IFERROR(VLOOKUP('Xlookup set'!$S609,'Xlookup set'!$A$1:$R$1239,2,FALSE),"")</f>
        <v/>
      </c>
      <c r="B609" t="str">
        <f>IF(I609&lt;&gt;"",ドッグキャリー!$I$2,"")</f>
        <v/>
      </c>
      <c r="C609" t="str">
        <f t="shared" si="20"/>
        <v/>
      </c>
      <c r="D609" t="str">
        <f t="shared" si="21"/>
        <v/>
      </c>
      <c r="H609" s="77" t="str">
        <f>IFERROR(IF(VLOOKUP('Xlookup set'!$S609,'Xlookup set'!$A$1:$R$1239,9,FALSE)=0,"",VLOOKUP('Xlookup set'!$S609,'Xlookup set'!$A$1:$R$1239,9,FALSE)),"")</f>
        <v/>
      </c>
      <c r="I609" t="str">
        <f>IFERROR(IF(VLOOKUP('Xlookup set'!$S609,'Xlookup set'!$A$1:$R$1239,10,FALSE)=0,"",VLOOKUP('Xlookup set'!$S609,'Xlookup set'!$A$1:$R$1239,10,FALSE)),"")</f>
        <v/>
      </c>
      <c r="J609" t="str">
        <f>IFERROR(IF(VLOOKUP('Xlookup set'!$S648,'Xlookup set'!$A$1:$R$1239,11,FALSE)=0,"",VLOOKUP('Xlookup set'!$S648,'Xlookup set'!$A$1:$R$1239,11,FALSE)),"")</f>
        <v/>
      </c>
      <c r="K609" t="str">
        <f>IFERROR(IF(VLOOKUP('Xlookup set'!$S648,'Xlookup set'!$A$1:$R$1239,12,FALSE)=0,"",VLOOKUP('Xlookup set'!$S648,'Xlookup set'!$A$1:$R$1239,12,FALSE)),"")</f>
        <v/>
      </c>
      <c r="L609" t="str">
        <f>IFERROR(IF(VLOOKUP('Xlookup set'!$S648,'Xlookup set'!$A$1:$R$1239,13,FALSE)=0,"",VLOOKUP('Xlookup set'!$S648,'Xlookup set'!$A$1:$R$1239,13,FALSE)),"")</f>
        <v/>
      </c>
      <c r="M609" t="str">
        <f>IFERROR(IF(VLOOKUP('Xlookup set'!$S648,'Xlookup set'!$A$1:$R$1239,14,FALSE)=0,"",VLOOKUP('Xlookup set'!$S648,'Xlookup set'!$A$1:$R$1239,14,FALSE)),"")</f>
        <v/>
      </c>
      <c r="N609" t="str">
        <f>IFERROR(IF(VLOOKUP('Xlookup set'!$S648,'Xlookup set'!$A$1:$R$1239,15,FALSE)=0,"",VLOOKUP('Xlookup set'!$S648,'Xlookup set'!$A$1:$R$1239,15,FALSE)),"")</f>
        <v/>
      </c>
      <c r="O609" t="str">
        <f>IFERROR(IF(VLOOKUP('Xlookup set'!$S648,'Xlookup set'!$A$1:$R$1239,16,FALSE)=0,"",VLOOKUP('Xlookup set'!$S648,'Xlookup set'!$A$1:$R$1239,16,FALSE)),"")</f>
        <v/>
      </c>
      <c r="P609" t="str">
        <f t="array" aca="1" ref="P609" ca="1">IFERROR(Y2IF(VLOOKUP('Xlookup set'!$S648,'Xlookup set'!$A$1:$R$1239,17,FALSE)=0,"",VLOOKUP('Xlookup set'!$S648,'Xlookup set'!$A$1:$R$1239,17,FALSE)),"")</f>
        <v/>
      </c>
      <c r="Q609" t="str">
        <f>IFERROR(IF(VLOOKUP('Xlookup set'!$S648,'Xlookup set'!$A$1:$R$1239,18,FALSE)=0,"",VLOOKUP('Xlookup set'!$S648,'Xlookup set'!$A$1:$R$1239,18,FALSE)),"")</f>
        <v/>
      </c>
    </row>
    <row r="610" spans="1:17">
      <c r="A610" t="str">
        <f>IFERROR(VLOOKUP('Xlookup set'!$S610,'Xlookup set'!$A$1:$R$1239,2,FALSE),"")</f>
        <v/>
      </c>
      <c r="B610" t="str">
        <f>IF(I610&lt;&gt;"",ドッグキャリー!$I$2,"")</f>
        <v/>
      </c>
      <c r="C610" t="str">
        <f t="shared" si="20"/>
        <v/>
      </c>
      <c r="D610" t="str">
        <f t="shared" si="21"/>
        <v/>
      </c>
      <c r="H610" s="77" t="str">
        <f>IFERROR(IF(VLOOKUP('Xlookup set'!$S610,'Xlookup set'!$A$1:$R$1239,9,FALSE)=0,"",VLOOKUP('Xlookup set'!$S610,'Xlookup set'!$A$1:$R$1239,9,FALSE)),"")</f>
        <v/>
      </c>
      <c r="I610" t="str">
        <f>IFERROR(IF(VLOOKUP('Xlookup set'!$S610,'Xlookup set'!$A$1:$R$1239,10,FALSE)=0,"",VLOOKUP('Xlookup set'!$S610,'Xlookup set'!$A$1:$R$1239,10,FALSE)),"")</f>
        <v/>
      </c>
      <c r="J610" t="str">
        <f>IFERROR(IF(VLOOKUP('Xlookup set'!$S649,'Xlookup set'!$A$1:$R$1239,11,FALSE)=0,"",VLOOKUP('Xlookup set'!$S649,'Xlookup set'!$A$1:$R$1239,11,FALSE)),"")</f>
        <v/>
      </c>
      <c r="K610" t="str">
        <f>IFERROR(IF(VLOOKUP('Xlookup set'!$S649,'Xlookup set'!$A$1:$R$1239,12,FALSE)=0,"",VLOOKUP('Xlookup set'!$S649,'Xlookup set'!$A$1:$R$1239,12,FALSE)),"")</f>
        <v/>
      </c>
      <c r="L610" t="str">
        <f>IFERROR(IF(VLOOKUP('Xlookup set'!$S649,'Xlookup set'!$A$1:$R$1239,13,FALSE)=0,"",VLOOKUP('Xlookup set'!$S649,'Xlookup set'!$A$1:$R$1239,13,FALSE)),"")</f>
        <v/>
      </c>
      <c r="M610" t="str">
        <f>IFERROR(IF(VLOOKUP('Xlookup set'!$S649,'Xlookup set'!$A$1:$R$1239,14,FALSE)=0,"",VLOOKUP('Xlookup set'!$S649,'Xlookup set'!$A$1:$R$1239,14,FALSE)),"")</f>
        <v/>
      </c>
      <c r="N610" t="str">
        <f>IFERROR(IF(VLOOKUP('Xlookup set'!$S649,'Xlookup set'!$A$1:$R$1239,15,FALSE)=0,"",VLOOKUP('Xlookup set'!$S649,'Xlookup set'!$A$1:$R$1239,15,FALSE)),"")</f>
        <v/>
      </c>
      <c r="O610" t="str">
        <f>IFERROR(IF(VLOOKUP('Xlookup set'!$S649,'Xlookup set'!$A$1:$R$1239,16,FALSE)=0,"",VLOOKUP('Xlookup set'!$S649,'Xlookup set'!$A$1:$R$1239,16,FALSE)),"")</f>
        <v/>
      </c>
      <c r="P610" t="str">
        <f t="array" aca="1" ref="P610" ca="1">IFERROR(Y2IF(VLOOKUP('Xlookup set'!$S649,'Xlookup set'!$A$1:$R$1239,17,FALSE)=0,"",VLOOKUP('Xlookup set'!$S649,'Xlookup set'!$A$1:$R$1239,17,FALSE)),"")</f>
        <v/>
      </c>
      <c r="Q610" t="str">
        <f>IFERROR(IF(VLOOKUP('Xlookup set'!$S649,'Xlookup set'!$A$1:$R$1239,18,FALSE)=0,"",VLOOKUP('Xlookup set'!$S649,'Xlookup set'!$A$1:$R$1239,18,FALSE)),"")</f>
        <v/>
      </c>
    </row>
    <row r="611" spans="1:17">
      <c r="A611" t="str">
        <f>IFERROR(VLOOKUP('Xlookup set'!$S611,'Xlookup set'!$A$1:$R$1239,2,FALSE),"")</f>
        <v/>
      </c>
      <c r="B611" t="str">
        <f>IF(I611&lt;&gt;"",ドッグキャリー!$I$2,"")</f>
        <v/>
      </c>
      <c r="C611" t="str">
        <f t="shared" si="20"/>
        <v/>
      </c>
      <c r="D611" t="str">
        <f t="shared" si="21"/>
        <v/>
      </c>
      <c r="H611" s="77" t="str">
        <f>IFERROR(IF(VLOOKUP('Xlookup set'!$S611,'Xlookup set'!$A$1:$R$1239,9,FALSE)=0,"",VLOOKUP('Xlookup set'!$S611,'Xlookup set'!$A$1:$R$1239,9,FALSE)),"")</f>
        <v/>
      </c>
      <c r="I611" t="str">
        <f>IFERROR(IF(VLOOKUP('Xlookup set'!$S611,'Xlookup set'!$A$1:$R$1239,10,FALSE)=0,"",VLOOKUP('Xlookup set'!$S611,'Xlookup set'!$A$1:$R$1239,10,FALSE)),"")</f>
        <v/>
      </c>
      <c r="J611" t="str">
        <f>IFERROR(IF(VLOOKUP('Xlookup set'!$S650,'Xlookup set'!$A$1:$R$1239,11,FALSE)=0,"",VLOOKUP('Xlookup set'!$S650,'Xlookup set'!$A$1:$R$1239,11,FALSE)),"")</f>
        <v/>
      </c>
      <c r="K611" t="str">
        <f>IFERROR(IF(VLOOKUP('Xlookup set'!$S650,'Xlookup set'!$A$1:$R$1239,12,FALSE)=0,"",VLOOKUP('Xlookup set'!$S650,'Xlookup set'!$A$1:$R$1239,12,FALSE)),"")</f>
        <v/>
      </c>
      <c r="L611" t="str">
        <f>IFERROR(IF(VLOOKUP('Xlookup set'!$S650,'Xlookup set'!$A$1:$R$1239,13,FALSE)=0,"",VLOOKUP('Xlookup set'!$S650,'Xlookup set'!$A$1:$R$1239,13,FALSE)),"")</f>
        <v/>
      </c>
      <c r="M611" t="str">
        <f>IFERROR(IF(VLOOKUP('Xlookup set'!$S650,'Xlookup set'!$A$1:$R$1239,14,FALSE)=0,"",VLOOKUP('Xlookup set'!$S650,'Xlookup set'!$A$1:$R$1239,14,FALSE)),"")</f>
        <v/>
      </c>
      <c r="N611" t="str">
        <f>IFERROR(IF(VLOOKUP('Xlookup set'!$S650,'Xlookup set'!$A$1:$R$1239,15,FALSE)=0,"",VLOOKUP('Xlookup set'!$S650,'Xlookup set'!$A$1:$R$1239,15,FALSE)),"")</f>
        <v/>
      </c>
      <c r="O611" t="str">
        <f>IFERROR(IF(VLOOKUP('Xlookup set'!$S650,'Xlookup set'!$A$1:$R$1239,16,FALSE)=0,"",VLOOKUP('Xlookup set'!$S650,'Xlookup set'!$A$1:$R$1239,16,FALSE)),"")</f>
        <v/>
      </c>
      <c r="P611" t="str">
        <f t="array" aca="1" ref="P611" ca="1">IFERROR(Y2IF(VLOOKUP('Xlookup set'!$S650,'Xlookup set'!$A$1:$R$1239,17,FALSE)=0,"",VLOOKUP('Xlookup set'!$S650,'Xlookup set'!$A$1:$R$1239,17,FALSE)),"")</f>
        <v/>
      </c>
      <c r="Q611" t="str">
        <f>IFERROR(IF(VLOOKUP('Xlookup set'!$S650,'Xlookup set'!$A$1:$R$1239,18,FALSE)=0,"",VLOOKUP('Xlookup set'!$S650,'Xlookup set'!$A$1:$R$1239,18,FALSE)),"")</f>
        <v/>
      </c>
    </row>
    <row r="612" spans="1:17">
      <c r="A612" t="str">
        <f>IFERROR(VLOOKUP('Xlookup set'!$S612,'Xlookup set'!$A$1:$R$1239,2,FALSE),"")</f>
        <v/>
      </c>
      <c r="B612" t="str">
        <f>IF(I612&lt;&gt;"",ドッグキャリー!$I$2,"")</f>
        <v/>
      </c>
      <c r="C612" t="str">
        <f t="shared" si="20"/>
        <v/>
      </c>
      <c r="D612" t="str">
        <f t="shared" si="21"/>
        <v/>
      </c>
      <c r="H612" s="77" t="str">
        <f>IFERROR(IF(VLOOKUP('Xlookup set'!$S612,'Xlookup set'!$A$1:$R$1239,9,FALSE)=0,"",VLOOKUP('Xlookup set'!$S612,'Xlookup set'!$A$1:$R$1239,9,FALSE)),"")</f>
        <v/>
      </c>
      <c r="I612" t="str">
        <f>IFERROR(IF(VLOOKUP('Xlookup set'!$S612,'Xlookup set'!$A$1:$R$1239,10,FALSE)=0,"",VLOOKUP('Xlookup set'!$S612,'Xlookup set'!$A$1:$R$1239,10,FALSE)),"")</f>
        <v/>
      </c>
      <c r="J612" t="str">
        <f>IFERROR(IF(VLOOKUP('Xlookup set'!$S651,'Xlookup set'!$A$1:$R$1239,11,FALSE)=0,"",VLOOKUP('Xlookup set'!$S651,'Xlookup set'!$A$1:$R$1239,11,FALSE)),"")</f>
        <v/>
      </c>
      <c r="K612" t="str">
        <f>IFERROR(IF(VLOOKUP('Xlookup set'!$S651,'Xlookup set'!$A$1:$R$1239,12,FALSE)=0,"",VLOOKUP('Xlookup set'!$S651,'Xlookup set'!$A$1:$R$1239,12,FALSE)),"")</f>
        <v/>
      </c>
      <c r="L612" t="str">
        <f>IFERROR(IF(VLOOKUP('Xlookup set'!$S651,'Xlookup set'!$A$1:$R$1239,13,FALSE)=0,"",VLOOKUP('Xlookup set'!$S651,'Xlookup set'!$A$1:$R$1239,13,FALSE)),"")</f>
        <v/>
      </c>
      <c r="M612" t="str">
        <f>IFERROR(IF(VLOOKUP('Xlookup set'!$S651,'Xlookup set'!$A$1:$R$1239,14,FALSE)=0,"",VLOOKUP('Xlookup set'!$S651,'Xlookup set'!$A$1:$R$1239,14,FALSE)),"")</f>
        <v/>
      </c>
      <c r="N612" t="str">
        <f>IFERROR(IF(VLOOKUP('Xlookup set'!$S651,'Xlookup set'!$A$1:$R$1239,15,FALSE)=0,"",VLOOKUP('Xlookup set'!$S651,'Xlookup set'!$A$1:$R$1239,15,FALSE)),"")</f>
        <v/>
      </c>
      <c r="O612" t="str">
        <f>IFERROR(IF(VLOOKUP('Xlookup set'!$S651,'Xlookup set'!$A$1:$R$1239,16,FALSE)=0,"",VLOOKUP('Xlookup set'!$S651,'Xlookup set'!$A$1:$R$1239,16,FALSE)),"")</f>
        <v/>
      </c>
      <c r="P612" t="str">
        <f t="array" aca="1" ref="P612" ca="1">IFERROR(Y2IF(VLOOKUP('Xlookup set'!$S651,'Xlookup set'!$A$1:$R$1239,17,FALSE)=0,"",VLOOKUP('Xlookup set'!$S651,'Xlookup set'!$A$1:$R$1239,17,FALSE)),"")</f>
        <v/>
      </c>
      <c r="Q612" t="str">
        <f>IFERROR(IF(VLOOKUP('Xlookup set'!$S651,'Xlookup set'!$A$1:$R$1239,18,FALSE)=0,"",VLOOKUP('Xlookup set'!$S651,'Xlookup set'!$A$1:$R$1239,18,FALSE)),"")</f>
        <v/>
      </c>
    </row>
    <row r="613" spans="1:17">
      <c r="A613" t="str">
        <f>IFERROR(VLOOKUP('Xlookup set'!$S613,'Xlookup set'!$A$1:$R$1239,2,FALSE),"")</f>
        <v/>
      </c>
      <c r="B613" t="str">
        <f>IF(I613&lt;&gt;"",ドッグキャリー!$I$2,"")</f>
        <v/>
      </c>
      <c r="C613" t="str">
        <f t="shared" si="20"/>
        <v/>
      </c>
      <c r="D613" t="str">
        <f t="shared" si="21"/>
        <v/>
      </c>
      <c r="H613" s="77" t="str">
        <f>IFERROR(IF(VLOOKUP('Xlookup set'!$S613,'Xlookup set'!$A$1:$R$1239,9,FALSE)=0,"",VLOOKUP('Xlookup set'!$S613,'Xlookup set'!$A$1:$R$1239,9,FALSE)),"")</f>
        <v/>
      </c>
      <c r="I613" t="str">
        <f>IFERROR(IF(VLOOKUP('Xlookup set'!$S613,'Xlookup set'!$A$1:$R$1239,10,FALSE)=0,"",VLOOKUP('Xlookup set'!$S613,'Xlookup set'!$A$1:$R$1239,10,FALSE)),"")</f>
        <v/>
      </c>
      <c r="J613" t="str">
        <f>IFERROR(IF(VLOOKUP('Xlookup set'!$S652,'Xlookup set'!$A$1:$R$1239,11,FALSE)=0,"",VLOOKUP('Xlookup set'!$S652,'Xlookup set'!$A$1:$R$1239,11,FALSE)),"")</f>
        <v/>
      </c>
      <c r="K613" t="str">
        <f>IFERROR(IF(VLOOKUP('Xlookup set'!$S652,'Xlookup set'!$A$1:$R$1239,12,FALSE)=0,"",VLOOKUP('Xlookup set'!$S652,'Xlookup set'!$A$1:$R$1239,12,FALSE)),"")</f>
        <v/>
      </c>
      <c r="L613" t="str">
        <f>IFERROR(IF(VLOOKUP('Xlookup set'!$S652,'Xlookup set'!$A$1:$R$1239,13,FALSE)=0,"",VLOOKUP('Xlookup set'!$S652,'Xlookup set'!$A$1:$R$1239,13,FALSE)),"")</f>
        <v/>
      </c>
      <c r="M613" t="str">
        <f>IFERROR(IF(VLOOKUP('Xlookup set'!$S652,'Xlookup set'!$A$1:$R$1239,14,FALSE)=0,"",VLOOKUP('Xlookup set'!$S652,'Xlookup set'!$A$1:$R$1239,14,FALSE)),"")</f>
        <v/>
      </c>
      <c r="N613" t="str">
        <f>IFERROR(IF(VLOOKUP('Xlookup set'!$S652,'Xlookup set'!$A$1:$R$1239,15,FALSE)=0,"",VLOOKUP('Xlookup set'!$S652,'Xlookup set'!$A$1:$R$1239,15,FALSE)),"")</f>
        <v/>
      </c>
      <c r="O613" t="str">
        <f>IFERROR(IF(VLOOKUP('Xlookup set'!$S652,'Xlookup set'!$A$1:$R$1239,16,FALSE)=0,"",VLOOKUP('Xlookup set'!$S652,'Xlookup set'!$A$1:$R$1239,16,FALSE)),"")</f>
        <v/>
      </c>
      <c r="P613" t="str">
        <f t="array" aca="1" ref="P613" ca="1">IFERROR(Y2IF(VLOOKUP('Xlookup set'!$S652,'Xlookup set'!$A$1:$R$1239,17,FALSE)=0,"",VLOOKUP('Xlookup set'!$S652,'Xlookup set'!$A$1:$R$1239,17,FALSE)),"")</f>
        <v/>
      </c>
      <c r="Q613" t="str">
        <f>IFERROR(IF(VLOOKUP('Xlookup set'!$S652,'Xlookup set'!$A$1:$R$1239,18,FALSE)=0,"",VLOOKUP('Xlookup set'!$S652,'Xlookup set'!$A$1:$R$1239,18,FALSE)),"")</f>
        <v/>
      </c>
    </row>
    <row r="614" spans="1:17">
      <c r="A614" t="str">
        <f>IFERROR(VLOOKUP('Xlookup set'!$S614,'Xlookup set'!$A$1:$R$1239,2,FALSE),"")</f>
        <v/>
      </c>
      <c r="B614" t="str">
        <f>IF(I614&lt;&gt;"",ドッグキャリー!$I$2,"")</f>
        <v/>
      </c>
      <c r="C614" t="str">
        <f t="shared" si="20"/>
        <v/>
      </c>
      <c r="D614" t="str">
        <f t="shared" si="21"/>
        <v/>
      </c>
      <c r="H614" s="77" t="str">
        <f>IFERROR(IF(VLOOKUP('Xlookup set'!$S614,'Xlookup set'!$A$1:$R$1239,9,FALSE)=0,"",VLOOKUP('Xlookup set'!$S614,'Xlookup set'!$A$1:$R$1239,9,FALSE)),"")</f>
        <v/>
      </c>
      <c r="I614" t="str">
        <f>IFERROR(IF(VLOOKUP('Xlookup set'!$S614,'Xlookup set'!$A$1:$R$1239,10,FALSE)=0,"",VLOOKUP('Xlookup set'!$S614,'Xlookup set'!$A$1:$R$1239,10,FALSE)),"")</f>
        <v/>
      </c>
      <c r="J614" t="str">
        <f>IFERROR(IF(VLOOKUP('Xlookup set'!$S653,'Xlookup set'!$A$1:$R$1239,11,FALSE)=0,"",VLOOKUP('Xlookup set'!$S653,'Xlookup set'!$A$1:$R$1239,11,FALSE)),"")</f>
        <v/>
      </c>
      <c r="K614" t="str">
        <f>IFERROR(IF(VLOOKUP('Xlookup set'!$S653,'Xlookup set'!$A$1:$R$1239,12,FALSE)=0,"",VLOOKUP('Xlookup set'!$S653,'Xlookup set'!$A$1:$R$1239,12,FALSE)),"")</f>
        <v/>
      </c>
      <c r="L614" t="str">
        <f>IFERROR(IF(VLOOKUP('Xlookup set'!$S653,'Xlookup set'!$A$1:$R$1239,13,FALSE)=0,"",VLOOKUP('Xlookup set'!$S653,'Xlookup set'!$A$1:$R$1239,13,FALSE)),"")</f>
        <v/>
      </c>
      <c r="M614" t="str">
        <f>IFERROR(IF(VLOOKUP('Xlookup set'!$S653,'Xlookup set'!$A$1:$R$1239,14,FALSE)=0,"",VLOOKUP('Xlookup set'!$S653,'Xlookup set'!$A$1:$R$1239,14,FALSE)),"")</f>
        <v/>
      </c>
      <c r="N614" t="str">
        <f>IFERROR(IF(VLOOKUP('Xlookup set'!$S653,'Xlookup set'!$A$1:$R$1239,15,FALSE)=0,"",VLOOKUP('Xlookup set'!$S653,'Xlookup set'!$A$1:$R$1239,15,FALSE)),"")</f>
        <v/>
      </c>
      <c r="O614" t="str">
        <f>IFERROR(IF(VLOOKUP('Xlookup set'!$S653,'Xlookup set'!$A$1:$R$1239,16,FALSE)=0,"",VLOOKUP('Xlookup set'!$S653,'Xlookup set'!$A$1:$R$1239,16,FALSE)),"")</f>
        <v/>
      </c>
      <c r="P614" t="str">
        <f t="array" aca="1" ref="P614" ca="1">IFERROR(Y2IF(VLOOKUP('Xlookup set'!$S653,'Xlookup set'!$A$1:$R$1239,17,FALSE)=0,"",VLOOKUP('Xlookup set'!$S653,'Xlookup set'!$A$1:$R$1239,17,FALSE)),"")</f>
        <v/>
      </c>
      <c r="Q614" t="str">
        <f>IFERROR(IF(VLOOKUP('Xlookup set'!$S653,'Xlookup set'!$A$1:$R$1239,18,FALSE)=0,"",VLOOKUP('Xlookup set'!$S653,'Xlookup set'!$A$1:$R$1239,18,FALSE)),"")</f>
        <v/>
      </c>
    </row>
    <row r="615" spans="1:17">
      <c r="A615" t="str">
        <f>IFERROR(VLOOKUP('Xlookup set'!$S615,'Xlookup set'!$A$1:$R$1239,2,FALSE),"")</f>
        <v/>
      </c>
      <c r="B615" t="str">
        <f>IF(I615&lt;&gt;"",ドッグキャリー!$I$2,"")</f>
        <v/>
      </c>
      <c r="C615" t="str">
        <f t="shared" si="20"/>
        <v/>
      </c>
      <c r="D615" t="str">
        <f t="shared" si="21"/>
        <v/>
      </c>
      <c r="H615" s="77" t="str">
        <f>IFERROR(IF(VLOOKUP('Xlookup set'!$S615,'Xlookup set'!$A$1:$R$1239,9,FALSE)=0,"",VLOOKUP('Xlookup set'!$S615,'Xlookup set'!$A$1:$R$1239,9,FALSE)),"")</f>
        <v/>
      </c>
      <c r="I615" t="str">
        <f>IFERROR(IF(VLOOKUP('Xlookup set'!$S615,'Xlookup set'!$A$1:$R$1239,10,FALSE)=0,"",VLOOKUP('Xlookup set'!$S615,'Xlookup set'!$A$1:$R$1239,10,FALSE)),"")</f>
        <v/>
      </c>
      <c r="J615" t="str">
        <f>IFERROR(IF(VLOOKUP('Xlookup set'!$S654,'Xlookup set'!$A$1:$R$1239,11,FALSE)=0,"",VLOOKUP('Xlookup set'!$S654,'Xlookup set'!$A$1:$R$1239,11,FALSE)),"")</f>
        <v/>
      </c>
      <c r="K615" t="str">
        <f>IFERROR(IF(VLOOKUP('Xlookup set'!$S654,'Xlookup set'!$A$1:$R$1239,12,FALSE)=0,"",VLOOKUP('Xlookup set'!$S654,'Xlookup set'!$A$1:$R$1239,12,FALSE)),"")</f>
        <v/>
      </c>
      <c r="L615" t="str">
        <f>IFERROR(IF(VLOOKUP('Xlookup set'!$S654,'Xlookup set'!$A$1:$R$1239,13,FALSE)=0,"",VLOOKUP('Xlookup set'!$S654,'Xlookup set'!$A$1:$R$1239,13,FALSE)),"")</f>
        <v/>
      </c>
      <c r="M615" t="str">
        <f>IFERROR(IF(VLOOKUP('Xlookup set'!$S654,'Xlookup set'!$A$1:$R$1239,14,FALSE)=0,"",VLOOKUP('Xlookup set'!$S654,'Xlookup set'!$A$1:$R$1239,14,FALSE)),"")</f>
        <v/>
      </c>
      <c r="N615" t="str">
        <f>IFERROR(IF(VLOOKUP('Xlookup set'!$S654,'Xlookup set'!$A$1:$R$1239,15,FALSE)=0,"",VLOOKUP('Xlookup set'!$S654,'Xlookup set'!$A$1:$R$1239,15,FALSE)),"")</f>
        <v/>
      </c>
      <c r="O615" t="str">
        <f>IFERROR(IF(VLOOKUP('Xlookup set'!$S654,'Xlookup set'!$A$1:$R$1239,16,FALSE)=0,"",VLOOKUP('Xlookup set'!$S654,'Xlookup set'!$A$1:$R$1239,16,FALSE)),"")</f>
        <v/>
      </c>
      <c r="P615" t="str">
        <f t="array" aca="1" ref="P615" ca="1">IFERROR(Y2IF(VLOOKUP('Xlookup set'!$S654,'Xlookup set'!$A$1:$R$1239,17,FALSE)=0,"",VLOOKUP('Xlookup set'!$S654,'Xlookup set'!$A$1:$R$1239,17,FALSE)),"")</f>
        <v/>
      </c>
      <c r="Q615" t="str">
        <f>IFERROR(IF(VLOOKUP('Xlookup set'!$S654,'Xlookup set'!$A$1:$R$1239,18,FALSE)=0,"",VLOOKUP('Xlookup set'!$S654,'Xlookup set'!$A$1:$R$1239,18,FALSE)),"")</f>
        <v/>
      </c>
    </row>
    <row r="616" spans="1:17">
      <c r="A616" t="str">
        <f>IFERROR(VLOOKUP('Xlookup set'!$S616,'Xlookup set'!$A$1:$R$1239,2,FALSE),"")</f>
        <v/>
      </c>
      <c r="B616" t="str">
        <f>IF(I616&lt;&gt;"",ドッグキャリー!$I$2,"")</f>
        <v/>
      </c>
      <c r="C616" t="str">
        <f t="shared" si="20"/>
        <v/>
      </c>
      <c r="D616" t="str">
        <f t="shared" si="21"/>
        <v/>
      </c>
      <c r="H616" s="77" t="str">
        <f>IFERROR(IF(VLOOKUP('Xlookup set'!$S616,'Xlookup set'!$A$1:$R$1239,9,FALSE)=0,"",VLOOKUP('Xlookup set'!$S616,'Xlookup set'!$A$1:$R$1239,9,FALSE)),"")</f>
        <v/>
      </c>
      <c r="I616" t="str">
        <f>IFERROR(IF(VLOOKUP('Xlookup set'!$S616,'Xlookup set'!$A$1:$R$1239,10,FALSE)=0,"",VLOOKUP('Xlookup set'!$S616,'Xlookup set'!$A$1:$R$1239,10,FALSE)),"")</f>
        <v/>
      </c>
      <c r="J616" t="str">
        <f>IFERROR(IF(VLOOKUP('Xlookup set'!$S655,'Xlookup set'!$A$1:$R$1239,11,FALSE)=0,"",VLOOKUP('Xlookup set'!$S655,'Xlookup set'!$A$1:$R$1239,11,FALSE)),"")</f>
        <v/>
      </c>
      <c r="K616" t="str">
        <f>IFERROR(IF(VLOOKUP('Xlookup set'!$S655,'Xlookup set'!$A$1:$R$1239,12,FALSE)=0,"",VLOOKUP('Xlookup set'!$S655,'Xlookup set'!$A$1:$R$1239,12,FALSE)),"")</f>
        <v/>
      </c>
      <c r="L616" t="str">
        <f>IFERROR(IF(VLOOKUP('Xlookup set'!$S655,'Xlookup set'!$A$1:$R$1239,13,FALSE)=0,"",VLOOKUP('Xlookup set'!$S655,'Xlookup set'!$A$1:$R$1239,13,FALSE)),"")</f>
        <v/>
      </c>
      <c r="M616" t="str">
        <f>IFERROR(IF(VLOOKUP('Xlookup set'!$S655,'Xlookup set'!$A$1:$R$1239,14,FALSE)=0,"",VLOOKUP('Xlookup set'!$S655,'Xlookup set'!$A$1:$R$1239,14,FALSE)),"")</f>
        <v/>
      </c>
      <c r="N616" t="str">
        <f>IFERROR(IF(VLOOKUP('Xlookup set'!$S655,'Xlookup set'!$A$1:$R$1239,15,FALSE)=0,"",VLOOKUP('Xlookup set'!$S655,'Xlookup set'!$A$1:$R$1239,15,FALSE)),"")</f>
        <v/>
      </c>
      <c r="O616" t="str">
        <f>IFERROR(IF(VLOOKUP('Xlookup set'!$S655,'Xlookup set'!$A$1:$R$1239,16,FALSE)=0,"",VLOOKUP('Xlookup set'!$S655,'Xlookup set'!$A$1:$R$1239,16,FALSE)),"")</f>
        <v/>
      </c>
      <c r="P616" t="str">
        <f t="array" aca="1" ref="P616" ca="1">IFERROR(Y2IF(VLOOKUP('Xlookup set'!$S655,'Xlookup set'!$A$1:$R$1239,17,FALSE)=0,"",VLOOKUP('Xlookup set'!$S655,'Xlookup set'!$A$1:$R$1239,17,FALSE)),"")</f>
        <v/>
      </c>
      <c r="Q616" t="str">
        <f>IFERROR(IF(VLOOKUP('Xlookup set'!$S655,'Xlookup set'!$A$1:$R$1239,18,FALSE)=0,"",VLOOKUP('Xlookup set'!$S655,'Xlookup set'!$A$1:$R$1239,18,FALSE)),"")</f>
        <v/>
      </c>
    </row>
    <row r="617" spans="1:17">
      <c r="A617" t="str">
        <f>IFERROR(VLOOKUP('Xlookup set'!$S617,'Xlookup set'!$A$1:$R$1239,2,FALSE),"")</f>
        <v/>
      </c>
      <c r="B617" t="str">
        <f>IF(I617&lt;&gt;"",ドッグキャリー!$I$2,"")</f>
        <v/>
      </c>
      <c r="C617" t="str">
        <f t="shared" si="20"/>
        <v/>
      </c>
      <c r="D617" t="str">
        <f t="shared" si="21"/>
        <v/>
      </c>
      <c r="H617" s="77" t="str">
        <f>IFERROR(IF(VLOOKUP('Xlookup set'!$S617,'Xlookup set'!$A$1:$R$1239,9,FALSE)=0,"",VLOOKUP('Xlookup set'!$S617,'Xlookup set'!$A$1:$R$1239,9,FALSE)),"")</f>
        <v/>
      </c>
      <c r="I617" t="str">
        <f>IFERROR(IF(VLOOKUP('Xlookup set'!$S617,'Xlookup set'!$A$1:$R$1239,10,FALSE)=0,"",VLOOKUP('Xlookup set'!$S617,'Xlookup set'!$A$1:$R$1239,10,FALSE)),"")</f>
        <v/>
      </c>
      <c r="J617" t="str">
        <f>IFERROR(IF(VLOOKUP('Xlookup set'!$S656,'Xlookup set'!$A$1:$R$1239,11,FALSE)=0,"",VLOOKUP('Xlookup set'!$S656,'Xlookup set'!$A$1:$R$1239,11,FALSE)),"")</f>
        <v/>
      </c>
      <c r="K617" t="str">
        <f>IFERROR(IF(VLOOKUP('Xlookup set'!$S656,'Xlookup set'!$A$1:$R$1239,12,FALSE)=0,"",VLOOKUP('Xlookup set'!$S656,'Xlookup set'!$A$1:$R$1239,12,FALSE)),"")</f>
        <v/>
      </c>
      <c r="L617" t="str">
        <f>IFERROR(IF(VLOOKUP('Xlookup set'!$S656,'Xlookup set'!$A$1:$R$1239,13,FALSE)=0,"",VLOOKUP('Xlookup set'!$S656,'Xlookup set'!$A$1:$R$1239,13,FALSE)),"")</f>
        <v/>
      </c>
      <c r="M617" t="str">
        <f>IFERROR(IF(VLOOKUP('Xlookup set'!$S656,'Xlookup set'!$A$1:$R$1239,14,FALSE)=0,"",VLOOKUP('Xlookup set'!$S656,'Xlookup set'!$A$1:$R$1239,14,FALSE)),"")</f>
        <v/>
      </c>
      <c r="N617" t="str">
        <f>IFERROR(IF(VLOOKUP('Xlookup set'!$S656,'Xlookup set'!$A$1:$R$1239,15,FALSE)=0,"",VLOOKUP('Xlookup set'!$S656,'Xlookup set'!$A$1:$R$1239,15,FALSE)),"")</f>
        <v/>
      </c>
      <c r="O617" t="str">
        <f>IFERROR(IF(VLOOKUP('Xlookup set'!$S656,'Xlookup set'!$A$1:$R$1239,16,FALSE)=0,"",VLOOKUP('Xlookup set'!$S656,'Xlookup set'!$A$1:$R$1239,16,FALSE)),"")</f>
        <v/>
      </c>
      <c r="P617" t="str">
        <f t="array" aca="1" ref="P617" ca="1">IFERROR(Y2IF(VLOOKUP('Xlookup set'!$S656,'Xlookup set'!$A$1:$R$1239,17,FALSE)=0,"",VLOOKUP('Xlookup set'!$S656,'Xlookup set'!$A$1:$R$1239,17,FALSE)),"")</f>
        <v/>
      </c>
      <c r="Q617" t="str">
        <f>IFERROR(IF(VLOOKUP('Xlookup set'!$S656,'Xlookup set'!$A$1:$R$1239,18,FALSE)=0,"",VLOOKUP('Xlookup set'!$S656,'Xlookup set'!$A$1:$R$1239,18,FALSE)),"")</f>
        <v/>
      </c>
    </row>
    <row r="618" spans="1:17">
      <c r="A618" t="str">
        <f>IFERROR(VLOOKUP('Xlookup set'!$S618,'Xlookup set'!$A$1:$R$1239,2,FALSE),"")</f>
        <v/>
      </c>
      <c r="B618" t="str">
        <f>IF(I618&lt;&gt;"",ドッグキャリー!$I$2,"")</f>
        <v/>
      </c>
      <c r="C618" t="str">
        <f t="shared" si="20"/>
        <v/>
      </c>
      <c r="D618" t="str">
        <f t="shared" si="21"/>
        <v/>
      </c>
      <c r="H618" s="77" t="str">
        <f>IFERROR(IF(VLOOKUP('Xlookup set'!$S618,'Xlookup set'!$A$1:$R$1239,9,FALSE)=0,"",VLOOKUP('Xlookup set'!$S618,'Xlookup set'!$A$1:$R$1239,9,FALSE)),"")</f>
        <v/>
      </c>
      <c r="I618" t="str">
        <f>IFERROR(IF(VLOOKUP('Xlookup set'!$S618,'Xlookup set'!$A$1:$R$1239,10,FALSE)=0,"",VLOOKUP('Xlookup set'!$S618,'Xlookup set'!$A$1:$R$1239,10,FALSE)),"")</f>
        <v/>
      </c>
      <c r="J618" t="str">
        <f>IFERROR(IF(VLOOKUP('Xlookup set'!$S657,'Xlookup set'!$A$1:$R$1239,11,FALSE)=0,"",VLOOKUP('Xlookup set'!$S657,'Xlookup set'!$A$1:$R$1239,11,FALSE)),"")</f>
        <v/>
      </c>
      <c r="K618" t="str">
        <f>IFERROR(IF(VLOOKUP('Xlookup set'!$S657,'Xlookup set'!$A$1:$R$1239,12,FALSE)=0,"",VLOOKUP('Xlookup set'!$S657,'Xlookup set'!$A$1:$R$1239,12,FALSE)),"")</f>
        <v/>
      </c>
      <c r="L618" t="str">
        <f>IFERROR(IF(VLOOKUP('Xlookup set'!$S657,'Xlookup set'!$A$1:$R$1239,13,FALSE)=0,"",VLOOKUP('Xlookup set'!$S657,'Xlookup set'!$A$1:$R$1239,13,FALSE)),"")</f>
        <v/>
      </c>
      <c r="M618" t="str">
        <f>IFERROR(IF(VLOOKUP('Xlookup set'!$S657,'Xlookup set'!$A$1:$R$1239,14,FALSE)=0,"",VLOOKUP('Xlookup set'!$S657,'Xlookup set'!$A$1:$R$1239,14,FALSE)),"")</f>
        <v/>
      </c>
      <c r="N618" t="str">
        <f>IFERROR(IF(VLOOKUP('Xlookup set'!$S657,'Xlookup set'!$A$1:$R$1239,15,FALSE)=0,"",VLOOKUP('Xlookup set'!$S657,'Xlookup set'!$A$1:$R$1239,15,FALSE)),"")</f>
        <v/>
      </c>
      <c r="O618" t="str">
        <f>IFERROR(IF(VLOOKUP('Xlookup set'!$S657,'Xlookup set'!$A$1:$R$1239,16,FALSE)=0,"",VLOOKUP('Xlookup set'!$S657,'Xlookup set'!$A$1:$R$1239,16,FALSE)),"")</f>
        <v/>
      </c>
      <c r="P618" t="str">
        <f t="array" aca="1" ref="P618" ca="1">IFERROR(Y2IF(VLOOKUP('Xlookup set'!$S657,'Xlookup set'!$A$1:$R$1239,17,FALSE)=0,"",VLOOKUP('Xlookup set'!$S657,'Xlookup set'!$A$1:$R$1239,17,FALSE)),"")</f>
        <v/>
      </c>
      <c r="Q618" t="str">
        <f>IFERROR(IF(VLOOKUP('Xlookup set'!$S657,'Xlookup set'!$A$1:$R$1239,18,FALSE)=0,"",VLOOKUP('Xlookup set'!$S657,'Xlookup set'!$A$1:$R$1239,18,FALSE)),"")</f>
        <v/>
      </c>
    </row>
    <row r="619" spans="1:17">
      <c r="A619" t="str">
        <f>IFERROR(VLOOKUP('Xlookup set'!$S619,'Xlookup set'!$A$1:$R$1239,2,FALSE),"")</f>
        <v/>
      </c>
      <c r="B619" t="str">
        <f>IF(I619&lt;&gt;"",ドッグキャリー!$I$2,"")</f>
        <v/>
      </c>
      <c r="C619" t="str">
        <f t="shared" si="20"/>
        <v/>
      </c>
      <c r="D619" t="str">
        <f t="shared" si="21"/>
        <v/>
      </c>
      <c r="H619" s="77" t="str">
        <f>IFERROR(IF(VLOOKUP('Xlookup set'!$S619,'Xlookup set'!$A$1:$R$1239,9,FALSE)=0,"",VLOOKUP('Xlookup set'!$S619,'Xlookup set'!$A$1:$R$1239,9,FALSE)),"")</f>
        <v/>
      </c>
      <c r="I619" t="str">
        <f>IFERROR(IF(VLOOKUP('Xlookup set'!$S619,'Xlookup set'!$A$1:$R$1239,10,FALSE)=0,"",VLOOKUP('Xlookup set'!$S619,'Xlookup set'!$A$1:$R$1239,10,FALSE)),"")</f>
        <v/>
      </c>
      <c r="J619" t="str">
        <f>IFERROR(IF(VLOOKUP('Xlookup set'!$S658,'Xlookup set'!$A$1:$R$1239,11,FALSE)=0,"",VLOOKUP('Xlookup set'!$S658,'Xlookup set'!$A$1:$R$1239,11,FALSE)),"")</f>
        <v/>
      </c>
      <c r="K619" t="str">
        <f>IFERROR(IF(VLOOKUP('Xlookup set'!$S658,'Xlookup set'!$A$1:$R$1239,12,FALSE)=0,"",VLOOKUP('Xlookup set'!$S658,'Xlookup set'!$A$1:$R$1239,12,FALSE)),"")</f>
        <v/>
      </c>
      <c r="L619" t="str">
        <f>IFERROR(IF(VLOOKUP('Xlookup set'!$S658,'Xlookup set'!$A$1:$R$1239,13,FALSE)=0,"",VLOOKUP('Xlookup set'!$S658,'Xlookup set'!$A$1:$R$1239,13,FALSE)),"")</f>
        <v/>
      </c>
      <c r="M619" t="str">
        <f>IFERROR(IF(VLOOKUP('Xlookup set'!$S658,'Xlookup set'!$A$1:$R$1239,14,FALSE)=0,"",VLOOKUP('Xlookup set'!$S658,'Xlookup set'!$A$1:$R$1239,14,FALSE)),"")</f>
        <v/>
      </c>
      <c r="N619" t="str">
        <f>IFERROR(IF(VLOOKUP('Xlookup set'!$S658,'Xlookup set'!$A$1:$R$1239,15,FALSE)=0,"",VLOOKUP('Xlookup set'!$S658,'Xlookup set'!$A$1:$R$1239,15,FALSE)),"")</f>
        <v/>
      </c>
      <c r="O619" t="str">
        <f>IFERROR(IF(VLOOKUP('Xlookup set'!$S658,'Xlookup set'!$A$1:$R$1239,16,FALSE)=0,"",VLOOKUP('Xlookup set'!$S658,'Xlookup set'!$A$1:$R$1239,16,FALSE)),"")</f>
        <v/>
      </c>
      <c r="P619" t="str">
        <f t="array" aca="1" ref="P619" ca="1">IFERROR(Y2IF(VLOOKUP('Xlookup set'!$S658,'Xlookup set'!$A$1:$R$1239,17,FALSE)=0,"",VLOOKUP('Xlookup set'!$S658,'Xlookup set'!$A$1:$R$1239,17,FALSE)),"")</f>
        <v/>
      </c>
      <c r="Q619" t="str">
        <f>IFERROR(IF(VLOOKUP('Xlookup set'!$S658,'Xlookup set'!$A$1:$R$1239,18,FALSE)=0,"",VLOOKUP('Xlookup set'!$S658,'Xlookup set'!$A$1:$R$1239,18,FALSE)),"")</f>
        <v/>
      </c>
    </row>
    <row r="620" spans="1:17">
      <c r="A620" t="str">
        <f>IFERROR(VLOOKUP('Xlookup set'!$S620,'Xlookup set'!$A$1:$R$1239,2,FALSE),"")</f>
        <v/>
      </c>
      <c r="B620" t="str">
        <f>IF(I620&lt;&gt;"",ドッグキャリー!$I$2,"")</f>
        <v/>
      </c>
      <c r="C620" t="str">
        <f t="shared" si="20"/>
        <v/>
      </c>
      <c r="D620" t="str">
        <f t="shared" si="21"/>
        <v/>
      </c>
      <c r="H620" s="77" t="str">
        <f>IFERROR(IF(VLOOKUP('Xlookup set'!$S620,'Xlookup set'!$A$1:$R$1239,9,FALSE)=0,"",VLOOKUP('Xlookup set'!$S620,'Xlookup set'!$A$1:$R$1239,9,FALSE)),"")</f>
        <v/>
      </c>
      <c r="I620" t="str">
        <f>IFERROR(IF(VLOOKUP('Xlookup set'!$S620,'Xlookup set'!$A$1:$R$1239,10,FALSE)=0,"",VLOOKUP('Xlookup set'!$S620,'Xlookup set'!$A$1:$R$1239,10,FALSE)),"")</f>
        <v/>
      </c>
      <c r="J620" t="str">
        <f>IFERROR(IF(VLOOKUP('Xlookup set'!$S659,'Xlookup set'!$A$1:$R$1239,11,FALSE)=0,"",VLOOKUP('Xlookup set'!$S659,'Xlookup set'!$A$1:$R$1239,11,FALSE)),"")</f>
        <v/>
      </c>
      <c r="K620" t="str">
        <f>IFERROR(IF(VLOOKUP('Xlookup set'!$S659,'Xlookup set'!$A$1:$R$1239,12,FALSE)=0,"",VLOOKUP('Xlookup set'!$S659,'Xlookup set'!$A$1:$R$1239,12,FALSE)),"")</f>
        <v/>
      </c>
      <c r="L620" t="str">
        <f>IFERROR(IF(VLOOKUP('Xlookup set'!$S659,'Xlookup set'!$A$1:$R$1239,13,FALSE)=0,"",VLOOKUP('Xlookup set'!$S659,'Xlookup set'!$A$1:$R$1239,13,FALSE)),"")</f>
        <v/>
      </c>
      <c r="M620" t="str">
        <f>IFERROR(IF(VLOOKUP('Xlookup set'!$S659,'Xlookup set'!$A$1:$R$1239,14,FALSE)=0,"",VLOOKUP('Xlookup set'!$S659,'Xlookup set'!$A$1:$R$1239,14,FALSE)),"")</f>
        <v/>
      </c>
      <c r="N620" t="str">
        <f>IFERROR(IF(VLOOKUP('Xlookup set'!$S659,'Xlookup set'!$A$1:$R$1239,15,FALSE)=0,"",VLOOKUP('Xlookup set'!$S659,'Xlookup set'!$A$1:$R$1239,15,FALSE)),"")</f>
        <v/>
      </c>
      <c r="O620" t="str">
        <f>IFERROR(IF(VLOOKUP('Xlookup set'!$S659,'Xlookup set'!$A$1:$R$1239,16,FALSE)=0,"",VLOOKUP('Xlookup set'!$S659,'Xlookup set'!$A$1:$R$1239,16,FALSE)),"")</f>
        <v/>
      </c>
      <c r="P620" t="str">
        <f t="array" aca="1" ref="P620" ca="1">IFERROR(Y2IF(VLOOKUP('Xlookup set'!$S659,'Xlookup set'!$A$1:$R$1239,17,FALSE)=0,"",VLOOKUP('Xlookup set'!$S659,'Xlookup set'!$A$1:$R$1239,17,FALSE)),"")</f>
        <v/>
      </c>
      <c r="Q620" t="str">
        <f>IFERROR(IF(VLOOKUP('Xlookup set'!$S659,'Xlookup set'!$A$1:$R$1239,18,FALSE)=0,"",VLOOKUP('Xlookup set'!$S659,'Xlookup set'!$A$1:$R$1239,18,FALSE)),"")</f>
        <v/>
      </c>
    </row>
    <row r="621" spans="1:17">
      <c r="A621" t="str">
        <f>IFERROR(VLOOKUP('Xlookup set'!$S621,'Xlookup set'!$A$1:$R$1239,2,FALSE),"")</f>
        <v/>
      </c>
      <c r="B621" t="str">
        <f>IF(I621&lt;&gt;"",ドッグキャリー!$I$2,"")</f>
        <v/>
      </c>
      <c r="C621" t="str">
        <f t="shared" si="20"/>
        <v/>
      </c>
      <c r="D621" t="str">
        <f t="shared" si="21"/>
        <v/>
      </c>
      <c r="H621" s="77" t="str">
        <f>IFERROR(IF(VLOOKUP('Xlookup set'!$S621,'Xlookup set'!$A$1:$R$1239,9,FALSE)=0,"",VLOOKUP('Xlookup set'!$S621,'Xlookup set'!$A$1:$R$1239,9,FALSE)),"")</f>
        <v/>
      </c>
      <c r="I621" t="str">
        <f>IFERROR(IF(VLOOKUP('Xlookup set'!$S621,'Xlookup set'!$A$1:$R$1239,10,FALSE)=0,"",VLOOKUP('Xlookup set'!$S621,'Xlookup set'!$A$1:$R$1239,10,FALSE)),"")</f>
        <v/>
      </c>
      <c r="J621" t="str">
        <f>IFERROR(IF(VLOOKUP('Xlookup set'!$S660,'Xlookup set'!$A$1:$R$1239,11,FALSE)=0,"",VLOOKUP('Xlookup set'!$S660,'Xlookup set'!$A$1:$R$1239,11,FALSE)),"")</f>
        <v/>
      </c>
      <c r="K621" t="str">
        <f>IFERROR(IF(VLOOKUP('Xlookup set'!$S660,'Xlookup set'!$A$1:$R$1239,12,FALSE)=0,"",VLOOKUP('Xlookup set'!$S660,'Xlookup set'!$A$1:$R$1239,12,FALSE)),"")</f>
        <v/>
      </c>
      <c r="L621" t="str">
        <f>IFERROR(IF(VLOOKUP('Xlookup set'!$S660,'Xlookup set'!$A$1:$R$1239,13,FALSE)=0,"",VLOOKUP('Xlookup set'!$S660,'Xlookup set'!$A$1:$R$1239,13,FALSE)),"")</f>
        <v/>
      </c>
      <c r="M621" t="str">
        <f>IFERROR(IF(VLOOKUP('Xlookup set'!$S660,'Xlookup set'!$A$1:$R$1239,14,FALSE)=0,"",VLOOKUP('Xlookup set'!$S660,'Xlookup set'!$A$1:$R$1239,14,FALSE)),"")</f>
        <v/>
      </c>
      <c r="N621" t="str">
        <f>IFERROR(IF(VLOOKUP('Xlookup set'!$S660,'Xlookup set'!$A$1:$R$1239,15,FALSE)=0,"",VLOOKUP('Xlookup set'!$S660,'Xlookup set'!$A$1:$R$1239,15,FALSE)),"")</f>
        <v/>
      </c>
      <c r="O621" t="str">
        <f>IFERROR(IF(VLOOKUP('Xlookup set'!$S660,'Xlookup set'!$A$1:$R$1239,16,FALSE)=0,"",VLOOKUP('Xlookup set'!$S660,'Xlookup set'!$A$1:$R$1239,16,FALSE)),"")</f>
        <v/>
      </c>
      <c r="P621" t="str">
        <f t="array" aca="1" ref="P621" ca="1">IFERROR(Y2IF(VLOOKUP('Xlookup set'!$S660,'Xlookup set'!$A$1:$R$1239,17,FALSE)=0,"",VLOOKUP('Xlookup set'!$S660,'Xlookup set'!$A$1:$R$1239,17,FALSE)),"")</f>
        <v/>
      </c>
      <c r="Q621" t="str">
        <f>IFERROR(IF(VLOOKUP('Xlookup set'!$S660,'Xlookup set'!$A$1:$R$1239,18,FALSE)=0,"",VLOOKUP('Xlookup set'!$S660,'Xlookup set'!$A$1:$R$1239,18,FALSE)),"")</f>
        <v/>
      </c>
    </row>
    <row r="622" spans="1:17">
      <c r="A622" t="str">
        <f>IFERROR(VLOOKUP('Xlookup set'!$S622,'Xlookup set'!$A$1:$R$1239,2,FALSE),"")</f>
        <v/>
      </c>
      <c r="B622" t="str">
        <f>IF(I622&lt;&gt;"",ドッグキャリー!$I$2,"")</f>
        <v/>
      </c>
      <c r="C622" t="str">
        <f t="shared" si="20"/>
        <v/>
      </c>
      <c r="D622" t="str">
        <f t="shared" si="21"/>
        <v/>
      </c>
      <c r="H622" s="77" t="str">
        <f>IFERROR(IF(VLOOKUP('Xlookup set'!$S622,'Xlookup set'!$A$1:$R$1239,9,FALSE)=0,"",VLOOKUP('Xlookup set'!$S622,'Xlookup set'!$A$1:$R$1239,9,FALSE)),"")</f>
        <v/>
      </c>
      <c r="I622" t="str">
        <f>IFERROR(IF(VLOOKUP('Xlookup set'!$S622,'Xlookup set'!$A$1:$R$1239,10,FALSE)=0,"",VLOOKUP('Xlookup set'!$S622,'Xlookup set'!$A$1:$R$1239,10,FALSE)),"")</f>
        <v/>
      </c>
      <c r="J622" t="str">
        <f>IFERROR(IF(VLOOKUP('Xlookup set'!$S661,'Xlookup set'!$A$1:$R$1239,11,FALSE)=0,"",VLOOKUP('Xlookup set'!$S661,'Xlookup set'!$A$1:$R$1239,11,FALSE)),"")</f>
        <v/>
      </c>
      <c r="K622" t="str">
        <f>IFERROR(IF(VLOOKUP('Xlookup set'!$S661,'Xlookup set'!$A$1:$R$1239,12,FALSE)=0,"",VLOOKUP('Xlookup set'!$S661,'Xlookup set'!$A$1:$R$1239,12,FALSE)),"")</f>
        <v/>
      </c>
      <c r="L622" t="str">
        <f>IFERROR(IF(VLOOKUP('Xlookup set'!$S661,'Xlookup set'!$A$1:$R$1239,13,FALSE)=0,"",VLOOKUP('Xlookup set'!$S661,'Xlookup set'!$A$1:$R$1239,13,FALSE)),"")</f>
        <v/>
      </c>
      <c r="M622" t="str">
        <f>IFERROR(IF(VLOOKUP('Xlookup set'!$S661,'Xlookup set'!$A$1:$R$1239,14,FALSE)=0,"",VLOOKUP('Xlookup set'!$S661,'Xlookup set'!$A$1:$R$1239,14,FALSE)),"")</f>
        <v/>
      </c>
      <c r="N622" t="str">
        <f>IFERROR(IF(VLOOKUP('Xlookup set'!$S661,'Xlookup set'!$A$1:$R$1239,15,FALSE)=0,"",VLOOKUP('Xlookup set'!$S661,'Xlookup set'!$A$1:$R$1239,15,FALSE)),"")</f>
        <v/>
      </c>
      <c r="O622" t="str">
        <f>IFERROR(IF(VLOOKUP('Xlookup set'!$S661,'Xlookup set'!$A$1:$R$1239,16,FALSE)=0,"",VLOOKUP('Xlookup set'!$S661,'Xlookup set'!$A$1:$R$1239,16,FALSE)),"")</f>
        <v/>
      </c>
      <c r="P622" t="str">
        <f t="array" aca="1" ref="P622" ca="1">IFERROR(Y2IF(VLOOKUP('Xlookup set'!$S661,'Xlookup set'!$A$1:$R$1239,17,FALSE)=0,"",VLOOKUP('Xlookup set'!$S661,'Xlookup set'!$A$1:$R$1239,17,FALSE)),"")</f>
        <v/>
      </c>
      <c r="Q622" t="str">
        <f>IFERROR(IF(VLOOKUP('Xlookup set'!$S661,'Xlookup set'!$A$1:$R$1239,18,FALSE)=0,"",VLOOKUP('Xlookup set'!$S661,'Xlookup set'!$A$1:$R$1239,18,FALSE)),"")</f>
        <v/>
      </c>
    </row>
    <row r="623" spans="1:17">
      <c r="A623" t="str">
        <f>IFERROR(VLOOKUP('Xlookup set'!$S623,'Xlookup set'!$A$1:$R$1239,2,FALSE),"")</f>
        <v/>
      </c>
      <c r="B623" t="str">
        <f>IF(I623&lt;&gt;"",ドッグキャリー!$I$2,"")</f>
        <v/>
      </c>
      <c r="C623" t="str">
        <f t="shared" si="20"/>
        <v/>
      </c>
      <c r="D623" t="str">
        <f t="shared" si="21"/>
        <v/>
      </c>
      <c r="H623" s="77" t="str">
        <f>IFERROR(IF(VLOOKUP('Xlookup set'!$S623,'Xlookup set'!$A$1:$R$1239,9,FALSE)=0,"",VLOOKUP('Xlookup set'!$S623,'Xlookup set'!$A$1:$R$1239,9,FALSE)),"")</f>
        <v/>
      </c>
      <c r="I623" t="str">
        <f>IFERROR(IF(VLOOKUP('Xlookup set'!$S623,'Xlookup set'!$A$1:$R$1239,10,FALSE)=0,"",VLOOKUP('Xlookup set'!$S623,'Xlookup set'!$A$1:$R$1239,10,FALSE)),"")</f>
        <v/>
      </c>
      <c r="J623" t="str">
        <f>IFERROR(IF(VLOOKUP('Xlookup set'!$S662,'Xlookup set'!$A$1:$R$1239,11,FALSE)=0,"",VLOOKUP('Xlookup set'!$S662,'Xlookup set'!$A$1:$R$1239,11,FALSE)),"")</f>
        <v/>
      </c>
      <c r="K623" t="str">
        <f>IFERROR(IF(VLOOKUP('Xlookup set'!$S662,'Xlookup set'!$A$1:$R$1239,12,FALSE)=0,"",VLOOKUP('Xlookup set'!$S662,'Xlookup set'!$A$1:$R$1239,12,FALSE)),"")</f>
        <v/>
      </c>
      <c r="L623" t="str">
        <f>IFERROR(IF(VLOOKUP('Xlookup set'!$S662,'Xlookup set'!$A$1:$R$1239,13,FALSE)=0,"",VLOOKUP('Xlookup set'!$S662,'Xlookup set'!$A$1:$R$1239,13,FALSE)),"")</f>
        <v/>
      </c>
      <c r="M623" t="str">
        <f>IFERROR(IF(VLOOKUP('Xlookup set'!$S662,'Xlookup set'!$A$1:$R$1239,14,FALSE)=0,"",VLOOKUP('Xlookup set'!$S662,'Xlookup set'!$A$1:$R$1239,14,FALSE)),"")</f>
        <v/>
      </c>
      <c r="N623" t="str">
        <f>IFERROR(IF(VLOOKUP('Xlookup set'!$S662,'Xlookup set'!$A$1:$R$1239,15,FALSE)=0,"",VLOOKUP('Xlookup set'!$S662,'Xlookup set'!$A$1:$R$1239,15,FALSE)),"")</f>
        <v/>
      </c>
      <c r="O623" t="str">
        <f>IFERROR(IF(VLOOKUP('Xlookup set'!$S662,'Xlookup set'!$A$1:$R$1239,16,FALSE)=0,"",VLOOKUP('Xlookup set'!$S662,'Xlookup set'!$A$1:$R$1239,16,FALSE)),"")</f>
        <v/>
      </c>
      <c r="P623" t="str">
        <f t="array" aca="1" ref="P623" ca="1">IFERROR(Y2IF(VLOOKUP('Xlookup set'!$S662,'Xlookup set'!$A$1:$R$1239,17,FALSE)=0,"",VLOOKUP('Xlookup set'!$S662,'Xlookup set'!$A$1:$R$1239,17,FALSE)),"")</f>
        <v/>
      </c>
      <c r="Q623" t="str">
        <f>IFERROR(IF(VLOOKUP('Xlookup set'!$S662,'Xlookup set'!$A$1:$R$1239,18,FALSE)=0,"",VLOOKUP('Xlookup set'!$S662,'Xlookup set'!$A$1:$R$1239,18,FALSE)),"")</f>
        <v/>
      </c>
    </row>
    <row r="624" spans="1:17">
      <c r="A624" t="str">
        <f>IFERROR(VLOOKUP('Xlookup set'!$S624,'Xlookup set'!$A$1:$R$1239,2,FALSE),"")</f>
        <v/>
      </c>
      <c r="B624" t="str">
        <f>IF(I624&lt;&gt;"",ドッグキャリー!$I$2,"")</f>
        <v/>
      </c>
      <c r="C624" t="str">
        <f t="shared" si="20"/>
        <v/>
      </c>
      <c r="D624" t="str">
        <f t="shared" si="21"/>
        <v/>
      </c>
      <c r="H624" s="77" t="str">
        <f>IFERROR(IF(VLOOKUP('Xlookup set'!$S624,'Xlookup set'!$A$1:$R$1239,9,FALSE)=0,"",VLOOKUP('Xlookup set'!$S624,'Xlookup set'!$A$1:$R$1239,9,FALSE)),"")</f>
        <v/>
      </c>
      <c r="I624" t="str">
        <f>IFERROR(IF(VLOOKUP('Xlookup set'!$S624,'Xlookup set'!$A$1:$R$1239,10,FALSE)=0,"",VLOOKUP('Xlookup set'!$S624,'Xlookup set'!$A$1:$R$1239,10,FALSE)),"")</f>
        <v/>
      </c>
      <c r="J624" t="str">
        <f>IFERROR(IF(VLOOKUP('Xlookup set'!$S663,'Xlookup set'!$A$1:$R$1239,11,FALSE)=0,"",VLOOKUP('Xlookup set'!$S663,'Xlookup set'!$A$1:$R$1239,11,FALSE)),"")</f>
        <v/>
      </c>
      <c r="K624" t="str">
        <f>IFERROR(IF(VLOOKUP('Xlookup set'!$S663,'Xlookup set'!$A$1:$R$1239,12,FALSE)=0,"",VLOOKUP('Xlookup set'!$S663,'Xlookup set'!$A$1:$R$1239,12,FALSE)),"")</f>
        <v/>
      </c>
      <c r="L624" t="str">
        <f>IFERROR(IF(VLOOKUP('Xlookup set'!$S663,'Xlookup set'!$A$1:$R$1239,13,FALSE)=0,"",VLOOKUP('Xlookup set'!$S663,'Xlookup set'!$A$1:$R$1239,13,FALSE)),"")</f>
        <v/>
      </c>
      <c r="M624" t="str">
        <f>IFERROR(IF(VLOOKUP('Xlookup set'!$S663,'Xlookup set'!$A$1:$R$1239,14,FALSE)=0,"",VLOOKUP('Xlookup set'!$S663,'Xlookup set'!$A$1:$R$1239,14,FALSE)),"")</f>
        <v/>
      </c>
      <c r="N624" t="str">
        <f>IFERROR(IF(VLOOKUP('Xlookup set'!$S663,'Xlookup set'!$A$1:$R$1239,15,FALSE)=0,"",VLOOKUP('Xlookup set'!$S663,'Xlookup set'!$A$1:$R$1239,15,FALSE)),"")</f>
        <v/>
      </c>
      <c r="O624" t="str">
        <f>IFERROR(IF(VLOOKUP('Xlookup set'!$S663,'Xlookup set'!$A$1:$R$1239,16,FALSE)=0,"",VLOOKUP('Xlookup set'!$S663,'Xlookup set'!$A$1:$R$1239,16,FALSE)),"")</f>
        <v/>
      </c>
      <c r="P624" t="str">
        <f t="array" aca="1" ref="P624" ca="1">IFERROR(Y2IF(VLOOKUP('Xlookup set'!$S663,'Xlookup set'!$A$1:$R$1239,17,FALSE)=0,"",VLOOKUP('Xlookup set'!$S663,'Xlookup set'!$A$1:$R$1239,17,FALSE)),"")</f>
        <v/>
      </c>
      <c r="Q624" t="str">
        <f>IFERROR(IF(VLOOKUP('Xlookup set'!$S663,'Xlookup set'!$A$1:$R$1239,18,FALSE)=0,"",VLOOKUP('Xlookup set'!$S663,'Xlookup set'!$A$1:$R$1239,18,FALSE)),"")</f>
        <v/>
      </c>
    </row>
    <row r="625" spans="1:17">
      <c r="A625" t="str">
        <f>IFERROR(VLOOKUP('Xlookup set'!$S625,'Xlookup set'!$A$1:$R$1239,2,FALSE),"")</f>
        <v/>
      </c>
      <c r="B625" t="str">
        <f>IF(I625&lt;&gt;"",ドッグキャリー!$I$2,"")</f>
        <v/>
      </c>
      <c r="C625" t="str">
        <f t="shared" si="20"/>
        <v/>
      </c>
      <c r="D625" t="str">
        <f t="shared" si="21"/>
        <v/>
      </c>
      <c r="H625" s="77" t="str">
        <f>IFERROR(IF(VLOOKUP('Xlookup set'!$S625,'Xlookup set'!$A$1:$R$1239,9,FALSE)=0,"",VLOOKUP('Xlookup set'!$S625,'Xlookup set'!$A$1:$R$1239,9,FALSE)),"")</f>
        <v/>
      </c>
      <c r="I625" t="str">
        <f>IFERROR(IF(VLOOKUP('Xlookup set'!$S625,'Xlookup set'!$A$1:$R$1239,10,FALSE)=0,"",VLOOKUP('Xlookup set'!$S625,'Xlookup set'!$A$1:$R$1239,10,FALSE)),"")</f>
        <v/>
      </c>
      <c r="J625" t="str">
        <f>IFERROR(IF(VLOOKUP('Xlookup set'!$S664,'Xlookup set'!$A$1:$R$1239,11,FALSE)=0,"",VLOOKUP('Xlookup set'!$S664,'Xlookup set'!$A$1:$R$1239,11,FALSE)),"")</f>
        <v/>
      </c>
      <c r="K625" t="str">
        <f>IFERROR(IF(VLOOKUP('Xlookup set'!$S664,'Xlookup set'!$A$1:$R$1239,12,FALSE)=0,"",VLOOKUP('Xlookup set'!$S664,'Xlookup set'!$A$1:$R$1239,12,FALSE)),"")</f>
        <v/>
      </c>
      <c r="L625" t="str">
        <f>IFERROR(IF(VLOOKUP('Xlookup set'!$S664,'Xlookup set'!$A$1:$R$1239,13,FALSE)=0,"",VLOOKUP('Xlookup set'!$S664,'Xlookup set'!$A$1:$R$1239,13,FALSE)),"")</f>
        <v/>
      </c>
      <c r="M625" t="str">
        <f>IFERROR(IF(VLOOKUP('Xlookup set'!$S664,'Xlookup set'!$A$1:$R$1239,14,FALSE)=0,"",VLOOKUP('Xlookup set'!$S664,'Xlookup set'!$A$1:$R$1239,14,FALSE)),"")</f>
        <v/>
      </c>
      <c r="N625" t="str">
        <f>IFERROR(IF(VLOOKUP('Xlookup set'!$S664,'Xlookup set'!$A$1:$R$1239,15,FALSE)=0,"",VLOOKUP('Xlookup set'!$S664,'Xlookup set'!$A$1:$R$1239,15,FALSE)),"")</f>
        <v/>
      </c>
      <c r="O625" t="str">
        <f>IFERROR(IF(VLOOKUP('Xlookup set'!$S664,'Xlookup set'!$A$1:$R$1239,16,FALSE)=0,"",VLOOKUP('Xlookup set'!$S664,'Xlookup set'!$A$1:$R$1239,16,FALSE)),"")</f>
        <v/>
      </c>
      <c r="P625" t="str">
        <f t="array" aca="1" ref="P625" ca="1">IFERROR(Y2IF(VLOOKUP('Xlookup set'!$S664,'Xlookup set'!$A$1:$R$1239,17,FALSE)=0,"",VLOOKUP('Xlookup set'!$S664,'Xlookup set'!$A$1:$R$1239,17,FALSE)),"")</f>
        <v/>
      </c>
      <c r="Q625" t="str">
        <f>IFERROR(IF(VLOOKUP('Xlookup set'!$S664,'Xlookup set'!$A$1:$R$1239,18,FALSE)=0,"",VLOOKUP('Xlookup set'!$S664,'Xlookup set'!$A$1:$R$1239,18,FALSE)),"")</f>
        <v/>
      </c>
    </row>
    <row r="626" spans="1:17">
      <c r="A626" t="str">
        <f>IFERROR(VLOOKUP('Xlookup set'!$S626,'Xlookup set'!$A$1:$R$1239,2,FALSE),"")</f>
        <v/>
      </c>
      <c r="B626" t="str">
        <f>IF(I626&lt;&gt;"",ドッグキャリー!$I$2,"")</f>
        <v/>
      </c>
      <c r="C626" t="str">
        <f t="shared" si="20"/>
        <v/>
      </c>
      <c r="D626" t="str">
        <f t="shared" si="21"/>
        <v/>
      </c>
      <c r="H626" s="77" t="str">
        <f>IFERROR(IF(VLOOKUP('Xlookup set'!$S626,'Xlookup set'!$A$1:$R$1239,9,FALSE)=0,"",VLOOKUP('Xlookup set'!$S626,'Xlookup set'!$A$1:$R$1239,9,FALSE)),"")</f>
        <v/>
      </c>
      <c r="I626" t="str">
        <f>IFERROR(IF(VLOOKUP('Xlookup set'!$S626,'Xlookup set'!$A$1:$R$1239,10,FALSE)=0,"",VLOOKUP('Xlookup set'!$S626,'Xlookup set'!$A$1:$R$1239,10,FALSE)),"")</f>
        <v/>
      </c>
      <c r="J626" t="str">
        <f>IFERROR(IF(VLOOKUP('Xlookup set'!$S665,'Xlookup set'!$A$1:$R$1239,11,FALSE)=0,"",VLOOKUP('Xlookup set'!$S665,'Xlookup set'!$A$1:$R$1239,11,FALSE)),"")</f>
        <v/>
      </c>
      <c r="K626" t="str">
        <f>IFERROR(IF(VLOOKUP('Xlookup set'!$S665,'Xlookup set'!$A$1:$R$1239,12,FALSE)=0,"",VLOOKUP('Xlookup set'!$S665,'Xlookup set'!$A$1:$R$1239,12,FALSE)),"")</f>
        <v/>
      </c>
      <c r="L626" t="str">
        <f>IFERROR(IF(VLOOKUP('Xlookup set'!$S665,'Xlookup set'!$A$1:$R$1239,13,FALSE)=0,"",VLOOKUP('Xlookup set'!$S665,'Xlookup set'!$A$1:$R$1239,13,FALSE)),"")</f>
        <v/>
      </c>
      <c r="M626" t="str">
        <f>IFERROR(IF(VLOOKUP('Xlookup set'!$S665,'Xlookup set'!$A$1:$R$1239,14,FALSE)=0,"",VLOOKUP('Xlookup set'!$S665,'Xlookup set'!$A$1:$R$1239,14,FALSE)),"")</f>
        <v/>
      </c>
      <c r="N626" t="str">
        <f>IFERROR(IF(VLOOKUP('Xlookup set'!$S665,'Xlookup set'!$A$1:$R$1239,15,FALSE)=0,"",VLOOKUP('Xlookup set'!$S665,'Xlookup set'!$A$1:$R$1239,15,FALSE)),"")</f>
        <v/>
      </c>
      <c r="O626" t="str">
        <f>IFERROR(IF(VLOOKUP('Xlookup set'!$S665,'Xlookup set'!$A$1:$R$1239,16,FALSE)=0,"",VLOOKUP('Xlookup set'!$S665,'Xlookup set'!$A$1:$R$1239,16,FALSE)),"")</f>
        <v/>
      </c>
      <c r="P626" t="str">
        <f t="array" aca="1" ref="P626" ca="1">IFERROR(Y2IF(VLOOKUP('Xlookup set'!$S665,'Xlookup set'!$A$1:$R$1239,17,FALSE)=0,"",VLOOKUP('Xlookup set'!$S665,'Xlookup set'!$A$1:$R$1239,17,FALSE)),"")</f>
        <v/>
      </c>
      <c r="Q626" t="str">
        <f>IFERROR(IF(VLOOKUP('Xlookup set'!$S665,'Xlookup set'!$A$1:$R$1239,18,FALSE)=0,"",VLOOKUP('Xlookup set'!$S665,'Xlookup set'!$A$1:$R$1239,18,FALSE)),"")</f>
        <v/>
      </c>
    </row>
    <row r="627" spans="1:17">
      <c r="A627" t="str">
        <f>IFERROR(VLOOKUP('Xlookup set'!$S627,'Xlookup set'!$A$1:$R$1239,2,FALSE),"")</f>
        <v/>
      </c>
      <c r="B627" t="str">
        <f>IF(I627&lt;&gt;"",ドッグキャリー!$I$2,"")</f>
        <v/>
      </c>
      <c r="C627" t="str">
        <f t="shared" si="20"/>
        <v/>
      </c>
      <c r="D627" t="str">
        <f t="shared" si="21"/>
        <v/>
      </c>
      <c r="H627" s="77" t="str">
        <f>IFERROR(IF(VLOOKUP('Xlookup set'!$S627,'Xlookup set'!$A$1:$R$1239,9,FALSE)=0,"",VLOOKUP('Xlookup set'!$S627,'Xlookup set'!$A$1:$R$1239,9,FALSE)),"")</f>
        <v/>
      </c>
      <c r="I627" t="str">
        <f>IFERROR(IF(VLOOKUP('Xlookup set'!$S627,'Xlookup set'!$A$1:$R$1239,10,FALSE)=0,"",VLOOKUP('Xlookup set'!$S627,'Xlookup set'!$A$1:$R$1239,10,FALSE)),"")</f>
        <v/>
      </c>
      <c r="J627" t="str">
        <f>IFERROR(IF(VLOOKUP('Xlookup set'!$S666,'Xlookup set'!$A$1:$R$1239,11,FALSE)=0,"",VLOOKUP('Xlookup set'!$S666,'Xlookup set'!$A$1:$R$1239,11,FALSE)),"")</f>
        <v/>
      </c>
      <c r="K627" t="str">
        <f>IFERROR(IF(VLOOKUP('Xlookup set'!$S666,'Xlookup set'!$A$1:$R$1239,12,FALSE)=0,"",VLOOKUP('Xlookup set'!$S666,'Xlookup set'!$A$1:$R$1239,12,FALSE)),"")</f>
        <v/>
      </c>
      <c r="L627" t="str">
        <f>IFERROR(IF(VLOOKUP('Xlookup set'!$S666,'Xlookup set'!$A$1:$R$1239,13,FALSE)=0,"",VLOOKUP('Xlookup set'!$S666,'Xlookup set'!$A$1:$R$1239,13,FALSE)),"")</f>
        <v/>
      </c>
      <c r="M627" t="str">
        <f>IFERROR(IF(VLOOKUP('Xlookup set'!$S666,'Xlookup set'!$A$1:$R$1239,14,FALSE)=0,"",VLOOKUP('Xlookup set'!$S666,'Xlookup set'!$A$1:$R$1239,14,FALSE)),"")</f>
        <v/>
      </c>
      <c r="N627" t="str">
        <f>IFERROR(IF(VLOOKUP('Xlookup set'!$S666,'Xlookup set'!$A$1:$R$1239,15,FALSE)=0,"",VLOOKUP('Xlookup set'!$S666,'Xlookup set'!$A$1:$R$1239,15,FALSE)),"")</f>
        <v/>
      </c>
      <c r="O627" t="str">
        <f>IFERROR(IF(VLOOKUP('Xlookup set'!$S666,'Xlookup set'!$A$1:$R$1239,16,FALSE)=0,"",VLOOKUP('Xlookup set'!$S666,'Xlookup set'!$A$1:$R$1239,16,FALSE)),"")</f>
        <v/>
      </c>
      <c r="P627" t="str">
        <f t="array" aca="1" ref="P627" ca="1">IFERROR(Y2IF(VLOOKUP('Xlookup set'!$S666,'Xlookup set'!$A$1:$R$1239,17,FALSE)=0,"",VLOOKUP('Xlookup set'!$S666,'Xlookup set'!$A$1:$R$1239,17,FALSE)),"")</f>
        <v/>
      </c>
      <c r="Q627" t="str">
        <f>IFERROR(IF(VLOOKUP('Xlookup set'!$S666,'Xlookup set'!$A$1:$R$1239,18,FALSE)=0,"",VLOOKUP('Xlookup set'!$S666,'Xlookup set'!$A$1:$R$1239,18,FALSE)),"")</f>
        <v/>
      </c>
    </row>
    <row r="628" spans="1:17">
      <c r="A628" t="str">
        <f>IFERROR(VLOOKUP('Xlookup set'!$S628,'Xlookup set'!$A$1:$R$1239,2,FALSE),"")</f>
        <v/>
      </c>
      <c r="B628" t="str">
        <f>IF(I628&lt;&gt;"",ドッグキャリー!$I$2,"")</f>
        <v/>
      </c>
      <c r="C628" t="str">
        <f t="shared" si="20"/>
        <v/>
      </c>
      <c r="D628" t="str">
        <f t="shared" si="21"/>
        <v/>
      </c>
      <c r="H628" s="77" t="str">
        <f>IFERROR(IF(VLOOKUP('Xlookup set'!$S628,'Xlookup set'!$A$1:$R$1239,9,FALSE)=0,"",VLOOKUP('Xlookup set'!$S628,'Xlookup set'!$A$1:$R$1239,9,FALSE)),"")</f>
        <v/>
      </c>
      <c r="I628" t="str">
        <f>IFERROR(IF(VLOOKUP('Xlookup set'!$S628,'Xlookup set'!$A$1:$R$1239,10,FALSE)=0,"",VLOOKUP('Xlookup set'!$S628,'Xlookup set'!$A$1:$R$1239,10,FALSE)),"")</f>
        <v/>
      </c>
      <c r="J628" t="str">
        <f>IFERROR(IF(VLOOKUP('Xlookup set'!$S667,'Xlookup set'!$A$1:$R$1239,11,FALSE)=0,"",VLOOKUP('Xlookup set'!$S667,'Xlookup set'!$A$1:$R$1239,11,FALSE)),"")</f>
        <v/>
      </c>
      <c r="K628" t="str">
        <f>IFERROR(IF(VLOOKUP('Xlookup set'!$S667,'Xlookup set'!$A$1:$R$1239,12,FALSE)=0,"",VLOOKUP('Xlookup set'!$S667,'Xlookup set'!$A$1:$R$1239,12,FALSE)),"")</f>
        <v/>
      </c>
      <c r="L628" t="str">
        <f>IFERROR(IF(VLOOKUP('Xlookup set'!$S667,'Xlookup set'!$A$1:$R$1239,13,FALSE)=0,"",VLOOKUP('Xlookup set'!$S667,'Xlookup set'!$A$1:$R$1239,13,FALSE)),"")</f>
        <v/>
      </c>
      <c r="M628" t="str">
        <f>IFERROR(IF(VLOOKUP('Xlookup set'!$S667,'Xlookup set'!$A$1:$R$1239,14,FALSE)=0,"",VLOOKUP('Xlookup set'!$S667,'Xlookup set'!$A$1:$R$1239,14,FALSE)),"")</f>
        <v/>
      </c>
      <c r="N628" t="str">
        <f>IFERROR(IF(VLOOKUP('Xlookup set'!$S667,'Xlookup set'!$A$1:$R$1239,15,FALSE)=0,"",VLOOKUP('Xlookup set'!$S667,'Xlookup set'!$A$1:$R$1239,15,FALSE)),"")</f>
        <v/>
      </c>
      <c r="O628" t="str">
        <f>IFERROR(IF(VLOOKUP('Xlookup set'!$S667,'Xlookup set'!$A$1:$R$1239,16,FALSE)=0,"",VLOOKUP('Xlookup set'!$S667,'Xlookup set'!$A$1:$R$1239,16,FALSE)),"")</f>
        <v/>
      </c>
      <c r="P628" t="str">
        <f t="array" aca="1" ref="P628" ca="1">IFERROR(Y2IF(VLOOKUP('Xlookup set'!$S667,'Xlookup set'!$A$1:$R$1239,17,FALSE)=0,"",VLOOKUP('Xlookup set'!$S667,'Xlookup set'!$A$1:$R$1239,17,FALSE)),"")</f>
        <v/>
      </c>
      <c r="Q628" t="str">
        <f>IFERROR(IF(VLOOKUP('Xlookup set'!$S667,'Xlookup set'!$A$1:$R$1239,18,FALSE)=0,"",VLOOKUP('Xlookup set'!$S667,'Xlookup set'!$A$1:$R$1239,18,FALSE)),"")</f>
        <v/>
      </c>
    </row>
    <row r="629" spans="1:17">
      <c r="A629" t="str">
        <f>IFERROR(VLOOKUP('Xlookup set'!$S629,'Xlookup set'!$A$1:$R$1239,2,FALSE),"")</f>
        <v/>
      </c>
      <c r="B629" t="str">
        <f>IF(I629&lt;&gt;"",ドッグキャリー!$I$2,"")</f>
        <v/>
      </c>
      <c r="C629" t="str">
        <f t="shared" si="20"/>
        <v/>
      </c>
      <c r="D629" t="str">
        <f t="shared" si="21"/>
        <v/>
      </c>
      <c r="H629" s="77" t="str">
        <f>IFERROR(IF(VLOOKUP('Xlookup set'!$S629,'Xlookup set'!$A$1:$R$1239,9,FALSE)=0,"",VLOOKUP('Xlookup set'!$S629,'Xlookup set'!$A$1:$R$1239,9,FALSE)),"")</f>
        <v/>
      </c>
      <c r="I629" t="str">
        <f>IFERROR(IF(VLOOKUP('Xlookup set'!$S629,'Xlookup set'!$A$1:$R$1239,10,FALSE)=0,"",VLOOKUP('Xlookup set'!$S629,'Xlookup set'!$A$1:$R$1239,10,FALSE)),"")</f>
        <v/>
      </c>
      <c r="J629" t="str">
        <f>IFERROR(IF(VLOOKUP('Xlookup set'!$S668,'Xlookup set'!$A$1:$R$1239,11,FALSE)=0,"",VLOOKUP('Xlookup set'!$S668,'Xlookup set'!$A$1:$R$1239,11,FALSE)),"")</f>
        <v/>
      </c>
      <c r="K629" t="str">
        <f>IFERROR(IF(VLOOKUP('Xlookup set'!$S668,'Xlookup set'!$A$1:$R$1239,12,FALSE)=0,"",VLOOKUP('Xlookup set'!$S668,'Xlookup set'!$A$1:$R$1239,12,FALSE)),"")</f>
        <v/>
      </c>
      <c r="L629" t="str">
        <f>IFERROR(IF(VLOOKUP('Xlookup set'!$S668,'Xlookup set'!$A$1:$R$1239,13,FALSE)=0,"",VLOOKUP('Xlookup set'!$S668,'Xlookup set'!$A$1:$R$1239,13,FALSE)),"")</f>
        <v/>
      </c>
      <c r="M629" t="str">
        <f>IFERROR(IF(VLOOKUP('Xlookup set'!$S668,'Xlookup set'!$A$1:$R$1239,14,FALSE)=0,"",VLOOKUP('Xlookup set'!$S668,'Xlookup set'!$A$1:$R$1239,14,FALSE)),"")</f>
        <v/>
      </c>
      <c r="N629" t="str">
        <f>IFERROR(IF(VLOOKUP('Xlookup set'!$S668,'Xlookup set'!$A$1:$R$1239,15,FALSE)=0,"",VLOOKUP('Xlookup set'!$S668,'Xlookup set'!$A$1:$R$1239,15,FALSE)),"")</f>
        <v/>
      </c>
      <c r="O629" t="str">
        <f>IFERROR(IF(VLOOKUP('Xlookup set'!$S668,'Xlookup set'!$A$1:$R$1239,16,FALSE)=0,"",VLOOKUP('Xlookup set'!$S668,'Xlookup set'!$A$1:$R$1239,16,FALSE)),"")</f>
        <v/>
      </c>
      <c r="P629" t="str">
        <f t="array" aca="1" ref="P629" ca="1">IFERROR(Y2IF(VLOOKUP('Xlookup set'!$S668,'Xlookup set'!$A$1:$R$1239,17,FALSE)=0,"",VLOOKUP('Xlookup set'!$S668,'Xlookup set'!$A$1:$R$1239,17,FALSE)),"")</f>
        <v/>
      </c>
      <c r="Q629" t="str">
        <f>IFERROR(IF(VLOOKUP('Xlookup set'!$S668,'Xlookup set'!$A$1:$R$1239,18,FALSE)=0,"",VLOOKUP('Xlookup set'!$S668,'Xlookup set'!$A$1:$R$1239,18,FALSE)),"")</f>
        <v/>
      </c>
    </row>
    <row r="630" spans="1:17">
      <c r="A630" t="str">
        <f>IFERROR(VLOOKUP('Xlookup set'!$S630,'Xlookup set'!$A$1:$R$1239,2,FALSE),"")</f>
        <v/>
      </c>
      <c r="B630" t="str">
        <f>IF(I630&lt;&gt;"",ドッグキャリー!$I$2,"")</f>
        <v/>
      </c>
      <c r="C630" t="str">
        <f t="shared" si="20"/>
        <v/>
      </c>
      <c r="D630" t="str">
        <f t="shared" si="21"/>
        <v/>
      </c>
      <c r="H630" s="77" t="str">
        <f>IFERROR(IF(VLOOKUP('Xlookup set'!$S630,'Xlookup set'!$A$1:$R$1239,9,FALSE)=0,"",VLOOKUP('Xlookup set'!$S630,'Xlookup set'!$A$1:$R$1239,9,FALSE)),"")</f>
        <v/>
      </c>
      <c r="I630" t="str">
        <f>IFERROR(IF(VLOOKUP('Xlookup set'!$S630,'Xlookup set'!$A$1:$R$1239,10,FALSE)=0,"",VLOOKUP('Xlookup set'!$S630,'Xlookup set'!$A$1:$R$1239,10,FALSE)),"")</f>
        <v/>
      </c>
      <c r="J630" t="str">
        <f>IFERROR(IF(VLOOKUP('Xlookup set'!$S669,'Xlookup set'!$A$1:$R$1239,11,FALSE)=0,"",VLOOKUP('Xlookup set'!$S669,'Xlookup set'!$A$1:$R$1239,11,FALSE)),"")</f>
        <v/>
      </c>
      <c r="K630" t="str">
        <f>IFERROR(IF(VLOOKUP('Xlookup set'!$S669,'Xlookup set'!$A$1:$R$1239,12,FALSE)=0,"",VLOOKUP('Xlookup set'!$S669,'Xlookup set'!$A$1:$R$1239,12,FALSE)),"")</f>
        <v/>
      </c>
      <c r="L630" t="str">
        <f>IFERROR(IF(VLOOKUP('Xlookup set'!$S669,'Xlookup set'!$A$1:$R$1239,13,FALSE)=0,"",VLOOKUP('Xlookup set'!$S669,'Xlookup set'!$A$1:$R$1239,13,FALSE)),"")</f>
        <v/>
      </c>
      <c r="M630" t="str">
        <f>IFERROR(IF(VLOOKUP('Xlookup set'!$S669,'Xlookup set'!$A$1:$R$1239,14,FALSE)=0,"",VLOOKUP('Xlookup set'!$S669,'Xlookup set'!$A$1:$R$1239,14,FALSE)),"")</f>
        <v/>
      </c>
      <c r="N630" t="str">
        <f>IFERROR(IF(VLOOKUP('Xlookup set'!$S669,'Xlookup set'!$A$1:$R$1239,15,FALSE)=0,"",VLOOKUP('Xlookup set'!$S669,'Xlookup set'!$A$1:$R$1239,15,FALSE)),"")</f>
        <v/>
      </c>
      <c r="O630" t="str">
        <f>IFERROR(IF(VLOOKUP('Xlookup set'!$S669,'Xlookup set'!$A$1:$R$1239,16,FALSE)=0,"",VLOOKUP('Xlookup set'!$S669,'Xlookup set'!$A$1:$R$1239,16,FALSE)),"")</f>
        <v/>
      </c>
      <c r="P630" t="str">
        <f t="array" aca="1" ref="P630" ca="1">IFERROR(Y2IF(VLOOKUP('Xlookup set'!$S669,'Xlookup set'!$A$1:$R$1239,17,FALSE)=0,"",VLOOKUP('Xlookup set'!$S669,'Xlookup set'!$A$1:$R$1239,17,FALSE)),"")</f>
        <v/>
      </c>
      <c r="Q630" t="str">
        <f>IFERROR(IF(VLOOKUP('Xlookup set'!$S669,'Xlookup set'!$A$1:$R$1239,18,FALSE)=0,"",VLOOKUP('Xlookup set'!$S669,'Xlookup set'!$A$1:$R$1239,18,FALSE)),"")</f>
        <v/>
      </c>
    </row>
    <row r="631" spans="1:17">
      <c r="A631" t="str">
        <f>IFERROR(VLOOKUP('Xlookup set'!$S631,'Xlookup set'!$A$1:$R$1239,2,FALSE),"")</f>
        <v/>
      </c>
      <c r="B631" t="str">
        <f>IF(I631&lt;&gt;"",ドッグキャリー!$I$2,"")</f>
        <v/>
      </c>
      <c r="C631" t="str">
        <f t="shared" si="20"/>
        <v/>
      </c>
      <c r="D631" t="str">
        <f t="shared" si="21"/>
        <v/>
      </c>
      <c r="H631" s="77" t="str">
        <f>IFERROR(IF(VLOOKUP('Xlookup set'!$S631,'Xlookup set'!$A$1:$R$1239,9,FALSE)=0,"",VLOOKUP('Xlookup set'!$S631,'Xlookup set'!$A$1:$R$1239,9,FALSE)),"")</f>
        <v/>
      </c>
      <c r="I631" t="str">
        <f>IFERROR(IF(VLOOKUP('Xlookup set'!$S631,'Xlookup set'!$A$1:$R$1239,10,FALSE)=0,"",VLOOKUP('Xlookup set'!$S631,'Xlookup set'!$A$1:$R$1239,10,FALSE)),"")</f>
        <v/>
      </c>
      <c r="J631" t="str">
        <f>IFERROR(IF(VLOOKUP('Xlookup set'!$S670,'Xlookup set'!$A$1:$R$1239,11,FALSE)=0,"",VLOOKUP('Xlookup set'!$S670,'Xlookup set'!$A$1:$R$1239,11,FALSE)),"")</f>
        <v/>
      </c>
      <c r="K631" t="str">
        <f>IFERROR(IF(VLOOKUP('Xlookup set'!$S670,'Xlookup set'!$A$1:$R$1239,12,FALSE)=0,"",VLOOKUP('Xlookup set'!$S670,'Xlookup set'!$A$1:$R$1239,12,FALSE)),"")</f>
        <v/>
      </c>
      <c r="L631" t="str">
        <f>IFERROR(IF(VLOOKUP('Xlookup set'!$S670,'Xlookup set'!$A$1:$R$1239,13,FALSE)=0,"",VLOOKUP('Xlookup set'!$S670,'Xlookup set'!$A$1:$R$1239,13,FALSE)),"")</f>
        <v/>
      </c>
      <c r="M631" t="str">
        <f>IFERROR(IF(VLOOKUP('Xlookup set'!$S670,'Xlookup set'!$A$1:$R$1239,14,FALSE)=0,"",VLOOKUP('Xlookup set'!$S670,'Xlookup set'!$A$1:$R$1239,14,FALSE)),"")</f>
        <v/>
      </c>
      <c r="N631" t="str">
        <f>IFERROR(IF(VLOOKUP('Xlookup set'!$S670,'Xlookup set'!$A$1:$R$1239,15,FALSE)=0,"",VLOOKUP('Xlookup set'!$S670,'Xlookup set'!$A$1:$R$1239,15,FALSE)),"")</f>
        <v/>
      </c>
      <c r="O631" t="str">
        <f>IFERROR(IF(VLOOKUP('Xlookup set'!$S670,'Xlookup set'!$A$1:$R$1239,16,FALSE)=0,"",VLOOKUP('Xlookup set'!$S670,'Xlookup set'!$A$1:$R$1239,16,FALSE)),"")</f>
        <v/>
      </c>
      <c r="P631" t="str">
        <f t="array" aca="1" ref="P631" ca="1">IFERROR(Y2IF(VLOOKUP('Xlookup set'!$S670,'Xlookup set'!$A$1:$R$1239,17,FALSE)=0,"",VLOOKUP('Xlookup set'!$S670,'Xlookup set'!$A$1:$R$1239,17,FALSE)),"")</f>
        <v/>
      </c>
      <c r="Q631" t="str">
        <f>IFERROR(IF(VLOOKUP('Xlookup set'!$S670,'Xlookup set'!$A$1:$R$1239,18,FALSE)=0,"",VLOOKUP('Xlookup set'!$S670,'Xlookup set'!$A$1:$R$1239,18,FALSE)),"")</f>
        <v/>
      </c>
    </row>
    <row r="632" spans="1:17">
      <c r="A632" t="str">
        <f>IFERROR(VLOOKUP('Xlookup set'!$S632,'Xlookup set'!$A$1:$R$1239,2,FALSE),"")</f>
        <v/>
      </c>
      <c r="B632" t="str">
        <f>IF(I632&lt;&gt;"",ドッグキャリー!$I$2,"")</f>
        <v/>
      </c>
      <c r="C632" t="str">
        <f t="shared" si="20"/>
        <v/>
      </c>
      <c r="D632" t="str">
        <f t="shared" si="21"/>
        <v/>
      </c>
      <c r="H632" s="77" t="str">
        <f>IFERROR(IF(VLOOKUP('Xlookup set'!$S632,'Xlookup set'!$A$1:$R$1239,9,FALSE)=0,"",VLOOKUP('Xlookup set'!$S632,'Xlookup set'!$A$1:$R$1239,9,FALSE)),"")</f>
        <v/>
      </c>
      <c r="I632" t="str">
        <f>IFERROR(IF(VLOOKUP('Xlookup set'!$S632,'Xlookup set'!$A$1:$R$1239,10,FALSE)=0,"",VLOOKUP('Xlookup set'!$S632,'Xlookup set'!$A$1:$R$1239,10,FALSE)),"")</f>
        <v/>
      </c>
      <c r="J632" t="str">
        <f>IFERROR(IF(VLOOKUP('Xlookup set'!$S671,'Xlookup set'!$A$1:$R$1239,11,FALSE)=0,"",VLOOKUP('Xlookup set'!$S671,'Xlookup set'!$A$1:$R$1239,11,FALSE)),"")</f>
        <v/>
      </c>
      <c r="K632" t="str">
        <f>IFERROR(IF(VLOOKUP('Xlookup set'!$S671,'Xlookup set'!$A$1:$R$1239,12,FALSE)=0,"",VLOOKUP('Xlookup set'!$S671,'Xlookup set'!$A$1:$R$1239,12,FALSE)),"")</f>
        <v/>
      </c>
      <c r="L632" t="str">
        <f>IFERROR(IF(VLOOKUP('Xlookup set'!$S671,'Xlookup set'!$A$1:$R$1239,13,FALSE)=0,"",VLOOKUP('Xlookup set'!$S671,'Xlookup set'!$A$1:$R$1239,13,FALSE)),"")</f>
        <v/>
      </c>
      <c r="M632" t="str">
        <f>IFERROR(IF(VLOOKUP('Xlookup set'!$S671,'Xlookup set'!$A$1:$R$1239,14,FALSE)=0,"",VLOOKUP('Xlookup set'!$S671,'Xlookup set'!$A$1:$R$1239,14,FALSE)),"")</f>
        <v/>
      </c>
      <c r="N632" t="str">
        <f>IFERROR(IF(VLOOKUP('Xlookup set'!$S671,'Xlookup set'!$A$1:$R$1239,15,FALSE)=0,"",VLOOKUP('Xlookup set'!$S671,'Xlookup set'!$A$1:$R$1239,15,FALSE)),"")</f>
        <v/>
      </c>
      <c r="O632" t="str">
        <f>IFERROR(IF(VLOOKUP('Xlookup set'!$S671,'Xlookup set'!$A$1:$R$1239,16,FALSE)=0,"",VLOOKUP('Xlookup set'!$S671,'Xlookup set'!$A$1:$R$1239,16,FALSE)),"")</f>
        <v/>
      </c>
      <c r="P632" t="str">
        <f t="array" aca="1" ref="P632" ca="1">IFERROR(Y2IF(VLOOKUP('Xlookup set'!$S671,'Xlookup set'!$A$1:$R$1239,17,FALSE)=0,"",VLOOKUP('Xlookup set'!$S671,'Xlookup set'!$A$1:$R$1239,17,FALSE)),"")</f>
        <v/>
      </c>
      <c r="Q632" t="str">
        <f>IFERROR(IF(VLOOKUP('Xlookup set'!$S671,'Xlookup set'!$A$1:$R$1239,18,FALSE)=0,"",VLOOKUP('Xlookup set'!$S671,'Xlookup set'!$A$1:$R$1239,18,FALSE)),"")</f>
        <v/>
      </c>
    </row>
    <row r="633" spans="1:17">
      <c r="A633" t="str">
        <f>IFERROR(VLOOKUP('Xlookup set'!$S633,'Xlookup set'!$A$1:$R$1239,2,FALSE),"")</f>
        <v/>
      </c>
      <c r="B633" t="str">
        <f>IF(I633&lt;&gt;"",ドッグキャリー!$I$2,"")</f>
        <v/>
      </c>
      <c r="C633" t="str">
        <f t="shared" si="20"/>
        <v/>
      </c>
      <c r="D633" t="str">
        <f t="shared" si="21"/>
        <v/>
      </c>
      <c r="H633" s="77" t="str">
        <f>IFERROR(IF(VLOOKUP('Xlookup set'!$S633,'Xlookup set'!$A$1:$R$1239,9,FALSE)=0,"",VLOOKUP('Xlookup set'!$S633,'Xlookup set'!$A$1:$R$1239,9,FALSE)),"")</f>
        <v/>
      </c>
      <c r="I633" t="str">
        <f>IFERROR(IF(VLOOKUP('Xlookup set'!$S633,'Xlookup set'!$A$1:$R$1239,10,FALSE)=0,"",VLOOKUP('Xlookup set'!$S633,'Xlookup set'!$A$1:$R$1239,10,FALSE)),"")</f>
        <v/>
      </c>
      <c r="J633" t="str">
        <f>IFERROR(IF(VLOOKUP('Xlookup set'!$S672,'Xlookup set'!$A$1:$R$1239,11,FALSE)=0,"",VLOOKUP('Xlookup set'!$S672,'Xlookup set'!$A$1:$R$1239,11,FALSE)),"")</f>
        <v/>
      </c>
      <c r="K633" t="str">
        <f>IFERROR(IF(VLOOKUP('Xlookup set'!$S672,'Xlookup set'!$A$1:$R$1239,12,FALSE)=0,"",VLOOKUP('Xlookup set'!$S672,'Xlookup set'!$A$1:$R$1239,12,FALSE)),"")</f>
        <v/>
      </c>
      <c r="L633" t="str">
        <f>IFERROR(IF(VLOOKUP('Xlookup set'!$S672,'Xlookup set'!$A$1:$R$1239,13,FALSE)=0,"",VLOOKUP('Xlookup set'!$S672,'Xlookup set'!$A$1:$R$1239,13,FALSE)),"")</f>
        <v/>
      </c>
      <c r="M633" t="str">
        <f>IFERROR(IF(VLOOKUP('Xlookup set'!$S672,'Xlookup set'!$A$1:$R$1239,14,FALSE)=0,"",VLOOKUP('Xlookup set'!$S672,'Xlookup set'!$A$1:$R$1239,14,FALSE)),"")</f>
        <v/>
      </c>
      <c r="N633" t="str">
        <f>IFERROR(IF(VLOOKUP('Xlookup set'!$S672,'Xlookup set'!$A$1:$R$1239,15,FALSE)=0,"",VLOOKUP('Xlookup set'!$S672,'Xlookup set'!$A$1:$R$1239,15,FALSE)),"")</f>
        <v/>
      </c>
      <c r="O633" t="str">
        <f>IFERROR(IF(VLOOKUP('Xlookup set'!$S672,'Xlookup set'!$A$1:$R$1239,16,FALSE)=0,"",VLOOKUP('Xlookup set'!$S672,'Xlookup set'!$A$1:$R$1239,16,FALSE)),"")</f>
        <v/>
      </c>
      <c r="P633" t="str">
        <f t="array" aca="1" ref="P633" ca="1">IFERROR(Y2IF(VLOOKUP('Xlookup set'!$S672,'Xlookup set'!$A$1:$R$1239,17,FALSE)=0,"",VLOOKUP('Xlookup set'!$S672,'Xlookup set'!$A$1:$R$1239,17,FALSE)),"")</f>
        <v/>
      </c>
      <c r="Q633" t="str">
        <f>IFERROR(IF(VLOOKUP('Xlookup set'!$S672,'Xlookup set'!$A$1:$R$1239,18,FALSE)=0,"",VLOOKUP('Xlookup set'!$S672,'Xlookup set'!$A$1:$R$1239,18,FALSE)),"")</f>
        <v/>
      </c>
    </row>
    <row r="634" spans="1:17">
      <c r="A634" t="str">
        <f>IFERROR(VLOOKUP('Xlookup set'!$S634,'Xlookup set'!$A$1:$R$1239,2,FALSE),"")</f>
        <v/>
      </c>
      <c r="B634" t="str">
        <f>IF(I634&lt;&gt;"",ドッグキャリー!$I$2,"")</f>
        <v/>
      </c>
      <c r="C634" t="str">
        <f t="shared" si="20"/>
        <v/>
      </c>
      <c r="D634" t="str">
        <f t="shared" si="21"/>
        <v/>
      </c>
      <c r="H634" s="77" t="str">
        <f>IFERROR(IF(VLOOKUP('Xlookup set'!$S634,'Xlookup set'!$A$1:$R$1239,9,FALSE)=0,"",VLOOKUP('Xlookup set'!$S634,'Xlookup set'!$A$1:$R$1239,9,FALSE)),"")</f>
        <v/>
      </c>
      <c r="I634" t="str">
        <f>IFERROR(IF(VLOOKUP('Xlookup set'!$S634,'Xlookup set'!$A$1:$R$1239,10,FALSE)=0,"",VLOOKUP('Xlookup set'!$S634,'Xlookup set'!$A$1:$R$1239,10,FALSE)),"")</f>
        <v/>
      </c>
      <c r="J634" t="str">
        <f>IFERROR(IF(VLOOKUP('Xlookup set'!$S673,'Xlookup set'!$A$1:$R$1239,11,FALSE)=0,"",VLOOKUP('Xlookup set'!$S673,'Xlookup set'!$A$1:$R$1239,11,FALSE)),"")</f>
        <v/>
      </c>
      <c r="K634" t="str">
        <f>IFERROR(IF(VLOOKUP('Xlookup set'!$S673,'Xlookup set'!$A$1:$R$1239,12,FALSE)=0,"",VLOOKUP('Xlookup set'!$S673,'Xlookup set'!$A$1:$R$1239,12,FALSE)),"")</f>
        <v/>
      </c>
      <c r="L634" t="str">
        <f>IFERROR(IF(VLOOKUP('Xlookup set'!$S673,'Xlookup set'!$A$1:$R$1239,13,FALSE)=0,"",VLOOKUP('Xlookup set'!$S673,'Xlookup set'!$A$1:$R$1239,13,FALSE)),"")</f>
        <v/>
      </c>
      <c r="M634" t="str">
        <f>IFERROR(IF(VLOOKUP('Xlookup set'!$S673,'Xlookup set'!$A$1:$R$1239,14,FALSE)=0,"",VLOOKUP('Xlookup set'!$S673,'Xlookup set'!$A$1:$R$1239,14,FALSE)),"")</f>
        <v/>
      </c>
      <c r="N634" t="str">
        <f>IFERROR(IF(VLOOKUP('Xlookup set'!$S673,'Xlookup set'!$A$1:$R$1239,15,FALSE)=0,"",VLOOKUP('Xlookup set'!$S673,'Xlookup set'!$A$1:$R$1239,15,FALSE)),"")</f>
        <v/>
      </c>
      <c r="O634" t="str">
        <f>IFERROR(IF(VLOOKUP('Xlookup set'!$S673,'Xlookup set'!$A$1:$R$1239,16,FALSE)=0,"",VLOOKUP('Xlookup set'!$S673,'Xlookup set'!$A$1:$R$1239,16,FALSE)),"")</f>
        <v/>
      </c>
      <c r="P634" t="str">
        <f t="array" aca="1" ref="P634" ca="1">IFERROR(Y2IF(VLOOKUP('Xlookup set'!$S673,'Xlookup set'!$A$1:$R$1239,17,FALSE)=0,"",VLOOKUP('Xlookup set'!$S673,'Xlookup set'!$A$1:$R$1239,17,FALSE)),"")</f>
        <v/>
      </c>
      <c r="Q634" t="str">
        <f>IFERROR(IF(VLOOKUP('Xlookup set'!$S673,'Xlookup set'!$A$1:$R$1239,18,FALSE)=0,"",VLOOKUP('Xlookup set'!$S673,'Xlookup set'!$A$1:$R$1239,18,FALSE)),"")</f>
        <v/>
      </c>
    </row>
    <row r="635" spans="1:17">
      <c r="A635" t="str">
        <f>IFERROR(VLOOKUP('Xlookup set'!$S635,'Xlookup set'!$A$1:$R$1239,2,FALSE),"")</f>
        <v/>
      </c>
      <c r="B635" t="str">
        <f>IF(I635&lt;&gt;"",ドッグキャリー!$I$2,"")</f>
        <v/>
      </c>
      <c r="C635" t="str">
        <f t="shared" si="20"/>
        <v/>
      </c>
      <c r="D635" t="str">
        <f t="shared" si="21"/>
        <v/>
      </c>
      <c r="H635" s="77" t="str">
        <f>IFERROR(IF(VLOOKUP('Xlookup set'!$S635,'Xlookup set'!$A$1:$R$1239,9,FALSE)=0,"",VLOOKUP('Xlookup set'!$S635,'Xlookup set'!$A$1:$R$1239,9,FALSE)),"")</f>
        <v/>
      </c>
      <c r="I635" t="str">
        <f>IFERROR(IF(VLOOKUP('Xlookup set'!$S635,'Xlookup set'!$A$1:$R$1239,10,FALSE)=0,"",VLOOKUP('Xlookup set'!$S635,'Xlookup set'!$A$1:$R$1239,10,FALSE)),"")</f>
        <v/>
      </c>
      <c r="J635" t="str">
        <f>IFERROR(IF(VLOOKUP('Xlookup set'!$S674,'Xlookup set'!$A$1:$R$1239,11,FALSE)=0,"",VLOOKUP('Xlookup set'!$S674,'Xlookup set'!$A$1:$R$1239,11,FALSE)),"")</f>
        <v/>
      </c>
      <c r="K635" t="str">
        <f>IFERROR(IF(VLOOKUP('Xlookup set'!$S674,'Xlookup set'!$A$1:$R$1239,12,FALSE)=0,"",VLOOKUP('Xlookup set'!$S674,'Xlookup set'!$A$1:$R$1239,12,FALSE)),"")</f>
        <v/>
      </c>
      <c r="L635" t="str">
        <f>IFERROR(IF(VLOOKUP('Xlookup set'!$S674,'Xlookup set'!$A$1:$R$1239,13,FALSE)=0,"",VLOOKUP('Xlookup set'!$S674,'Xlookup set'!$A$1:$R$1239,13,FALSE)),"")</f>
        <v/>
      </c>
      <c r="M635" t="str">
        <f>IFERROR(IF(VLOOKUP('Xlookup set'!$S674,'Xlookup set'!$A$1:$R$1239,14,FALSE)=0,"",VLOOKUP('Xlookup set'!$S674,'Xlookup set'!$A$1:$R$1239,14,FALSE)),"")</f>
        <v/>
      </c>
      <c r="N635" t="str">
        <f>IFERROR(IF(VLOOKUP('Xlookup set'!$S674,'Xlookup set'!$A$1:$R$1239,15,FALSE)=0,"",VLOOKUP('Xlookup set'!$S674,'Xlookup set'!$A$1:$R$1239,15,FALSE)),"")</f>
        <v/>
      </c>
      <c r="O635" t="str">
        <f>IFERROR(IF(VLOOKUP('Xlookup set'!$S674,'Xlookup set'!$A$1:$R$1239,16,FALSE)=0,"",VLOOKUP('Xlookup set'!$S674,'Xlookup set'!$A$1:$R$1239,16,FALSE)),"")</f>
        <v/>
      </c>
      <c r="P635" t="str">
        <f t="array" aca="1" ref="P635" ca="1">IFERROR(Y2IF(VLOOKUP('Xlookup set'!$S674,'Xlookup set'!$A$1:$R$1239,17,FALSE)=0,"",VLOOKUP('Xlookup set'!$S674,'Xlookup set'!$A$1:$R$1239,17,FALSE)),"")</f>
        <v/>
      </c>
      <c r="Q635" t="str">
        <f>IFERROR(IF(VLOOKUP('Xlookup set'!$S674,'Xlookup set'!$A$1:$R$1239,18,FALSE)=0,"",VLOOKUP('Xlookup set'!$S674,'Xlookup set'!$A$1:$R$1239,18,FALSE)),"")</f>
        <v/>
      </c>
    </row>
    <row r="636" spans="1:17">
      <c r="A636" t="str">
        <f>IFERROR(VLOOKUP('Xlookup set'!$S636,'Xlookup set'!$A$1:$R$1239,2,FALSE),"")</f>
        <v/>
      </c>
      <c r="B636" t="str">
        <f>IF(I636&lt;&gt;"",ドッグキャリー!$I$2,"")</f>
        <v/>
      </c>
      <c r="C636" t="str">
        <f t="shared" si="20"/>
        <v/>
      </c>
      <c r="D636" t="str">
        <f t="shared" si="21"/>
        <v/>
      </c>
      <c r="H636" s="77" t="str">
        <f>IFERROR(IF(VLOOKUP('Xlookup set'!$S636,'Xlookup set'!$A$1:$R$1239,9,FALSE)=0,"",VLOOKUP('Xlookup set'!$S636,'Xlookup set'!$A$1:$R$1239,9,FALSE)),"")</f>
        <v/>
      </c>
      <c r="I636" t="str">
        <f>IFERROR(IF(VLOOKUP('Xlookup set'!$S636,'Xlookup set'!$A$1:$R$1239,10,FALSE)=0,"",VLOOKUP('Xlookup set'!$S636,'Xlookup set'!$A$1:$R$1239,10,FALSE)),"")</f>
        <v/>
      </c>
      <c r="J636" t="str">
        <f>IFERROR(IF(VLOOKUP('Xlookup set'!$S675,'Xlookup set'!$A$1:$R$1239,11,FALSE)=0,"",VLOOKUP('Xlookup set'!$S675,'Xlookup set'!$A$1:$R$1239,11,FALSE)),"")</f>
        <v/>
      </c>
      <c r="K636" t="str">
        <f>IFERROR(IF(VLOOKUP('Xlookup set'!$S675,'Xlookup set'!$A$1:$R$1239,12,FALSE)=0,"",VLOOKUP('Xlookup set'!$S675,'Xlookup set'!$A$1:$R$1239,12,FALSE)),"")</f>
        <v/>
      </c>
      <c r="L636" t="str">
        <f>IFERROR(IF(VLOOKUP('Xlookup set'!$S675,'Xlookup set'!$A$1:$R$1239,13,FALSE)=0,"",VLOOKUP('Xlookup set'!$S675,'Xlookup set'!$A$1:$R$1239,13,FALSE)),"")</f>
        <v/>
      </c>
      <c r="M636" t="str">
        <f>IFERROR(IF(VLOOKUP('Xlookup set'!$S675,'Xlookup set'!$A$1:$R$1239,14,FALSE)=0,"",VLOOKUP('Xlookup set'!$S675,'Xlookup set'!$A$1:$R$1239,14,FALSE)),"")</f>
        <v/>
      </c>
      <c r="N636" t="str">
        <f>IFERROR(IF(VLOOKUP('Xlookup set'!$S675,'Xlookup set'!$A$1:$R$1239,15,FALSE)=0,"",VLOOKUP('Xlookup set'!$S675,'Xlookup set'!$A$1:$R$1239,15,FALSE)),"")</f>
        <v/>
      </c>
      <c r="O636" t="str">
        <f>IFERROR(IF(VLOOKUP('Xlookup set'!$S675,'Xlookup set'!$A$1:$R$1239,16,FALSE)=0,"",VLOOKUP('Xlookup set'!$S675,'Xlookup set'!$A$1:$R$1239,16,FALSE)),"")</f>
        <v/>
      </c>
      <c r="P636" t="str">
        <f t="array" aca="1" ref="P636" ca="1">IFERROR(Y2IF(VLOOKUP('Xlookup set'!$S675,'Xlookup set'!$A$1:$R$1239,17,FALSE)=0,"",VLOOKUP('Xlookup set'!$S675,'Xlookup set'!$A$1:$R$1239,17,FALSE)),"")</f>
        <v/>
      </c>
      <c r="Q636" t="str">
        <f>IFERROR(IF(VLOOKUP('Xlookup set'!$S675,'Xlookup set'!$A$1:$R$1239,18,FALSE)=0,"",VLOOKUP('Xlookup set'!$S675,'Xlookup set'!$A$1:$R$1239,18,FALSE)),"")</f>
        <v/>
      </c>
    </row>
    <row r="637" spans="1:17">
      <c r="A637" t="str">
        <f>IFERROR(VLOOKUP('Xlookup set'!$S637,'Xlookup set'!$A$1:$R$1239,2,FALSE),"")</f>
        <v/>
      </c>
      <c r="B637" t="str">
        <f>IF(I637&lt;&gt;"",ドッグキャリー!$I$2,"")</f>
        <v/>
      </c>
      <c r="C637" t="str">
        <f t="shared" si="20"/>
        <v/>
      </c>
      <c r="D637" t="str">
        <f t="shared" si="21"/>
        <v/>
      </c>
      <c r="H637" s="77" t="str">
        <f>IFERROR(IF(VLOOKUP('Xlookup set'!$S637,'Xlookup set'!$A$1:$R$1239,9,FALSE)=0,"",VLOOKUP('Xlookup set'!$S637,'Xlookup set'!$A$1:$R$1239,9,FALSE)),"")</f>
        <v/>
      </c>
      <c r="I637" t="str">
        <f>IFERROR(IF(VLOOKUP('Xlookup set'!$S637,'Xlookup set'!$A$1:$R$1239,10,FALSE)=0,"",VLOOKUP('Xlookup set'!$S637,'Xlookup set'!$A$1:$R$1239,10,FALSE)),"")</f>
        <v/>
      </c>
      <c r="J637" t="str">
        <f>IFERROR(IF(VLOOKUP('Xlookup set'!$S676,'Xlookup set'!$A$1:$R$1239,11,FALSE)=0,"",VLOOKUP('Xlookup set'!$S676,'Xlookup set'!$A$1:$R$1239,11,FALSE)),"")</f>
        <v/>
      </c>
      <c r="K637" t="str">
        <f>IFERROR(IF(VLOOKUP('Xlookup set'!$S676,'Xlookup set'!$A$1:$R$1239,12,FALSE)=0,"",VLOOKUP('Xlookup set'!$S676,'Xlookup set'!$A$1:$R$1239,12,FALSE)),"")</f>
        <v/>
      </c>
      <c r="L637" t="str">
        <f>IFERROR(IF(VLOOKUP('Xlookup set'!$S676,'Xlookup set'!$A$1:$R$1239,13,FALSE)=0,"",VLOOKUP('Xlookup set'!$S676,'Xlookup set'!$A$1:$R$1239,13,FALSE)),"")</f>
        <v/>
      </c>
      <c r="M637" t="str">
        <f>IFERROR(IF(VLOOKUP('Xlookup set'!$S676,'Xlookup set'!$A$1:$R$1239,14,FALSE)=0,"",VLOOKUP('Xlookup set'!$S676,'Xlookup set'!$A$1:$R$1239,14,FALSE)),"")</f>
        <v/>
      </c>
      <c r="N637" t="str">
        <f>IFERROR(IF(VLOOKUP('Xlookup set'!$S676,'Xlookup set'!$A$1:$R$1239,15,FALSE)=0,"",VLOOKUP('Xlookup set'!$S676,'Xlookup set'!$A$1:$R$1239,15,FALSE)),"")</f>
        <v/>
      </c>
      <c r="O637" t="str">
        <f>IFERROR(IF(VLOOKUP('Xlookup set'!$S676,'Xlookup set'!$A$1:$R$1239,16,FALSE)=0,"",VLOOKUP('Xlookup set'!$S676,'Xlookup set'!$A$1:$R$1239,16,FALSE)),"")</f>
        <v/>
      </c>
      <c r="P637" t="str">
        <f t="array" aca="1" ref="P637" ca="1">IFERROR(Y2IF(VLOOKUP('Xlookup set'!$S676,'Xlookup set'!$A$1:$R$1239,17,FALSE)=0,"",VLOOKUP('Xlookup set'!$S676,'Xlookup set'!$A$1:$R$1239,17,FALSE)),"")</f>
        <v/>
      </c>
      <c r="Q637" t="str">
        <f>IFERROR(IF(VLOOKUP('Xlookup set'!$S676,'Xlookup set'!$A$1:$R$1239,18,FALSE)=0,"",VLOOKUP('Xlookup set'!$S676,'Xlookup set'!$A$1:$R$1239,18,FALSE)),"")</f>
        <v/>
      </c>
    </row>
    <row r="638" spans="1:17">
      <c r="A638" t="str">
        <f>IFERROR(VLOOKUP('Xlookup set'!$S638,'Xlookup set'!$A$1:$R$1239,2,FALSE),"")</f>
        <v/>
      </c>
      <c r="B638" t="str">
        <f>IF(I638&lt;&gt;"",ドッグキャリー!$I$2,"")</f>
        <v/>
      </c>
      <c r="C638" t="str">
        <f t="shared" si="20"/>
        <v/>
      </c>
      <c r="D638" t="str">
        <f t="shared" si="21"/>
        <v/>
      </c>
      <c r="H638" s="77" t="str">
        <f>IFERROR(IF(VLOOKUP('Xlookup set'!$S638,'Xlookup set'!$A$1:$R$1239,9,FALSE)=0,"",VLOOKUP('Xlookup set'!$S638,'Xlookup set'!$A$1:$R$1239,9,FALSE)),"")</f>
        <v/>
      </c>
      <c r="I638" t="str">
        <f>IFERROR(IF(VLOOKUP('Xlookup set'!$S638,'Xlookup set'!$A$1:$R$1239,10,FALSE)=0,"",VLOOKUP('Xlookup set'!$S638,'Xlookup set'!$A$1:$R$1239,10,FALSE)),"")</f>
        <v/>
      </c>
      <c r="J638" t="str">
        <f>IFERROR(IF(VLOOKUP('Xlookup set'!$S677,'Xlookup set'!$A$1:$R$1239,11,FALSE)=0,"",VLOOKUP('Xlookup set'!$S677,'Xlookup set'!$A$1:$R$1239,11,FALSE)),"")</f>
        <v/>
      </c>
      <c r="K638" t="str">
        <f>IFERROR(IF(VLOOKUP('Xlookup set'!$S677,'Xlookup set'!$A$1:$R$1239,12,FALSE)=0,"",VLOOKUP('Xlookup set'!$S677,'Xlookup set'!$A$1:$R$1239,12,FALSE)),"")</f>
        <v/>
      </c>
      <c r="L638" t="str">
        <f>IFERROR(IF(VLOOKUP('Xlookup set'!$S677,'Xlookup set'!$A$1:$R$1239,13,FALSE)=0,"",VLOOKUP('Xlookup set'!$S677,'Xlookup set'!$A$1:$R$1239,13,FALSE)),"")</f>
        <v/>
      </c>
      <c r="M638" t="str">
        <f>IFERROR(IF(VLOOKUP('Xlookup set'!$S677,'Xlookup set'!$A$1:$R$1239,14,FALSE)=0,"",VLOOKUP('Xlookup set'!$S677,'Xlookup set'!$A$1:$R$1239,14,FALSE)),"")</f>
        <v/>
      </c>
      <c r="N638" t="str">
        <f>IFERROR(IF(VLOOKUP('Xlookup set'!$S677,'Xlookup set'!$A$1:$R$1239,15,FALSE)=0,"",VLOOKUP('Xlookup set'!$S677,'Xlookup set'!$A$1:$R$1239,15,FALSE)),"")</f>
        <v/>
      </c>
      <c r="O638" t="str">
        <f>IFERROR(IF(VLOOKUP('Xlookup set'!$S677,'Xlookup set'!$A$1:$R$1239,16,FALSE)=0,"",VLOOKUP('Xlookup set'!$S677,'Xlookup set'!$A$1:$R$1239,16,FALSE)),"")</f>
        <v/>
      </c>
      <c r="P638" t="str">
        <f t="array" aca="1" ref="P638" ca="1">IFERROR(Y2IF(VLOOKUP('Xlookup set'!$S677,'Xlookup set'!$A$1:$R$1239,17,FALSE)=0,"",VLOOKUP('Xlookup set'!$S677,'Xlookup set'!$A$1:$R$1239,17,FALSE)),"")</f>
        <v/>
      </c>
      <c r="Q638" t="str">
        <f>IFERROR(IF(VLOOKUP('Xlookup set'!$S677,'Xlookup set'!$A$1:$R$1239,18,FALSE)=0,"",VLOOKUP('Xlookup set'!$S677,'Xlookup set'!$A$1:$R$1239,18,FALSE)),"")</f>
        <v/>
      </c>
    </row>
    <row r="639" spans="1:17">
      <c r="A639" t="str">
        <f>IFERROR(VLOOKUP('Xlookup set'!$S639,'Xlookup set'!$A$1:$R$1239,2,FALSE),"")</f>
        <v/>
      </c>
      <c r="B639" t="str">
        <f>IF(I639&lt;&gt;"",ドッグキャリー!$I$2,"")</f>
        <v/>
      </c>
      <c r="C639" t="str">
        <f t="shared" si="20"/>
        <v/>
      </c>
      <c r="D639" t="str">
        <f t="shared" si="21"/>
        <v/>
      </c>
      <c r="H639" s="77" t="str">
        <f>IFERROR(IF(VLOOKUP('Xlookup set'!$S639,'Xlookup set'!$A$1:$R$1239,9,FALSE)=0,"",VLOOKUP('Xlookup set'!$S639,'Xlookup set'!$A$1:$R$1239,9,FALSE)),"")</f>
        <v/>
      </c>
      <c r="I639" t="str">
        <f>IFERROR(IF(VLOOKUP('Xlookup set'!$S639,'Xlookup set'!$A$1:$R$1239,10,FALSE)=0,"",VLOOKUP('Xlookup set'!$S639,'Xlookup set'!$A$1:$R$1239,10,FALSE)),"")</f>
        <v/>
      </c>
      <c r="J639" t="str">
        <f>IFERROR(IF(VLOOKUP('Xlookup set'!$S678,'Xlookup set'!$A$1:$R$1239,11,FALSE)=0,"",VLOOKUP('Xlookup set'!$S678,'Xlookup set'!$A$1:$R$1239,11,FALSE)),"")</f>
        <v/>
      </c>
      <c r="K639" t="str">
        <f>IFERROR(IF(VLOOKUP('Xlookup set'!$S678,'Xlookup set'!$A$1:$R$1239,12,FALSE)=0,"",VLOOKUP('Xlookup set'!$S678,'Xlookup set'!$A$1:$R$1239,12,FALSE)),"")</f>
        <v/>
      </c>
      <c r="L639" t="str">
        <f>IFERROR(IF(VLOOKUP('Xlookup set'!$S678,'Xlookup set'!$A$1:$R$1239,13,FALSE)=0,"",VLOOKUP('Xlookup set'!$S678,'Xlookup set'!$A$1:$R$1239,13,FALSE)),"")</f>
        <v/>
      </c>
      <c r="M639" t="str">
        <f>IFERROR(IF(VLOOKUP('Xlookup set'!$S678,'Xlookup set'!$A$1:$R$1239,14,FALSE)=0,"",VLOOKUP('Xlookup set'!$S678,'Xlookup set'!$A$1:$R$1239,14,FALSE)),"")</f>
        <v/>
      </c>
      <c r="N639" t="str">
        <f>IFERROR(IF(VLOOKUP('Xlookup set'!$S678,'Xlookup set'!$A$1:$R$1239,15,FALSE)=0,"",VLOOKUP('Xlookup set'!$S678,'Xlookup set'!$A$1:$R$1239,15,FALSE)),"")</f>
        <v/>
      </c>
      <c r="O639" t="str">
        <f>IFERROR(IF(VLOOKUP('Xlookup set'!$S678,'Xlookup set'!$A$1:$R$1239,16,FALSE)=0,"",VLOOKUP('Xlookup set'!$S678,'Xlookup set'!$A$1:$R$1239,16,FALSE)),"")</f>
        <v/>
      </c>
      <c r="P639" t="str">
        <f t="array" aca="1" ref="P639" ca="1">IFERROR(Y2IF(VLOOKUP('Xlookup set'!$S678,'Xlookup set'!$A$1:$R$1239,17,FALSE)=0,"",VLOOKUP('Xlookup set'!$S678,'Xlookup set'!$A$1:$R$1239,17,FALSE)),"")</f>
        <v/>
      </c>
      <c r="Q639" t="str">
        <f>IFERROR(IF(VLOOKUP('Xlookup set'!$S678,'Xlookup set'!$A$1:$R$1239,18,FALSE)=0,"",VLOOKUP('Xlookup set'!$S678,'Xlookup set'!$A$1:$R$1239,18,FALSE)),"")</f>
        <v/>
      </c>
    </row>
    <row r="640" spans="1:17">
      <c r="A640" t="str">
        <f>IFERROR(VLOOKUP('Xlookup set'!$S640,'Xlookup set'!$A$1:$R$1239,2,FALSE),"")</f>
        <v/>
      </c>
      <c r="B640" t="str">
        <f>IF(I640&lt;&gt;"",ドッグキャリー!$I$2,"")</f>
        <v/>
      </c>
      <c r="C640" t="str">
        <f t="shared" si="20"/>
        <v/>
      </c>
      <c r="D640" t="str">
        <f t="shared" si="21"/>
        <v/>
      </c>
      <c r="H640" s="77" t="str">
        <f>IFERROR(IF(VLOOKUP('Xlookup set'!$S640,'Xlookup set'!$A$1:$R$1239,9,FALSE)=0,"",VLOOKUP('Xlookup set'!$S640,'Xlookup set'!$A$1:$R$1239,9,FALSE)),"")</f>
        <v/>
      </c>
      <c r="I640" t="str">
        <f>IFERROR(IF(VLOOKUP('Xlookup set'!$S640,'Xlookup set'!$A$1:$R$1239,10,FALSE)=0,"",VLOOKUP('Xlookup set'!$S640,'Xlookup set'!$A$1:$R$1239,10,FALSE)),"")</f>
        <v/>
      </c>
      <c r="J640" t="str">
        <f>IFERROR(IF(VLOOKUP('Xlookup set'!$S679,'Xlookup set'!$A$1:$R$1239,11,FALSE)=0,"",VLOOKUP('Xlookup set'!$S679,'Xlookup set'!$A$1:$R$1239,11,FALSE)),"")</f>
        <v/>
      </c>
      <c r="K640" t="str">
        <f>IFERROR(IF(VLOOKUP('Xlookup set'!$S679,'Xlookup set'!$A$1:$R$1239,12,FALSE)=0,"",VLOOKUP('Xlookup set'!$S679,'Xlookup set'!$A$1:$R$1239,12,FALSE)),"")</f>
        <v/>
      </c>
      <c r="L640" t="str">
        <f>IFERROR(IF(VLOOKUP('Xlookup set'!$S679,'Xlookup set'!$A$1:$R$1239,13,FALSE)=0,"",VLOOKUP('Xlookup set'!$S679,'Xlookup set'!$A$1:$R$1239,13,FALSE)),"")</f>
        <v/>
      </c>
      <c r="M640" t="str">
        <f>IFERROR(IF(VLOOKUP('Xlookup set'!$S679,'Xlookup set'!$A$1:$R$1239,14,FALSE)=0,"",VLOOKUP('Xlookup set'!$S679,'Xlookup set'!$A$1:$R$1239,14,FALSE)),"")</f>
        <v/>
      </c>
      <c r="N640" t="str">
        <f>IFERROR(IF(VLOOKUP('Xlookup set'!$S679,'Xlookup set'!$A$1:$R$1239,15,FALSE)=0,"",VLOOKUP('Xlookup set'!$S679,'Xlookup set'!$A$1:$R$1239,15,FALSE)),"")</f>
        <v/>
      </c>
      <c r="O640" t="str">
        <f>IFERROR(IF(VLOOKUP('Xlookup set'!$S679,'Xlookup set'!$A$1:$R$1239,16,FALSE)=0,"",VLOOKUP('Xlookup set'!$S679,'Xlookup set'!$A$1:$R$1239,16,FALSE)),"")</f>
        <v/>
      </c>
      <c r="P640" t="str">
        <f t="array" aca="1" ref="P640" ca="1">IFERROR(Y2IF(VLOOKUP('Xlookup set'!$S679,'Xlookup set'!$A$1:$R$1239,17,FALSE)=0,"",VLOOKUP('Xlookup set'!$S679,'Xlookup set'!$A$1:$R$1239,17,FALSE)),"")</f>
        <v/>
      </c>
      <c r="Q640" t="str">
        <f>IFERROR(IF(VLOOKUP('Xlookup set'!$S679,'Xlookup set'!$A$1:$R$1239,18,FALSE)=0,"",VLOOKUP('Xlookup set'!$S679,'Xlookup set'!$A$1:$R$1239,18,FALSE)),"")</f>
        <v/>
      </c>
    </row>
    <row r="641" spans="1:17">
      <c r="A641" t="str">
        <f>IFERROR(VLOOKUP('Xlookup set'!$S641,'Xlookup set'!$A$1:$R$1239,2,FALSE),"")</f>
        <v/>
      </c>
      <c r="B641" t="str">
        <f>IF(I641&lt;&gt;"",ドッグキャリー!$I$2,"")</f>
        <v/>
      </c>
      <c r="C641" t="str">
        <f t="shared" si="20"/>
        <v/>
      </c>
      <c r="D641" t="str">
        <f t="shared" si="21"/>
        <v/>
      </c>
      <c r="H641" s="77" t="str">
        <f>IFERROR(IF(VLOOKUP('Xlookup set'!$S641,'Xlookup set'!$A$1:$R$1239,9,FALSE)=0,"",VLOOKUP('Xlookup set'!$S641,'Xlookup set'!$A$1:$R$1239,9,FALSE)),"")</f>
        <v/>
      </c>
      <c r="I641" t="str">
        <f>IFERROR(IF(VLOOKUP('Xlookup set'!$S641,'Xlookup set'!$A$1:$R$1239,10,FALSE)=0,"",VLOOKUP('Xlookup set'!$S641,'Xlookup set'!$A$1:$R$1239,10,FALSE)),"")</f>
        <v/>
      </c>
      <c r="J641" t="str">
        <f>IFERROR(IF(VLOOKUP('Xlookup set'!$S680,'Xlookup set'!$A$1:$R$1239,11,FALSE)=0,"",VLOOKUP('Xlookup set'!$S680,'Xlookup set'!$A$1:$R$1239,11,FALSE)),"")</f>
        <v/>
      </c>
      <c r="K641" t="str">
        <f>IFERROR(IF(VLOOKUP('Xlookup set'!$S680,'Xlookup set'!$A$1:$R$1239,12,FALSE)=0,"",VLOOKUP('Xlookup set'!$S680,'Xlookup set'!$A$1:$R$1239,12,FALSE)),"")</f>
        <v/>
      </c>
      <c r="L641" t="str">
        <f>IFERROR(IF(VLOOKUP('Xlookup set'!$S680,'Xlookup set'!$A$1:$R$1239,13,FALSE)=0,"",VLOOKUP('Xlookup set'!$S680,'Xlookup set'!$A$1:$R$1239,13,FALSE)),"")</f>
        <v/>
      </c>
      <c r="M641" t="str">
        <f>IFERROR(IF(VLOOKUP('Xlookup set'!$S680,'Xlookup set'!$A$1:$R$1239,14,FALSE)=0,"",VLOOKUP('Xlookup set'!$S680,'Xlookup set'!$A$1:$R$1239,14,FALSE)),"")</f>
        <v/>
      </c>
      <c r="N641" t="str">
        <f>IFERROR(IF(VLOOKUP('Xlookup set'!$S680,'Xlookup set'!$A$1:$R$1239,15,FALSE)=0,"",VLOOKUP('Xlookup set'!$S680,'Xlookup set'!$A$1:$R$1239,15,FALSE)),"")</f>
        <v/>
      </c>
      <c r="O641" t="str">
        <f>IFERROR(IF(VLOOKUP('Xlookup set'!$S680,'Xlookup set'!$A$1:$R$1239,16,FALSE)=0,"",VLOOKUP('Xlookup set'!$S680,'Xlookup set'!$A$1:$R$1239,16,FALSE)),"")</f>
        <v/>
      </c>
      <c r="P641" t="str">
        <f t="array" aca="1" ref="P641" ca="1">IFERROR(Y2IF(VLOOKUP('Xlookup set'!$S680,'Xlookup set'!$A$1:$R$1239,17,FALSE)=0,"",VLOOKUP('Xlookup set'!$S680,'Xlookup set'!$A$1:$R$1239,17,FALSE)),"")</f>
        <v/>
      </c>
      <c r="Q641" t="str">
        <f>IFERROR(IF(VLOOKUP('Xlookup set'!$S680,'Xlookup set'!$A$1:$R$1239,18,FALSE)=0,"",VLOOKUP('Xlookup set'!$S680,'Xlookup set'!$A$1:$R$1239,18,FALSE)),"")</f>
        <v/>
      </c>
    </row>
    <row r="642" spans="1:17">
      <c r="A642" t="str">
        <f>IFERROR(VLOOKUP('Xlookup set'!$S642,'Xlookup set'!$A$1:$R$1239,2,FALSE),"")</f>
        <v/>
      </c>
      <c r="B642" t="str">
        <f>IF(I642&lt;&gt;"",ドッグキャリー!$I$2,"")</f>
        <v/>
      </c>
      <c r="C642" t="str">
        <f t="shared" si="20"/>
        <v/>
      </c>
      <c r="D642" t="str">
        <f t="shared" si="21"/>
        <v/>
      </c>
      <c r="H642" s="77" t="str">
        <f>IFERROR(IF(VLOOKUP('Xlookup set'!$S642,'Xlookup set'!$A$1:$R$1239,9,FALSE)=0,"",VLOOKUP('Xlookup set'!$S642,'Xlookup set'!$A$1:$R$1239,9,FALSE)),"")</f>
        <v/>
      </c>
      <c r="I642" t="str">
        <f>IFERROR(IF(VLOOKUP('Xlookup set'!$S642,'Xlookup set'!$A$1:$R$1239,10,FALSE)=0,"",VLOOKUP('Xlookup set'!$S642,'Xlookup set'!$A$1:$R$1239,10,FALSE)),"")</f>
        <v/>
      </c>
      <c r="J642" t="str">
        <f>IFERROR(IF(VLOOKUP('Xlookup set'!$S681,'Xlookup set'!$A$1:$R$1239,11,FALSE)=0,"",VLOOKUP('Xlookup set'!$S681,'Xlookup set'!$A$1:$R$1239,11,FALSE)),"")</f>
        <v/>
      </c>
      <c r="K642" t="str">
        <f>IFERROR(IF(VLOOKUP('Xlookup set'!$S681,'Xlookup set'!$A$1:$R$1239,12,FALSE)=0,"",VLOOKUP('Xlookup set'!$S681,'Xlookup set'!$A$1:$R$1239,12,FALSE)),"")</f>
        <v/>
      </c>
      <c r="L642" t="str">
        <f>IFERROR(IF(VLOOKUP('Xlookup set'!$S681,'Xlookup set'!$A$1:$R$1239,13,FALSE)=0,"",VLOOKUP('Xlookup set'!$S681,'Xlookup set'!$A$1:$R$1239,13,FALSE)),"")</f>
        <v/>
      </c>
      <c r="M642" t="str">
        <f>IFERROR(IF(VLOOKUP('Xlookup set'!$S681,'Xlookup set'!$A$1:$R$1239,14,FALSE)=0,"",VLOOKUP('Xlookup set'!$S681,'Xlookup set'!$A$1:$R$1239,14,FALSE)),"")</f>
        <v/>
      </c>
      <c r="N642" t="str">
        <f>IFERROR(IF(VLOOKUP('Xlookup set'!$S681,'Xlookup set'!$A$1:$R$1239,15,FALSE)=0,"",VLOOKUP('Xlookup set'!$S681,'Xlookup set'!$A$1:$R$1239,15,FALSE)),"")</f>
        <v/>
      </c>
      <c r="O642" t="str">
        <f>IFERROR(IF(VLOOKUP('Xlookup set'!$S681,'Xlookup set'!$A$1:$R$1239,16,FALSE)=0,"",VLOOKUP('Xlookup set'!$S681,'Xlookup set'!$A$1:$R$1239,16,FALSE)),"")</f>
        <v/>
      </c>
      <c r="P642" t="str">
        <f t="array" aca="1" ref="P642" ca="1">IFERROR(Y2IF(VLOOKUP('Xlookup set'!$S681,'Xlookup set'!$A$1:$R$1239,17,FALSE)=0,"",VLOOKUP('Xlookup set'!$S681,'Xlookup set'!$A$1:$R$1239,17,FALSE)),"")</f>
        <v/>
      </c>
      <c r="Q642" t="str">
        <f>IFERROR(IF(VLOOKUP('Xlookup set'!$S681,'Xlookup set'!$A$1:$R$1239,18,FALSE)=0,"",VLOOKUP('Xlookup set'!$S681,'Xlookup set'!$A$1:$R$1239,18,FALSE)),"")</f>
        <v/>
      </c>
    </row>
    <row r="643" spans="1:17">
      <c r="A643" t="str">
        <f>IFERROR(VLOOKUP('Xlookup set'!$S643,'Xlookup set'!$A$1:$R$1239,2,FALSE),"")</f>
        <v/>
      </c>
      <c r="B643" t="str">
        <f>IF(I643&lt;&gt;"",ドッグキャリー!$I$2,"")</f>
        <v/>
      </c>
      <c r="C643" t="str">
        <f t="shared" ref="C643:C706" si="22">IF(I643&lt;&gt;"",1,"")</f>
        <v/>
      </c>
      <c r="D643" t="str">
        <f t="shared" ref="D643:D706" si="23">IF(I643&lt;&gt;"",1,"")</f>
        <v/>
      </c>
      <c r="H643" s="77" t="str">
        <f>IFERROR(IF(VLOOKUP('Xlookup set'!$S643,'Xlookup set'!$A$1:$R$1239,9,FALSE)=0,"",VLOOKUP('Xlookup set'!$S643,'Xlookup set'!$A$1:$R$1239,9,FALSE)),"")</f>
        <v/>
      </c>
      <c r="I643" t="str">
        <f>IFERROR(IF(VLOOKUP('Xlookup set'!$S643,'Xlookup set'!$A$1:$R$1239,10,FALSE)=0,"",VLOOKUP('Xlookup set'!$S643,'Xlookup set'!$A$1:$R$1239,10,FALSE)),"")</f>
        <v/>
      </c>
      <c r="J643" t="str">
        <f>IFERROR(IF(VLOOKUP('Xlookup set'!$S682,'Xlookup set'!$A$1:$R$1239,11,FALSE)=0,"",VLOOKUP('Xlookup set'!$S682,'Xlookup set'!$A$1:$R$1239,11,FALSE)),"")</f>
        <v/>
      </c>
      <c r="K643" t="str">
        <f>IFERROR(IF(VLOOKUP('Xlookup set'!$S682,'Xlookup set'!$A$1:$R$1239,12,FALSE)=0,"",VLOOKUP('Xlookup set'!$S682,'Xlookup set'!$A$1:$R$1239,12,FALSE)),"")</f>
        <v/>
      </c>
      <c r="L643" t="str">
        <f>IFERROR(IF(VLOOKUP('Xlookup set'!$S682,'Xlookup set'!$A$1:$R$1239,13,FALSE)=0,"",VLOOKUP('Xlookup set'!$S682,'Xlookup set'!$A$1:$R$1239,13,FALSE)),"")</f>
        <v/>
      </c>
      <c r="M643" t="str">
        <f>IFERROR(IF(VLOOKUP('Xlookup set'!$S682,'Xlookup set'!$A$1:$R$1239,14,FALSE)=0,"",VLOOKUP('Xlookup set'!$S682,'Xlookup set'!$A$1:$R$1239,14,FALSE)),"")</f>
        <v/>
      </c>
      <c r="N643" t="str">
        <f>IFERROR(IF(VLOOKUP('Xlookup set'!$S682,'Xlookup set'!$A$1:$R$1239,15,FALSE)=0,"",VLOOKUP('Xlookup set'!$S682,'Xlookup set'!$A$1:$R$1239,15,FALSE)),"")</f>
        <v/>
      </c>
      <c r="O643" t="str">
        <f>IFERROR(IF(VLOOKUP('Xlookup set'!$S682,'Xlookup set'!$A$1:$R$1239,16,FALSE)=0,"",VLOOKUP('Xlookup set'!$S682,'Xlookup set'!$A$1:$R$1239,16,FALSE)),"")</f>
        <v/>
      </c>
      <c r="P643" t="str">
        <f t="array" aca="1" ref="P643" ca="1">IFERROR(Y2IF(VLOOKUP('Xlookup set'!$S682,'Xlookup set'!$A$1:$R$1239,17,FALSE)=0,"",VLOOKUP('Xlookup set'!$S682,'Xlookup set'!$A$1:$R$1239,17,FALSE)),"")</f>
        <v/>
      </c>
      <c r="Q643" t="str">
        <f>IFERROR(IF(VLOOKUP('Xlookup set'!$S682,'Xlookup set'!$A$1:$R$1239,18,FALSE)=0,"",VLOOKUP('Xlookup set'!$S682,'Xlookup set'!$A$1:$R$1239,18,FALSE)),"")</f>
        <v/>
      </c>
    </row>
    <row r="644" spans="1:17">
      <c r="A644" t="str">
        <f>IFERROR(VLOOKUP('Xlookup set'!$S644,'Xlookup set'!$A$1:$R$1239,2,FALSE),"")</f>
        <v/>
      </c>
      <c r="B644" t="str">
        <f>IF(I644&lt;&gt;"",ドッグキャリー!$I$2,"")</f>
        <v/>
      </c>
      <c r="C644" t="str">
        <f t="shared" si="22"/>
        <v/>
      </c>
      <c r="D644" t="str">
        <f t="shared" si="23"/>
        <v/>
      </c>
      <c r="H644" s="77" t="str">
        <f>IFERROR(IF(VLOOKUP('Xlookup set'!$S644,'Xlookup set'!$A$1:$R$1239,9,FALSE)=0,"",VLOOKUP('Xlookup set'!$S644,'Xlookup set'!$A$1:$R$1239,9,FALSE)),"")</f>
        <v/>
      </c>
      <c r="I644" t="str">
        <f>IFERROR(IF(VLOOKUP('Xlookup set'!$S644,'Xlookup set'!$A$1:$R$1239,10,FALSE)=0,"",VLOOKUP('Xlookup set'!$S644,'Xlookup set'!$A$1:$R$1239,10,FALSE)),"")</f>
        <v/>
      </c>
      <c r="J644" t="str">
        <f>IFERROR(IF(VLOOKUP('Xlookup set'!$S683,'Xlookup set'!$A$1:$R$1239,11,FALSE)=0,"",VLOOKUP('Xlookup set'!$S683,'Xlookup set'!$A$1:$R$1239,11,FALSE)),"")</f>
        <v/>
      </c>
      <c r="K644" t="str">
        <f>IFERROR(IF(VLOOKUP('Xlookup set'!$S683,'Xlookup set'!$A$1:$R$1239,12,FALSE)=0,"",VLOOKUP('Xlookup set'!$S683,'Xlookup set'!$A$1:$R$1239,12,FALSE)),"")</f>
        <v/>
      </c>
      <c r="L644" t="str">
        <f>IFERROR(IF(VLOOKUP('Xlookup set'!$S683,'Xlookup set'!$A$1:$R$1239,13,FALSE)=0,"",VLOOKUP('Xlookup set'!$S683,'Xlookup set'!$A$1:$R$1239,13,FALSE)),"")</f>
        <v/>
      </c>
      <c r="M644" t="str">
        <f>IFERROR(IF(VLOOKUP('Xlookup set'!$S683,'Xlookup set'!$A$1:$R$1239,14,FALSE)=0,"",VLOOKUP('Xlookup set'!$S683,'Xlookup set'!$A$1:$R$1239,14,FALSE)),"")</f>
        <v/>
      </c>
      <c r="N644" t="str">
        <f>IFERROR(IF(VLOOKUP('Xlookup set'!$S683,'Xlookup set'!$A$1:$R$1239,15,FALSE)=0,"",VLOOKUP('Xlookup set'!$S683,'Xlookup set'!$A$1:$R$1239,15,FALSE)),"")</f>
        <v/>
      </c>
      <c r="O644" t="str">
        <f>IFERROR(IF(VLOOKUP('Xlookup set'!$S683,'Xlookup set'!$A$1:$R$1239,16,FALSE)=0,"",VLOOKUP('Xlookup set'!$S683,'Xlookup set'!$A$1:$R$1239,16,FALSE)),"")</f>
        <v/>
      </c>
      <c r="P644" t="str">
        <f t="array" aca="1" ref="P644" ca="1">IFERROR(Y2IF(VLOOKUP('Xlookup set'!$S683,'Xlookup set'!$A$1:$R$1239,17,FALSE)=0,"",VLOOKUP('Xlookup set'!$S683,'Xlookup set'!$A$1:$R$1239,17,FALSE)),"")</f>
        <v/>
      </c>
      <c r="Q644" t="str">
        <f>IFERROR(IF(VLOOKUP('Xlookup set'!$S683,'Xlookup set'!$A$1:$R$1239,18,FALSE)=0,"",VLOOKUP('Xlookup set'!$S683,'Xlookup set'!$A$1:$R$1239,18,FALSE)),"")</f>
        <v/>
      </c>
    </row>
    <row r="645" spans="1:17">
      <c r="A645" t="str">
        <f>IFERROR(VLOOKUP('Xlookup set'!$S645,'Xlookup set'!$A$1:$R$1239,2,FALSE),"")</f>
        <v/>
      </c>
      <c r="B645" t="str">
        <f>IF(I645&lt;&gt;"",ドッグキャリー!$I$2,"")</f>
        <v/>
      </c>
      <c r="C645" t="str">
        <f t="shared" si="22"/>
        <v/>
      </c>
      <c r="D645" t="str">
        <f t="shared" si="23"/>
        <v/>
      </c>
      <c r="H645" s="77" t="str">
        <f>IFERROR(IF(VLOOKUP('Xlookup set'!$S645,'Xlookup set'!$A$1:$R$1239,9,FALSE)=0,"",VLOOKUP('Xlookup set'!$S645,'Xlookup set'!$A$1:$R$1239,9,FALSE)),"")</f>
        <v/>
      </c>
      <c r="I645" t="str">
        <f>IFERROR(IF(VLOOKUP('Xlookup set'!$S645,'Xlookup set'!$A$1:$R$1239,10,FALSE)=0,"",VLOOKUP('Xlookup set'!$S645,'Xlookup set'!$A$1:$R$1239,10,FALSE)),"")</f>
        <v/>
      </c>
      <c r="J645" t="str">
        <f>IFERROR(IF(VLOOKUP('Xlookup set'!$S684,'Xlookup set'!$A$1:$R$1239,11,FALSE)=0,"",VLOOKUP('Xlookup set'!$S684,'Xlookup set'!$A$1:$R$1239,11,FALSE)),"")</f>
        <v/>
      </c>
      <c r="K645" t="str">
        <f>IFERROR(IF(VLOOKUP('Xlookup set'!$S684,'Xlookup set'!$A$1:$R$1239,12,FALSE)=0,"",VLOOKUP('Xlookup set'!$S684,'Xlookup set'!$A$1:$R$1239,12,FALSE)),"")</f>
        <v/>
      </c>
      <c r="L645" t="str">
        <f>IFERROR(IF(VLOOKUP('Xlookup set'!$S684,'Xlookup set'!$A$1:$R$1239,13,FALSE)=0,"",VLOOKUP('Xlookup set'!$S684,'Xlookup set'!$A$1:$R$1239,13,FALSE)),"")</f>
        <v/>
      </c>
      <c r="M645" t="str">
        <f>IFERROR(IF(VLOOKUP('Xlookup set'!$S684,'Xlookup set'!$A$1:$R$1239,14,FALSE)=0,"",VLOOKUP('Xlookup set'!$S684,'Xlookup set'!$A$1:$R$1239,14,FALSE)),"")</f>
        <v/>
      </c>
      <c r="N645" t="str">
        <f>IFERROR(IF(VLOOKUP('Xlookup set'!$S684,'Xlookup set'!$A$1:$R$1239,15,FALSE)=0,"",VLOOKUP('Xlookup set'!$S684,'Xlookup set'!$A$1:$R$1239,15,FALSE)),"")</f>
        <v/>
      </c>
      <c r="O645" t="str">
        <f>IFERROR(IF(VLOOKUP('Xlookup set'!$S684,'Xlookup set'!$A$1:$R$1239,16,FALSE)=0,"",VLOOKUP('Xlookup set'!$S684,'Xlookup set'!$A$1:$R$1239,16,FALSE)),"")</f>
        <v/>
      </c>
      <c r="P645" t="str">
        <f t="array" aca="1" ref="P645" ca="1">IFERROR(Y2IF(VLOOKUP('Xlookup set'!$S684,'Xlookup set'!$A$1:$R$1239,17,FALSE)=0,"",VLOOKUP('Xlookup set'!$S684,'Xlookup set'!$A$1:$R$1239,17,FALSE)),"")</f>
        <v/>
      </c>
      <c r="Q645" t="str">
        <f>IFERROR(IF(VLOOKUP('Xlookup set'!$S684,'Xlookup set'!$A$1:$R$1239,18,FALSE)=0,"",VLOOKUP('Xlookup set'!$S684,'Xlookup set'!$A$1:$R$1239,18,FALSE)),"")</f>
        <v/>
      </c>
    </row>
    <row r="646" spans="1:17">
      <c r="A646" t="str">
        <f>IFERROR(VLOOKUP('Xlookup set'!$S646,'Xlookup set'!$A$1:$R$1239,2,FALSE),"")</f>
        <v/>
      </c>
      <c r="B646" t="str">
        <f>IF(I646&lt;&gt;"",ドッグキャリー!$I$2,"")</f>
        <v/>
      </c>
      <c r="C646" t="str">
        <f t="shared" si="22"/>
        <v/>
      </c>
      <c r="D646" t="str">
        <f t="shared" si="23"/>
        <v/>
      </c>
      <c r="H646" s="77" t="str">
        <f>IFERROR(IF(VLOOKUP('Xlookup set'!$S646,'Xlookup set'!$A$1:$R$1239,9,FALSE)=0,"",VLOOKUP('Xlookup set'!$S646,'Xlookup set'!$A$1:$R$1239,9,FALSE)),"")</f>
        <v/>
      </c>
      <c r="I646" t="str">
        <f>IFERROR(IF(VLOOKUP('Xlookup set'!$S646,'Xlookup set'!$A$1:$R$1239,10,FALSE)=0,"",VLOOKUP('Xlookup set'!$S646,'Xlookup set'!$A$1:$R$1239,10,FALSE)),"")</f>
        <v/>
      </c>
      <c r="J646" t="str">
        <f>IFERROR(IF(VLOOKUP('Xlookup set'!$S685,'Xlookup set'!$A$1:$R$1239,11,FALSE)=0,"",VLOOKUP('Xlookup set'!$S685,'Xlookup set'!$A$1:$R$1239,11,FALSE)),"")</f>
        <v/>
      </c>
      <c r="K646" t="str">
        <f>IFERROR(IF(VLOOKUP('Xlookup set'!$S685,'Xlookup set'!$A$1:$R$1239,12,FALSE)=0,"",VLOOKUP('Xlookup set'!$S685,'Xlookup set'!$A$1:$R$1239,12,FALSE)),"")</f>
        <v/>
      </c>
      <c r="L646" t="str">
        <f>IFERROR(IF(VLOOKUP('Xlookup set'!$S685,'Xlookup set'!$A$1:$R$1239,13,FALSE)=0,"",VLOOKUP('Xlookup set'!$S685,'Xlookup set'!$A$1:$R$1239,13,FALSE)),"")</f>
        <v/>
      </c>
      <c r="M646" t="str">
        <f>IFERROR(IF(VLOOKUP('Xlookup set'!$S685,'Xlookup set'!$A$1:$R$1239,14,FALSE)=0,"",VLOOKUP('Xlookup set'!$S685,'Xlookup set'!$A$1:$R$1239,14,FALSE)),"")</f>
        <v/>
      </c>
      <c r="N646" t="str">
        <f>IFERROR(IF(VLOOKUP('Xlookup set'!$S685,'Xlookup set'!$A$1:$R$1239,15,FALSE)=0,"",VLOOKUP('Xlookup set'!$S685,'Xlookup set'!$A$1:$R$1239,15,FALSE)),"")</f>
        <v/>
      </c>
      <c r="O646" t="str">
        <f>IFERROR(IF(VLOOKUP('Xlookup set'!$S685,'Xlookup set'!$A$1:$R$1239,16,FALSE)=0,"",VLOOKUP('Xlookup set'!$S685,'Xlookup set'!$A$1:$R$1239,16,FALSE)),"")</f>
        <v/>
      </c>
      <c r="P646" t="str">
        <f t="array" aca="1" ref="P646" ca="1">IFERROR(Y2IF(VLOOKUP('Xlookup set'!$S685,'Xlookup set'!$A$1:$R$1239,17,FALSE)=0,"",VLOOKUP('Xlookup set'!$S685,'Xlookup set'!$A$1:$R$1239,17,FALSE)),"")</f>
        <v/>
      </c>
      <c r="Q646" t="str">
        <f>IFERROR(IF(VLOOKUP('Xlookup set'!$S685,'Xlookup set'!$A$1:$R$1239,18,FALSE)=0,"",VLOOKUP('Xlookup set'!$S685,'Xlookup set'!$A$1:$R$1239,18,FALSE)),"")</f>
        <v/>
      </c>
    </row>
    <row r="647" spans="1:17">
      <c r="A647" t="str">
        <f>IFERROR(VLOOKUP('Xlookup set'!$S647,'Xlookup set'!$A$1:$R$1239,2,FALSE),"")</f>
        <v/>
      </c>
      <c r="B647" t="str">
        <f>IF(I647&lt;&gt;"",ドッグキャリー!$I$2,"")</f>
        <v/>
      </c>
      <c r="C647" t="str">
        <f t="shared" si="22"/>
        <v/>
      </c>
      <c r="D647" t="str">
        <f t="shared" si="23"/>
        <v/>
      </c>
      <c r="H647" s="77" t="str">
        <f>IFERROR(IF(VLOOKUP('Xlookup set'!$S647,'Xlookup set'!$A$1:$R$1239,9,FALSE)=0,"",VLOOKUP('Xlookup set'!$S647,'Xlookup set'!$A$1:$R$1239,9,FALSE)),"")</f>
        <v/>
      </c>
      <c r="I647" t="str">
        <f>IFERROR(IF(VLOOKUP('Xlookup set'!$S647,'Xlookup set'!$A$1:$R$1239,10,FALSE)=0,"",VLOOKUP('Xlookup set'!$S647,'Xlookup set'!$A$1:$R$1239,10,FALSE)),"")</f>
        <v/>
      </c>
      <c r="J647" t="str">
        <f>IFERROR(IF(VLOOKUP('Xlookup set'!$S686,'Xlookup set'!$A$1:$R$1239,11,FALSE)=0,"",VLOOKUP('Xlookup set'!$S686,'Xlookup set'!$A$1:$R$1239,11,FALSE)),"")</f>
        <v/>
      </c>
      <c r="K647" t="str">
        <f>IFERROR(IF(VLOOKUP('Xlookup set'!$S686,'Xlookup set'!$A$1:$R$1239,12,FALSE)=0,"",VLOOKUP('Xlookup set'!$S686,'Xlookup set'!$A$1:$R$1239,12,FALSE)),"")</f>
        <v/>
      </c>
      <c r="L647" t="str">
        <f>IFERROR(IF(VLOOKUP('Xlookup set'!$S686,'Xlookup set'!$A$1:$R$1239,13,FALSE)=0,"",VLOOKUP('Xlookup set'!$S686,'Xlookup set'!$A$1:$R$1239,13,FALSE)),"")</f>
        <v/>
      </c>
      <c r="M647" t="str">
        <f>IFERROR(IF(VLOOKUP('Xlookup set'!$S686,'Xlookup set'!$A$1:$R$1239,14,FALSE)=0,"",VLOOKUP('Xlookup set'!$S686,'Xlookup set'!$A$1:$R$1239,14,FALSE)),"")</f>
        <v/>
      </c>
      <c r="N647" t="str">
        <f>IFERROR(IF(VLOOKUP('Xlookup set'!$S686,'Xlookup set'!$A$1:$R$1239,15,FALSE)=0,"",VLOOKUP('Xlookup set'!$S686,'Xlookup set'!$A$1:$R$1239,15,FALSE)),"")</f>
        <v/>
      </c>
      <c r="O647" t="str">
        <f>IFERROR(IF(VLOOKUP('Xlookup set'!$S686,'Xlookup set'!$A$1:$R$1239,16,FALSE)=0,"",VLOOKUP('Xlookup set'!$S686,'Xlookup set'!$A$1:$R$1239,16,FALSE)),"")</f>
        <v/>
      </c>
      <c r="P647" t="str">
        <f t="array" aca="1" ref="P647" ca="1">IFERROR(Y2IF(VLOOKUP('Xlookup set'!$S686,'Xlookup set'!$A$1:$R$1239,17,FALSE)=0,"",VLOOKUP('Xlookup set'!$S686,'Xlookup set'!$A$1:$R$1239,17,FALSE)),"")</f>
        <v/>
      </c>
      <c r="Q647" t="str">
        <f>IFERROR(IF(VLOOKUP('Xlookup set'!$S686,'Xlookup set'!$A$1:$R$1239,18,FALSE)=0,"",VLOOKUP('Xlookup set'!$S686,'Xlookup set'!$A$1:$R$1239,18,FALSE)),"")</f>
        <v/>
      </c>
    </row>
    <row r="648" spans="1:17">
      <c r="A648" t="str">
        <f>IFERROR(VLOOKUP('Xlookup set'!$S648,'Xlookup set'!$A$1:$R$1239,2,FALSE),"")</f>
        <v/>
      </c>
      <c r="B648" t="str">
        <f>IF(I648&lt;&gt;"",ドッグキャリー!$I$2,"")</f>
        <v/>
      </c>
      <c r="C648" t="str">
        <f t="shared" si="22"/>
        <v/>
      </c>
      <c r="D648" t="str">
        <f t="shared" si="23"/>
        <v/>
      </c>
      <c r="H648" s="77" t="str">
        <f>IFERROR(IF(VLOOKUP('Xlookup set'!$S648,'Xlookup set'!$A$1:$R$1239,9,FALSE)=0,"",VLOOKUP('Xlookup set'!$S648,'Xlookup set'!$A$1:$R$1239,9,FALSE)),"")</f>
        <v/>
      </c>
      <c r="I648" t="str">
        <f>IFERROR(IF(VLOOKUP('Xlookup set'!$S648,'Xlookup set'!$A$1:$R$1239,10,FALSE)=0,"",VLOOKUP('Xlookup set'!$S648,'Xlookup set'!$A$1:$R$1239,10,FALSE)),"")</f>
        <v/>
      </c>
      <c r="J648" t="str">
        <f>IFERROR(IF(VLOOKUP('Xlookup set'!$S687,'Xlookup set'!$A$1:$R$1239,11,FALSE)=0,"",VLOOKUP('Xlookup set'!$S687,'Xlookup set'!$A$1:$R$1239,11,FALSE)),"")</f>
        <v/>
      </c>
      <c r="K648" t="str">
        <f>IFERROR(IF(VLOOKUP('Xlookup set'!$S687,'Xlookup set'!$A$1:$R$1239,12,FALSE)=0,"",VLOOKUP('Xlookup set'!$S687,'Xlookup set'!$A$1:$R$1239,12,FALSE)),"")</f>
        <v/>
      </c>
      <c r="L648" t="str">
        <f>IFERROR(IF(VLOOKUP('Xlookup set'!$S687,'Xlookup set'!$A$1:$R$1239,13,FALSE)=0,"",VLOOKUP('Xlookup set'!$S687,'Xlookup set'!$A$1:$R$1239,13,FALSE)),"")</f>
        <v/>
      </c>
      <c r="M648" t="str">
        <f>IFERROR(IF(VLOOKUP('Xlookup set'!$S687,'Xlookup set'!$A$1:$R$1239,14,FALSE)=0,"",VLOOKUP('Xlookup set'!$S687,'Xlookup set'!$A$1:$R$1239,14,FALSE)),"")</f>
        <v/>
      </c>
      <c r="N648" t="str">
        <f>IFERROR(IF(VLOOKUP('Xlookup set'!$S687,'Xlookup set'!$A$1:$R$1239,15,FALSE)=0,"",VLOOKUP('Xlookup set'!$S687,'Xlookup set'!$A$1:$R$1239,15,FALSE)),"")</f>
        <v/>
      </c>
      <c r="O648" t="str">
        <f>IFERROR(IF(VLOOKUP('Xlookup set'!$S687,'Xlookup set'!$A$1:$R$1239,16,FALSE)=0,"",VLOOKUP('Xlookup set'!$S687,'Xlookup set'!$A$1:$R$1239,16,FALSE)),"")</f>
        <v/>
      </c>
      <c r="P648" t="str">
        <f t="array" aca="1" ref="P648" ca="1">IFERROR(Y2IF(VLOOKUP('Xlookup set'!$S687,'Xlookup set'!$A$1:$R$1239,17,FALSE)=0,"",VLOOKUP('Xlookup set'!$S687,'Xlookup set'!$A$1:$R$1239,17,FALSE)),"")</f>
        <v/>
      </c>
      <c r="Q648" t="str">
        <f>IFERROR(IF(VLOOKUP('Xlookup set'!$S687,'Xlookup set'!$A$1:$R$1239,18,FALSE)=0,"",VLOOKUP('Xlookup set'!$S687,'Xlookup set'!$A$1:$R$1239,18,FALSE)),"")</f>
        <v/>
      </c>
    </row>
    <row r="649" spans="1:17">
      <c r="A649" t="str">
        <f>IFERROR(VLOOKUP('Xlookup set'!$S649,'Xlookup set'!$A$1:$R$1239,2,FALSE),"")</f>
        <v/>
      </c>
      <c r="B649" t="str">
        <f>IF(I649&lt;&gt;"",ドッグキャリー!$I$2,"")</f>
        <v/>
      </c>
      <c r="C649" t="str">
        <f t="shared" si="22"/>
        <v/>
      </c>
      <c r="D649" t="str">
        <f t="shared" si="23"/>
        <v/>
      </c>
      <c r="H649" s="77" t="str">
        <f>IFERROR(IF(VLOOKUP('Xlookup set'!$S649,'Xlookup set'!$A$1:$R$1239,9,FALSE)=0,"",VLOOKUP('Xlookup set'!$S649,'Xlookup set'!$A$1:$R$1239,9,FALSE)),"")</f>
        <v/>
      </c>
      <c r="I649" t="str">
        <f>IFERROR(IF(VLOOKUP('Xlookup set'!$S649,'Xlookup set'!$A$1:$R$1239,10,FALSE)=0,"",VLOOKUP('Xlookup set'!$S649,'Xlookup set'!$A$1:$R$1239,10,FALSE)),"")</f>
        <v/>
      </c>
      <c r="J649" t="str">
        <f>IFERROR(IF(VLOOKUP('Xlookup set'!$S688,'Xlookup set'!$A$1:$R$1239,11,FALSE)=0,"",VLOOKUP('Xlookup set'!$S688,'Xlookup set'!$A$1:$R$1239,11,FALSE)),"")</f>
        <v/>
      </c>
      <c r="K649" t="str">
        <f>IFERROR(IF(VLOOKUP('Xlookup set'!$S688,'Xlookup set'!$A$1:$R$1239,12,FALSE)=0,"",VLOOKUP('Xlookup set'!$S688,'Xlookup set'!$A$1:$R$1239,12,FALSE)),"")</f>
        <v/>
      </c>
      <c r="L649" t="str">
        <f>IFERROR(IF(VLOOKUP('Xlookup set'!$S688,'Xlookup set'!$A$1:$R$1239,13,FALSE)=0,"",VLOOKUP('Xlookup set'!$S688,'Xlookup set'!$A$1:$R$1239,13,FALSE)),"")</f>
        <v/>
      </c>
      <c r="M649" t="str">
        <f>IFERROR(IF(VLOOKUP('Xlookup set'!$S688,'Xlookup set'!$A$1:$R$1239,14,FALSE)=0,"",VLOOKUP('Xlookup set'!$S688,'Xlookup set'!$A$1:$R$1239,14,FALSE)),"")</f>
        <v/>
      </c>
      <c r="N649" t="str">
        <f>IFERROR(IF(VLOOKUP('Xlookup set'!$S688,'Xlookup set'!$A$1:$R$1239,15,FALSE)=0,"",VLOOKUP('Xlookup set'!$S688,'Xlookup set'!$A$1:$R$1239,15,FALSE)),"")</f>
        <v/>
      </c>
      <c r="O649" t="str">
        <f>IFERROR(IF(VLOOKUP('Xlookup set'!$S688,'Xlookup set'!$A$1:$R$1239,16,FALSE)=0,"",VLOOKUP('Xlookup set'!$S688,'Xlookup set'!$A$1:$R$1239,16,FALSE)),"")</f>
        <v/>
      </c>
      <c r="P649" t="str">
        <f t="array" aca="1" ref="P649" ca="1">IFERROR(Y2IF(VLOOKUP('Xlookup set'!$S688,'Xlookup set'!$A$1:$R$1239,17,FALSE)=0,"",VLOOKUP('Xlookup set'!$S688,'Xlookup set'!$A$1:$R$1239,17,FALSE)),"")</f>
        <v/>
      </c>
      <c r="Q649" t="str">
        <f>IFERROR(IF(VLOOKUP('Xlookup set'!$S688,'Xlookup set'!$A$1:$R$1239,18,FALSE)=0,"",VLOOKUP('Xlookup set'!$S688,'Xlookup set'!$A$1:$R$1239,18,FALSE)),"")</f>
        <v/>
      </c>
    </row>
    <row r="650" spans="1:17">
      <c r="A650" t="str">
        <f>IFERROR(VLOOKUP('Xlookup set'!$S650,'Xlookup set'!$A$1:$R$1239,2,FALSE),"")</f>
        <v/>
      </c>
      <c r="B650" t="str">
        <f>IF(I650&lt;&gt;"",ドッグキャリー!$I$2,"")</f>
        <v/>
      </c>
      <c r="C650" t="str">
        <f t="shared" si="22"/>
        <v/>
      </c>
      <c r="D650" t="str">
        <f t="shared" si="23"/>
        <v/>
      </c>
      <c r="H650" s="77" t="str">
        <f>IFERROR(IF(VLOOKUP('Xlookup set'!$S650,'Xlookup set'!$A$1:$R$1239,9,FALSE)=0,"",VLOOKUP('Xlookup set'!$S650,'Xlookup set'!$A$1:$R$1239,9,FALSE)),"")</f>
        <v/>
      </c>
      <c r="I650" t="str">
        <f>IFERROR(IF(VLOOKUP('Xlookup set'!$S650,'Xlookup set'!$A$1:$R$1239,10,FALSE)=0,"",VLOOKUP('Xlookup set'!$S650,'Xlookup set'!$A$1:$R$1239,10,FALSE)),"")</f>
        <v/>
      </c>
      <c r="J650" t="str">
        <f>IFERROR(IF(VLOOKUP('Xlookup set'!$S689,'Xlookup set'!$A$1:$R$1239,11,FALSE)=0,"",VLOOKUP('Xlookup set'!$S689,'Xlookup set'!$A$1:$R$1239,11,FALSE)),"")</f>
        <v/>
      </c>
      <c r="K650" t="str">
        <f>IFERROR(IF(VLOOKUP('Xlookup set'!$S689,'Xlookup set'!$A$1:$R$1239,12,FALSE)=0,"",VLOOKUP('Xlookup set'!$S689,'Xlookup set'!$A$1:$R$1239,12,FALSE)),"")</f>
        <v/>
      </c>
      <c r="L650" t="str">
        <f>IFERROR(IF(VLOOKUP('Xlookup set'!$S689,'Xlookup set'!$A$1:$R$1239,13,FALSE)=0,"",VLOOKUP('Xlookup set'!$S689,'Xlookup set'!$A$1:$R$1239,13,FALSE)),"")</f>
        <v/>
      </c>
      <c r="M650" t="str">
        <f>IFERROR(IF(VLOOKUP('Xlookup set'!$S689,'Xlookup set'!$A$1:$R$1239,14,FALSE)=0,"",VLOOKUP('Xlookup set'!$S689,'Xlookup set'!$A$1:$R$1239,14,FALSE)),"")</f>
        <v/>
      </c>
      <c r="N650" t="str">
        <f>IFERROR(IF(VLOOKUP('Xlookup set'!$S689,'Xlookup set'!$A$1:$R$1239,15,FALSE)=0,"",VLOOKUP('Xlookup set'!$S689,'Xlookup set'!$A$1:$R$1239,15,FALSE)),"")</f>
        <v/>
      </c>
      <c r="O650" t="str">
        <f>IFERROR(IF(VLOOKUP('Xlookup set'!$S689,'Xlookup set'!$A$1:$R$1239,16,FALSE)=0,"",VLOOKUP('Xlookup set'!$S689,'Xlookup set'!$A$1:$R$1239,16,FALSE)),"")</f>
        <v/>
      </c>
      <c r="P650" t="str">
        <f t="array" aca="1" ref="P650" ca="1">IFERROR(Y2IF(VLOOKUP('Xlookup set'!$S689,'Xlookup set'!$A$1:$R$1239,17,FALSE)=0,"",VLOOKUP('Xlookup set'!$S689,'Xlookup set'!$A$1:$R$1239,17,FALSE)),"")</f>
        <v/>
      </c>
      <c r="Q650" t="str">
        <f>IFERROR(IF(VLOOKUP('Xlookup set'!$S689,'Xlookup set'!$A$1:$R$1239,18,FALSE)=0,"",VLOOKUP('Xlookup set'!$S689,'Xlookup set'!$A$1:$R$1239,18,FALSE)),"")</f>
        <v/>
      </c>
    </row>
    <row r="651" spans="1:17">
      <c r="A651" t="str">
        <f>IFERROR(VLOOKUP('Xlookup set'!$S651,'Xlookup set'!$A$1:$R$1239,2,FALSE),"")</f>
        <v/>
      </c>
      <c r="B651" t="str">
        <f>IF(I651&lt;&gt;"",ドッグキャリー!$I$2,"")</f>
        <v/>
      </c>
      <c r="C651" t="str">
        <f t="shared" si="22"/>
        <v/>
      </c>
      <c r="D651" t="str">
        <f t="shared" si="23"/>
        <v/>
      </c>
      <c r="H651" s="77" t="str">
        <f>IFERROR(IF(VLOOKUP('Xlookup set'!$S651,'Xlookup set'!$A$1:$R$1239,9,FALSE)=0,"",VLOOKUP('Xlookup set'!$S651,'Xlookup set'!$A$1:$R$1239,9,FALSE)),"")</f>
        <v/>
      </c>
      <c r="I651" t="str">
        <f>IFERROR(IF(VLOOKUP('Xlookup set'!$S651,'Xlookup set'!$A$1:$R$1239,10,FALSE)=0,"",VLOOKUP('Xlookup set'!$S651,'Xlookup set'!$A$1:$R$1239,10,FALSE)),"")</f>
        <v/>
      </c>
      <c r="J651" t="str">
        <f>IFERROR(IF(VLOOKUP('Xlookup set'!$S690,'Xlookup set'!$A$1:$R$1239,11,FALSE)=0,"",VLOOKUP('Xlookup set'!$S690,'Xlookup set'!$A$1:$R$1239,11,FALSE)),"")</f>
        <v/>
      </c>
      <c r="K651" t="str">
        <f>IFERROR(IF(VLOOKUP('Xlookup set'!$S690,'Xlookup set'!$A$1:$R$1239,12,FALSE)=0,"",VLOOKUP('Xlookup set'!$S690,'Xlookup set'!$A$1:$R$1239,12,FALSE)),"")</f>
        <v/>
      </c>
      <c r="L651" t="str">
        <f>IFERROR(IF(VLOOKUP('Xlookup set'!$S690,'Xlookup set'!$A$1:$R$1239,13,FALSE)=0,"",VLOOKUP('Xlookup set'!$S690,'Xlookup set'!$A$1:$R$1239,13,FALSE)),"")</f>
        <v/>
      </c>
      <c r="M651" t="str">
        <f>IFERROR(IF(VLOOKUP('Xlookup set'!$S690,'Xlookup set'!$A$1:$R$1239,14,FALSE)=0,"",VLOOKUP('Xlookup set'!$S690,'Xlookup set'!$A$1:$R$1239,14,FALSE)),"")</f>
        <v/>
      </c>
      <c r="N651" t="str">
        <f>IFERROR(IF(VLOOKUP('Xlookup set'!$S690,'Xlookup set'!$A$1:$R$1239,15,FALSE)=0,"",VLOOKUP('Xlookup set'!$S690,'Xlookup set'!$A$1:$R$1239,15,FALSE)),"")</f>
        <v/>
      </c>
      <c r="O651" t="str">
        <f>IFERROR(IF(VLOOKUP('Xlookup set'!$S690,'Xlookup set'!$A$1:$R$1239,16,FALSE)=0,"",VLOOKUP('Xlookup set'!$S690,'Xlookup set'!$A$1:$R$1239,16,FALSE)),"")</f>
        <v/>
      </c>
      <c r="P651" t="str">
        <f t="array" aca="1" ref="P651" ca="1">IFERROR(Y2IF(VLOOKUP('Xlookup set'!$S690,'Xlookup set'!$A$1:$R$1239,17,FALSE)=0,"",VLOOKUP('Xlookup set'!$S690,'Xlookup set'!$A$1:$R$1239,17,FALSE)),"")</f>
        <v/>
      </c>
      <c r="Q651" t="str">
        <f>IFERROR(IF(VLOOKUP('Xlookup set'!$S690,'Xlookup set'!$A$1:$R$1239,18,FALSE)=0,"",VLOOKUP('Xlookup set'!$S690,'Xlookup set'!$A$1:$R$1239,18,FALSE)),"")</f>
        <v/>
      </c>
    </row>
    <row r="652" spans="1:17">
      <c r="A652" t="str">
        <f>IFERROR(VLOOKUP('Xlookup set'!$S652,'Xlookup set'!$A$1:$R$1239,2,FALSE),"")</f>
        <v/>
      </c>
      <c r="B652" t="str">
        <f>IF(I652&lt;&gt;"",ドッグキャリー!$I$2,"")</f>
        <v/>
      </c>
      <c r="C652" t="str">
        <f t="shared" si="22"/>
        <v/>
      </c>
      <c r="D652" t="str">
        <f t="shared" si="23"/>
        <v/>
      </c>
      <c r="H652" s="77" t="str">
        <f>IFERROR(IF(VLOOKUP('Xlookup set'!$S652,'Xlookup set'!$A$1:$R$1239,9,FALSE)=0,"",VLOOKUP('Xlookup set'!$S652,'Xlookup set'!$A$1:$R$1239,9,FALSE)),"")</f>
        <v/>
      </c>
      <c r="I652" t="str">
        <f>IFERROR(IF(VLOOKUP('Xlookup set'!$S652,'Xlookup set'!$A$1:$R$1239,10,FALSE)=0,"",VLOOKUP('Xlookup set'!$S652,'Xlookup set'!$A$1:$R$1239,10,FALSE)),"")</f>
        <v/>
      </c>
      <c r="J652" t="str">
        <f>IFERROR(IF(VLOOKUP('Xlookup set'!$S691,'Xlookup set'!$A$1:$R$1239,11,FALSE)=0,"",VLOOKUP('Xlookup set'!$S691,'Xlookup set'!$A$1:$R$1239,11,FALSE)),"")</f>
        <v/>
      </c>
      <c r="K652" t="str">
        <f>IFERROR(IF(VLOOKUP('Xlookup set'!$S691,'Xlookup set'!$A$1:$R$1239,12,FALSE)=0,"",VLOOKUP('Xlookup set'!$S691,'Xlookup set'!$A$1:$R$1239,12,FALSE)),"")</f>
        <v/>
      </c>
      <c r="L652" t="str">
        <f>IFERROR(IF(VLOOKUP('Xlookup set'!$S691,'Xlookup set'!$A$1:$R$1239,13,FALSE)=0,"",VLOOKUP('Xlookup set'!$S691,'Xlookup set'!$A$1:$R$1239,13,FALSE)),"")</f>
        <v/>
      </c>
      <c r="M652" t="str">
        <f>IFERROR(IF(VLOOKUP('Xlookup set'!$S691,'Xlookup set'!$A$1:$R$1239,14,FALSE)=0,"",VLOOKUP('Xlookup set'!$S691,'Xlookup set'!$A$1:$R$1239,14,FALSE)),"")</f>
        <v/>
      </c>
      <c r="N652" t="str">
        <f>IFERROR(IF(VLOOKUP('Xlookup set'!$S691,'Xlookup set'!$A$1:$R$1239,15,FALSE)=0,"",VLOOKUP('Xlookup set'!$S691,'Xlookup set'!$A$1:$R$1239,15,FALSE)),"")</f>
        <v/>
      </c>
      <c r="O652" t="str">
        <f>IFERROR(IF(VLOOKUP('Xlookup set'!$S691,'Xlookup set'!$A$1:$R$1239,16,FALSE)=0,"",VLOOKUP('Xlookup set'!$S691,'Xlookup set'!$A$1:$R$1239,16,FALSE)),"")</f>
        <v/>
      </c>
      <c r="P652" t="str">
        <f t="array" aca="1" ref="P652" ca="1">IFERROR(Y2IF(VLOOKUP('Xlookup set'!$S691,'Xlookup set'!$A$1:$R$1239,17,FALSE)=0,"",VLOOKUP('Xlookup set'!$S691,'Xlookup set'!$A$1:$R$1239,17,FALSE)),"")</f>
        <v/>
      </c>
      <c r="Q652" t="str">
        <f>IFERROR(IF(VLOOKUP('Xlookup set'!$S691,'Xlookup set'!$A$1:$R$1239,18,FALSE)=0,"",VLOOKUP('Xlookup set'!$S691,'Xlookup set'!$A$1:$R$1239,18,FALSE)),"")</f>
        <v/>
      </c>
    </row>
    <row r="653" spans="1:17">
      <c r="A653" t="str">
        <f>IFERROR(VLOOKUP('Xlookup set'!$S653,'Xlookup set'!$A$1:$R$1239,2,FALSE),"")</f>
        <v/>
      </c>
      <c r="B653" t="str">
        <f>IF(I653&lt;&gt;"",ドッグキャリー!$I$2,"")</f>
        <v/>
      </c>
      <c r="C653" t="str">
        <f t="shared" si="22"/>
        <v/>
      </c>
      <c r="D653" t="str">
        <f t="shared" si="23"/>
        <v/>
      </c>
      <c r="H653" s="77" t="str">
        <f>IFERROR(IF(VLOOKUP('Xlookup set'!$S653,'Xlookup set'!$A$1:$R$1239,9,FALSE)=0,"",VLOOKUP('Xlookup set'!$S653,'Xlookup set'!$A$1:$R$1239,9,FALSE)),"")</f>
        <v/>
      </c>
      <c r="I653" t="str">
        <f>IFERROR(IF(VLOOKUP('Xlookup set'!$S653,'Xlookup set'!$A$1:$R$1239,10,FALSE)=0,"",VLOOKUP('Xlookup set'!$S653,'Xlookup set'!$A$1:$R$1239,10,FALSE)),"")</f>
        <v/>
      </c>
      <c r="J653" t="str">
        <f>IFERROR(IF(VLOOKUP('Xlookup set'!$S692,'Xlookup set'!$A$1:$R$1239,11,FALSE)=0,"",VLOOKUP('Xlookup set'!$S692,'Xlookup set'!$A$1:$R$1239,11,FALSE)),"")</f>
        <v/>
      </c>
      <c r="K653" t="str">
        <f>IFERROR(IF(VLOOKUP('Xlookup set'!$S692,'Xlookup set'!$A$1:$R$1239,12,FALSE)=0,"",VLOOKUP('Xlookup set'!$S692,'Xlookup set'!$A$1:$R$1239,12,FALSE)),"")</f>
        <v/>
      </c>
      <c r="L653" t="str">
        <f>IFERROR(IF(VLOOKUP('Xlookup set'!$S692,'Xlookup set'!$A$1:$R$1239,13,FALSE)=0,"",VLOOKUP('Xlookup set'!$S692,'Xlookup set'!$A$1:$R$1239,13,FALSE)),"")</f>
        <v/>
      </c>
      <c r="M653" t="str">
        <f>IFERROR(IF(VLOOKUP('Xlookup set'!$S692,'Xlookup set'!$A$1:$R$1239,14,FALSE)=0,"",VLOOKUP('Xlookup set'!$S692,'Xlookup set'!$A$1:$R$1239,14,FALSE)),"")</f>
        <v/>
      </c>
      <c r="N653" t="str">
        <f>IFERROR(IF(VLOOKUP('Xlookup set'!$S692,'Xlookup set'!$A$1:$R$1239,15,FALSE)=0,"",VLOOKUP('Xlookup set'!$S692,'Xlookup set'!$A$1:$R$1239,15,FALSE)),"")</f>
        <v/>
      </c>
      <c r="O653" t="str">
        <f>IFERROR(IF(VLOOKUP('Xlookup set'!$S692,'Xlookup set'!$A$1:$R$1239,16,FALSE)=0,"",VLOOKUP('Xlookup set'!$S692,'Xlookup set'!$A$1:$R$1239,16,FALSE)),"")</f>
        <v/>
      </c>
      <c r="P653" t="str">
        <f t="array" aca="1" ref="P653" ca="1">IFERROR(Y2IF(VLOOKUP('Xlookup set'!$S692,'Xlookup set'!$A$1:$R$1239,17,FALSE)=0,"",VLOOKUP('Xlookup set'!$S692,'Xlookup set'!$A$1:$R$1239,17,FALSE)),"")</f>
        <v/>
      </c>
      <c r="Q653" t="str">
        <f>IFERROR(IF(VLOOKUP('Xlookup set'!$S692,'Xlookup set'!$A$1:$R$1239,18,FALSE)=0,"",VLOOKUP('Xlookup set'!$S692,'Xlookup set'!$A$1:$R$1239,18,FALSE)),"")</f>
        <v/>
      </c>
    </row>
    <row r="654" spans="1:17">
      <c r="A654" t="str">
        <f>IFERROR(VLOOKUP('Xlookup set'!$S654,'Xlookup set'!$A$1:$R$1239,2,FALSE),"")</f>
        <v/>
      </c>
      <c r="B654" t="str">
        <f>IF(I654&lt;&gt;"",ドッグキャリー!$I$2,"")</f>
        <v/>
      </c>
      <c r="C654" t="str">
        <f t="shared" si="22"/>
        <v/>
      </c>
      <c r="D654" t="str">
        <f t="shared" si="23"/>
        <v/>
      </c>
      <c r="H654" s="77" t="str">
        <f>IFERROR(IF(VLOOKUP('Xlookup set'!$S654,'Xlookup set'!$A$1:$R$1239,9,FALSE)=0,"",VLOOKUP('Xlookup set'!$S654,'Xlookup set'!$A$1:$R$1239,9,FALSE)),"")</f>
        <v/>
      </c>
      <c r="I654" t="str">
        <f>IFERROR(IF(VLOOKUP('Xlookup set'!$S654,'Xlookup set'!$A$1:$R$1239,10,FALSE)=0,"",VLOOKUP('Xlookup set'!$S654,'Xlookup set'!$A$1:$R$1239,10,FALSE)),"")</f>
        <v/>
      </c>
      <c r="J654" t="str">
        <f>IFERROR(IF(VLOOKUP('Xlookup set'!$S693,'Xlookup set'!$A$1:$R$1239,11,FALSE)=0,"",VLOOKUP('Xlookup set'!$S693,'Xlookup set'!$A$1:$R$1239,11,FALSE)),"")</f>
        <v/>
      </c>
      <c r="K654" t="str">
        <f>IFERROR(IF(VLOOKUP('Xlookup set'!$S693,'Xlookup set'!$A$1:$R$1239,12,FALSE)=0,"",VLOOKUP('Xlookup set'!$S693,'Xlookup set'!$A$1:$R$1239,12,FALSE)),"")</f>
        <v/>
      </c>
      <c r="L654" t="str">
        <f>IFERROR(IF(VLOOKUP('Xlookup set'!$S693,'Xlookup set'!$A$1:$R$1239,13,FALSE)=0,"",VLOOKUP('Xlookup set'!$S693,'Xlookup set'!$A$1:$R$1239,13,FALSE)),"")</f>
        <v/>
      </c>
      <c r="M654" t="str">
        <f>IFERROR(IF(VLOOKUP('Xlookup set'!$S693,'Xlookup set'!$A$1:$R$1239,14,FALSE)=0,"",VLOOKUP('Xlookup set'!$S693,'Xlookup set'!$A$1:$R$1239,14,FALSE)),"")</f>
        <v/>
      </c>
      <c r="N654" t="str">
        <f>IFERROR(IF(VLOOKUP('Xlookup set'!$S693,'Xlookup set'!$A$1:$R$1239,15,FALSE)=0,"",VLOOKUP('Xlookup set'!$S693,'Xlookup set'!$A$1:$R$1239,15,FALSE)),"")</f>
        <v/>
      </c>
      <c r="O654" t="str">
        <f>IFERROR(IF(VLOOKUP('Xlookup set'!$S693,'Xlookup set'!$A$1:$R$1239,16,FALSE)=0,"",VLOOKUP('Xlookup set'!$S693,'Xlookup set'!$A$1:$R$1239,16,FALSE)),"")</f>
        <v/>
      </c>
      <c r="P654" t="str">
        <f t="array" aca="1" ref="P654" ca="1">IFERROR(Y2IF(VLOOKUP('Xlookup set'!$S693,'Xlookup set'!$A$1:$R$1239,17,FALSE)=0,"",VLOOKUP('Xlookup set'!$S693,'Xlookup set'!$A$1:$R$1239,17,FALSE)),"")</f>
        <v/>
      </c>
      <c r="Q654" t="str">
        <f>IFERROR(IF(VLOOKUP('Xlookup set'!$S693,'Xlookup set'!$A$1:$R$1239,18,FALSE)=0,"",VLOOKUP('Xlookup set'!$S693,'Xlookup set'!$A$1:$R$1239,18,FALSE)),"")</f>
        <v/>
      </c>
    </row>
    <row r="655" spans="1:17">
      <c r="A655" t="str">
        <f>IFERROR(VLOOKUP('Xlookup set'!$S655,'Xlookup set'!$A$1:$R$1239,2,FALSE),"")</f>
        <v/>
      </c>
      <c r="B655" t="str">
        <f>IF(I655&lt;&gt;"",ドッグキャリー!$I$2,"")</f>
        <v/>
      </c>
      <c r="C655" t="str">
        <f t="shared" si="22"/>
        <v/>
      </c>
      <c r="D655" t="str">
        <f t="shared" si="23"/>
        <v/>
      </c>
      <c r="H655" s="77" t="str">
        <f>IFERROR(IF(VLOOKUP('Xlookup set'!$S655,'Xlookup set'!$A$1:$R$1239,9,FALSE)=0,"",VLOOKUP('Xlookup set'!$S655,'Xlookup set'!$A$1:$R$1239,9,FALSE)),"")</f>
        <v/>
      </c>
      <c r="I655" t="str">
        <f>IFERROR(IF(VLOOKUP('Xlookup set'!$S655,'Xlookup set'!$A$1:$R$1239,10,FALSE)=0,"",VLOOKUP('Xlookup set'!$S655,'Xlookup set'!$A$1:$R$1239,10,FALSE)),"")</f>
        <v/>
      </c>
      <c r="J655" t="str">
        <f>IFERROR(IF(VLOOKUP('Xlookup set'!$S694,'Xlookup set'!$A$1:$R$1239,11,FALSE)=0,"",VLOOKUP('Xlookup set'!$S694,'Xlookup set'!$A$1:$R$1239,11,FALSE)),"")</f>
        <v/>
      </c>
      <c r="K655" t="str">
        <f>IFERROR(IF(VLOOKUP('Xlookup set'!$S694,'Xlookup set'!$A$1:$R$1239,12,FALSE)=0,"",VLOOKUP('Xlookup set'!$S694,'Xlookup set'!$A$1:$R$1239,12,FALSE)),"")</f>
        <v/>
      </c>
      <c r="L655" t="str">
        <f>IFERROR(IF(VLOOKUP('Xlookup set'!$S694,'Xlookup set'!$A$1:$R$1239,13,FALSE)=0,"",VLOOKUP('Xlookup set'!$S694,'Xlookup set'!$A$1:$R$1239,13,FALSE)),"")</f>
        <v/>
      </c>
      <c r="M655" t="str">
        <f>IFERROR(IF(VLOOKUP('Xlookup set'!$S694,'Xlookup set'!$A$1:$R$1239,14,FALSE)=0,"",VLOOKUP('Xlookup set'!$S694,'Xlookup set'!$A$1:$R$1239,14,FALSE)),"")</f>
        <v/>
      </c>
      <c r="N655" t="str">
        <f>IFERROR(IF(VLOOKUP('Xlookup set'!$S694,'Xlookup set'!$A$1:$R$1239,15,FALSE)=0,"",VLOOKUP('Xlookup set'!$S694,'Xlookup set'!$A$1:$R$1239,15,FALSE)),"")</f>
        <v/>
      </c>
      <c r="O655" t="str">
        <f>IFERROR(IF(VLOOKUP('Xlookup set'!$S694,'Xlookup set'!$A$1:$R$1239,16,FALSE)=0,"",VLOOKUP('Xlookup set'!$S694,'Xlookup set'!$A$1:$R$1239,16,FALSE)),"")</f>
        <v/>
      </c>
      <c r="P655" t="str">
        <f t="array" aca="1" ref="P655" ca="1">IFERROR(Y2IF(VLOOKUP('Xlookup set'!$S694,'Xlookup set'!$A$1:$R$1239,17,FALSE)=0,"",VLOOKUP('Xlookup set'!$S694,'Xlookup set'!$A$1:$R$1239,17,FALSE)),"")</f>
        <v/>
      </c>
      <c r="Q655" t="str">
        <f>IFERROR(IF(VLOOKUP('Xlookup set'!$S694,'Xlookup set'!$A$1:$R$1239,18,FALSE)=0,"",VLOOKUP('Xlookup set'!$S694,'Xlookup set'!$A$1:$R$1239,18,FALSE)),"")</f>
        <v/>
      </c>
    </row>
    <row r="656" spans="1:17">
      <c r="A656" t="str">
        <f>IFERROR(VLOOKUP('Xlookup set'!$S656,'Xlookup set'!$A$1:$R$1239,2,FALSE),"")</f>
        <v/>
      </c>
      <c r="B656" t="str">
        <f>IF(I656&lt;&gt;"",ドッグキャリー!$I$2,"")</f>
        <v/>
      </c>
      <c r="C656" t="str">
        <f t="shared" si="22"/>
        <v/>
      </c>
      <c r="D656" t="str">
        <f t="shared" si="23"/>
        <v/>
      </c>
      <c r="H656" s="77" t="str">
        <f>IFERROR(IF(VLOOKUP('Xlookup set'!$S656,'Xlookup set'!$A$1:$R$1239,9,FALSE)=0,"",VLOOKUP('Xlookup set'!$S656,'Xlookup set'!$A$1:$R$1239,9,FALSE)),"")</f>
        <v/>
      </c>
      <c r="I656" t="str">
        <f>IFERROR(IF(VLOOKUP('Xlookup set'!$S656,'Xlookup set'!$A$1:$R$1239,10,FALSE)=0,"",VLOOKUP('Xlookup set'!$S656,'Xlookup set'!$A$1:$R$1239,10,FALSE)),"")</f>
        <v/>
      </c>
      <c r="J656" t="str">
        <f>IFERROR(IF(VLOOKUP('Xlookup set'!$S695,'Xlookup set'!$A$1:$R$1239,11,FALSE)=0,"",VLOOKUP('Xlookup set'!$S695,'Xlookup set'!$A$1:$R$1239,11,FALSE)),"")</f>
        <v/>
      </c>
      <c r="K656" t="str">
        <f>IFERROR(IF(VLOOKUP('Xlookup set'!$S695,'Xlookup set'!$A$1:$R$1239,12,FALSE)=0,"",VLOOKUP('Xlookup set'!$S695,'Xlookup set'!$A$1:$R$1239,12,FALSE)),"")</f>
        <v/>
      </c>
      <c r="L656" t="str">
        <f>IFERROR(IF(VLOOKUP('Xlookup set'!$S695,'Xlookup set'!$A$1:$R$1239,13,FALSE)=0,"",VLOOKUP('Xlookup set'!$S695,'Xlookup set'!$A$1:$R$1239,13,FALSE)),"")</f>
        <v/>
      </c>
      <c r="M656" t="str">
        <f>IFERROR(IF(VLOOKUP('Xlookup set'!$S695,'Xlookup set'!$A$1:$R$1239,14,FALSE)=0,"",VLOOKUP('Xlookup set'!$S695,'Xlookup set'!$A$1:$R$1239,14,FALSE)),"")</f>
        <v/>
      </c>
      <c r="N656" t="str">
        <f>IFERROR(IF(VLOOKUP('Xlookup set'!$S695,'Xlookup set'!$A$1:$R$1239,15,FALSE)=0,"",VLOOKUP('Xlookup set'!$S695,'Xlookup set'!$A$1:$R$1239,15,FALSE)),"")</f>
        <v/>
      </c>
      <c r="O656" t="str">
        <f>IFERROR(IF(VLOOKUP('Xlookup set'!$S695,'Xlookup set'!$A$1:$R$1239,16,FALSE)=0,"",VLOOKUP('Xlookup set'!$S695,'Xlookup set'!$A$1:$R$1239,16,FALSE)),"")</f>
        <v/>
      </c>
      <c r="P656" t="str">
        <f t="array" aca="1" ref="P656" ca="1">IFERROR(Y2IF(VLOOKUP('Xlookup set'!$S695,'Xlookup set'!$A$1:$R$1239,17,FALSE)=0,"",VLOOKUP('Xlookup set'!$S695,'Xlookup set'!$A$1:$R$1239,17,FALSE)),"")</f>
        <v/>
      </c>
      <c r="Q656" t="str">
        <f>IFERROR(IF(VLOOKUP('Xlookup set'!$S695,'Xlookup set'!$A$1:$R$1239,18,FALSE)=0,"",VLOOKUP('Xlookup set'!$S695,'Xlookup set'!$A$1:$R$1239,18,FALSE)),"")</f>
        <v/>
      </c>
    </row>
    <row r="657" spans="1:17">
      <c r="A657" t="str">
        <f>IFERROR(VLOOKUP('Xlookup set'!$S657,'Xlookup set'!$A$1:$R$1239,2,FALSE),"")</f>
        <v/>
      </c>
      <c r="B657" t="str">
        <f>IF(I657&lt;&gt;"",ドッグキャリー!$I$2,"")</f>
        <v/>
      </c>
      <c r="C657" t="str">
        <f t="shared" si="22"/>
        <v/>
      </c>
      <c r="D657" t="str">
        <f t="shared" si="23"/>
        <v/>
      </c>
      <c r="H657" s="77" t="str">
        <f>IFERROR(IF(VLOOKUP('Xlookup set'!$S657,'Xlookup set'!$A$1:$R$1239,9,FALSE)=0,"",VLOOKUP('Xlookup set'!$S657,'Xlookup set'!$A$1:$R$1239,9,FALSE)),"")</f>
        <v/>
      </c>
      <c r="I657" t="str">
        <f>IFERROR(IF(VLOOKUP('Xlookup set'!$S657,'Xlookup set'!$A$1:$R$1239,10,FALSE)=0,"",VLOOKUP('Xlookup set'!$S657,'Xlookup set'!$A$1:$R$1239,10,FALSE)),"")</f>
        <v/>
      </c>
      <c r="J657" t="str">
        <f>IFERROR(IF(VLOOKUP('Xlookup set'!$S696,'Xlookup set'!$A$1:$R$1239,11,FALSE)=0,"",VLOOKUP('Xlookup set'!$S696,'Xlookup set'!$A$1:$R$1239,11,FALSE)),"")</f>
        <v/>
      </c>
      <c r="K657" t="str">
        <f>IFERROR(IF(VLOOKUP('Xlookup set'!$S696,'Xlookup set'!$A$1:$R$1239,12,FALSE)=0,"",VLOOKUP('Xlookup set'!$S696,'Xlookup set'!$A$1:$R$1239,12,FALSE)),"")</f>
        <v/>
      </c>
      <c r="L657" t="str">
        <f>IFERROR(IF(VLOOKUP('Xlookup set'!$S696,'Xlookup set'!$A$1:$R$1239,13,FALSE)=0,"",VLOOKUP('Xlookup set'!$S696,'Xlookup set'!$A$1:$R$1239,13,FALSE)),"")</f>
        <v/>
      </c>
      <c r="M657" t="str">
        <f>IFERROR(IF(VLOOKUP('Xlookup set'!$S696,'Xlookup set'!$A$1:$R$1239,14,FALSE)=0,"",VLOOKUP('Xlookup set'!$S696,'Xlookup set'!$A$1:$R$1239,14,FALSE)),"")</f>
        <v/>
      </c>
      <c r="N657" t="str">
        <f>IFERROR(IF(VLOOKUP('Xlookup set'!$S696,'Xlookup set'!$A$1:$R$1239,15,FALSE)=0,"",VLOOKUP('Xlookup set'!$S696,'Xlookup set'!$A$1:$R$1239,15,FALSE)),"")</f>
        <v/>
      </c>
      <c r="O657" t="str">
        <f>IFERROR(IF(VLOOKUP('Xlookup set'!$S696,'Xlookup set'!$A$1:$R$1239,16,FALSE)=0,"",VLOOKUP('Xlookup set'!$S696,'Xlookup set'!$A$1:$R$1239,16,FALSE)),"")</f>
        <v/>
      </c>
      <c r="P657" t="str">
        <f t="array" aca="1" ref="P657" ca="1">IFERROR(Y2IF(VLOOKUP('Xlookup set'!$S696,'Xlookup set'!$A$1:$R$1239,17,FALSE)=0,"",VLOOKUP('Xlookup set'!$S696,'Xlookup set'!$A$1:$R$1239,17,FALSE)),"")</f>
        <v/>
      </c>
      <c r="Q657" t="str">
        <f>IFERROR(IF(VLOOKUP('Xlookup set'!$S696,'Xlookup set'!$A$1:$R$1239,18,FALSE)=0,"",VLOOKUP('Xlookup set'!$S696,'Xlookup set'!$A$1:$R$1239,18,FALSE)),"")</f>
        <v/>
      </c>
    </row>
    <row r="658" spans="1:17">
      <c r="A658" t="str">
        <f>IFERROR(VLOOKUP('Xlookup set'!$S658,'Xlookup set'!$A$1:$R$1239,2,FALSE),"")</f>
        <v/>
      </c>
      <c r="B658" t="str">
        <f>IF(I658&lt;&gt;"",ドッグキャリー!$I$2,"")</f>
        <v/>
      </c>
      <c r="C658" t="str">
        <f t="shared" si="22"/>
        <v/>
      </c>
      <c r="D658" t="str">
        <f t="shared" si="23"/>
        <v/>
      </c>
      <c r="H658" s="77" t="str">
        <f>IFERROR(IF(VLOOKUP('Xlookup set'!$S658,'Xlookup set'!$A$1:$R$1239,9,FALSE)=0,"",VLOOKUP('Xlookup set'!$S658,'Xlookup set'!$A$1:$R$1239,9,FALSE)),"")</f>
        <v/>
      </c>
      <c r="I658" t="str">
        <f>IFERROR(IF(VLOOKUP('Xlookup set'!$S658,'Xlookup set'!$A$1:$R$1239,10,FALSE)=0,"",VLOOKUP('Xlookup set'!$S658,'Xlookup set'!$A$1:$R$1239,10,FALSE)),"")</f>
        <v/>
      </c>
      <c r="J658" t="str">
        <f>IFERROR(IF(VLOOKUP('Xlookup set'!$S697,'Xlookup set'!$A$1:$R$1239,11,FALSE)=0,"",VLOOKUP('Xlookup set'!$S697,'Xlookup set'!$A$1:$R$1239,11,FALSE)),"")</f>
        <v/>
      </c>
      <c r="K658" t="str">
        <f>IFERROR(IF(VLOOKUP('Xlookup set'!$S697,'Xlookup set'!$A$1:$R$1239,12,FALSE)=0,"",VLOOKUP('Xlookup set'!$S697,'Xlookup set'!$A$1:$R$1239,12,FALSE)),"")</f>
        <v/>
      </c>
      <c r="L658" t="str">
        <f>IFERROR(IF(VLOOKUP('Xlookup set'!$S697,'Xlookup set'!$A$1:$R$1239,13,FALSE)=0,"",VLOOKUP('Xlookup set'!$S697,'Xlookup set'!$A$1:$R$1239,13,FALSE)),"")</f>
        <v/>
      </c>
      <c r="M658" t="str">
        <f>IFERROR(IF(VLOOKUP('Xlookup set'!$S697,'Xlookup set'!$A$1:$R$1239,14,FALSE)=0,"",VLOOKUP('Xlookup set'!$S697,'Xlookup set'!$A$1:$R$1239,14,FALSE)),"")</f>
        <v/>
      </c>
      <c r="N658" t="str">
        <f>IFERROR(IF(VLOOKUP('Xlookup set'!$S697,'Xlookup set'!$A$1:$R$1239,15,FALSE)=0,"",VLOOKUP('Xlookup set'!$S697,'Xlookup set'!$A$1:$R$1239,15,FALSE)),"")</f>
        <v/>
      </c>
      <c r="O658" t="str">
        <f>IFERROR(IF(VLOOKUP('Xlookup set'!$S697,'Xlookup set'!$A$1:$R$1239,16,FALSE)=0,"",VLOOKUP('Xlookup set'!$S697,'Xlookup set'!$A$1:$R$1239,16,FALSE)),"")</f>
        <v/>
      </c>
      <c r="P658" t="str">
        <f t="array" aca="1" ref="P658" ca="1">IFERROR(Y2IF(VLOOKUP('Xlookup set'!$S697,'Xlookup set'!$A$1:$R$1239,17,FALSE)=0,"",VLOOKUP('Xlookup set'!$S697,'Xlookup set'!$A$1:$R$1239,17,FALSE)),"")</f>
        <v/>
      </c>
      <c r="Q658" t="str">
        <f>IFERROR(IF(VLOOKUP('Xlookup set'!$S697,'Xlookup set'!$A$1:$R$1239,18,FALSE)=0,"",VLOOKUP('Xlookup set'!$S697,'Xlookup set'!$A$1:$R$1239,18,FALSE)),"")</f>
        <v/>
      </c>
    </row>
    <row r="659" spans="1:17">
      <c r="A659" t="str">
        <f>IFERROR(VLOOKUP('Xlookup set'!$S659,'Xlookup set'!$A$1:$R$1239,2,FALSE),"")</f>
        <v/>
      </c>
      <c r="B659" t="str">
        <f>IF(I659&lt;&gt;"",ドッグキャリー!$I$2,"")</f>
        <v/>
      </c>
      <c r="C659" t="str">
        <f t="shared" si="22"/>
        <v/>
      </c>
      <c r="D659" t="str">
        <f t="shared" si="23"/>
        <v/>
      </c>
      <c r="H659" s="77" t="str">
        <f>IFERROR(IF(VLOOKUP('Xlookup set'!$S659,'Xlookup set'!$A$1:$R$1239,9,FALSE)=0,"",VLOOKUP('Xlookup set'!$S659,'Xlookup set'!$A$1:$R$1239,9,FALSE)),"")</f>
        <v/>
      </c>
      <c r="I659" t="str">
        <f>IFERROR(IF(VLOOKUP('Xlookup set'!$S659,'Xlookup set'!$A$1:$R$1239,10,FALSE)=0,"",VLOOKUP('Xlookup set'!$S659,'Xlookup set'!$A$1:$R$1239,10,FALSE)),"")</f>
        <v/>
      </c>
      <c r="J659" t="str">
        <f>IFERROR(IF(VLOOKUP('Xlookup set'!$S698,'Xlookup set'!$A$1:$R$1239,11,FALSE)=0,"",VLOOKUP('Xlookup set'!$S698,'Xlookup set'!$A$1:$R$1239,11,FALSE)),"")</f>
        <v/>
      </c>
      <c r="K659" t="str">
        <f>IFERROR(IF(VLOOKUP('Xlookup set'!$S698,'Xlookup set'!$A$1:$R$1239,12,FALSE)=0,"",VLOOKUP('Xlookup set'!$S698,'Xlookup set'!$A$1:$R$1239,12,FALSE)),"")</f>
        <v/>
      </c>
      <c r="L659" t="str">
        <f>IFERROR(IF(VLOOKUP('Xlookup set'!$S698,'Xlookup set'!$A$1:$R$1239,13,FALSE)=0,"",VLOOKUP('Xlookup set'!$S698,'Xlookup set'!$A$1:$R$1239,13,FALSE)),"")</f>
        <v/>
      </c>
      <c r="M659" t="str">
        <f>IFERROR(IF(VLOOKUP('Xlookup set'!$S698,'Xlookup set'!$A$1:$R$1239,14,FALSE)=0,"",VLOOKUP('Xlookup set'!$S698,'Xlookup set'!$A$1:$R$1239,14,FALSE)),"")</f>
        <v/>
      </c>
      <c r="N659" t="str">
        <f>IFERROR(IF(VLOOKUP('Xlookup set'!$S698,'Xlookup set'!$A$1:$R$1239,15,FALSE)=0,"",VLOOKUP('Xlookup set'!$S698,'Xlookup set'!$A$1:$R$1239,15,FALSE)),"")</f>
        <v/>
      </c>
      <c r="O659" t="str">
        <f>IFERROR(IF(VLOOKUP('Xlookup set'!$S698,'Xlookup set'!$A$1:$R$1239,16,FALSE)=0,"",VLOOKUP('Xlookup set'!$S698,'Xlookup set'!$A$1:$R$1239,16,FALSE)),"")</f>
        <v/>
      </c>
      <c r="P659" t="str">
        <f t="array" aca="1" ref="P659" ca="1">IFERROR(Y2IF(VLOOKUP('Xlookup set'!$S698,'Xlookup set'!$A$1:$R$1239,17,FALSE)=0,"",VLOOKUP('Xlookup set'!$S698,'Xlookup set'!$A$1:$R$1239,17,FALSE)),"")</f>
        <v/>
      </c>
      <c r="Q659" t="str">
        <f>IFERROR(IF(VLOOKUP('Xlookup set'!$S698,'Xlookup set'!$A$1:$R$1239,18,FALSE)=0,"",VLOOKUP('Xlookup set'!$S698,'Xlookup set'!$A$1:$R$1239,18,FALSE)),"")</f>
        <v/>
      </c>
    </row>
    <row r="660" spans="1:17">
      <c r="A660" t="str">
        <f>IFERROR(VLOOKUP('Xlookup set'!$S660,'Xlookup set'!$A$1:$R$1239,2,FALSE),"")</f>
        <v/>
      </c>
      <c r="B660" t="str">
        <f>IF(I660&lt;&gt;"",ドッグキャリー!$I$2,"")</f>
        <v/>
      </c>
      <c r="C660" t="str">
        <f t="shared" si="22"/>
        <v/>
      </c>
      <c r="D660" t="str">
        <f t="shared" si="23"/>
        <v/>
      </c>
      <c r="H660" s="77" t="str">
        <f>IFERROR(IF(VLOOKUP('Xlookup set'!$S660,'Xlookup set'!$A$1:$R$1239,9,FALSE)=0,"",VLOOKUP('Xlookup set'!$S660,'Xlookup set'!$A$1:$R$1239,9,FALSE)),"")</f>
        <v/>
      </c>
      <c r="I660" t="str">
        <f>IFERROR(IF(VLOOKUP('Xlookup set'!$S660,'Xlookup set'!$A$1:$R$1239,10,FALSE)=0,"",VLOOKUP('Xlookup set'!$S660,'Xlookup set'!$A$1:$R$1239,10,FALSE)),"")</f>
        <v/>
      </c>
      <c r="J660" t="str">
        <f>IFERROR(IF(VLOOKUP('Xlookup set'!$S699,'Xlookup set'!$A$1:$R$1239,11,FALSE)=0,"",VLOOKUP('Xlookup set'!$S699,'Xlookup set'!$A$1:$R$1239,11,FALSE)),"")</f>
        <v/>
      </c>
      <c r="K660" t="str">
        <f>IFERROR(IF(VLOOKUP('Xlookup set'!$S699,'Xlookup set'!$A$1:$R$1239,12,FALSE)=0,"",VLOOKUP('Xlookup set'!$S699,'Xlookup set'!$A$1:$R$1239,12,FALSE)),"")</f>
        <v/>
      </c>
      <c r="L660" t="str">
        <f>IFERROR(IF(VLOOKUP('Xlookup set'!$S699,'Xlookup set'!$A$1:$R$1239,13,FALSE)=0,"",VLOOKUP('Xlookup set'!$S699,'Xlookup set'!$A$1:$R$1239,13,FALSE)),"")</f>
        <v/>
      </c>
      <c r="M660" t="str">
        <f>IFERROR(IF(VLOOKUP('Xlookup set'!$S699,'Xlookup set'!$A$1:$R$1239,14,FALSE)=0,"",VLOOKUP('Xlookup set'!$S699,'Xlookup set'!$A$1:$R$1239,14,FALSE)),"")</f>
        <v/>
      </c>
      <c r="N660" t="str">
        <f>IFERROR(IF(VLOOKUP('Xlookup set'!$S699,'Xlookup set'!$A$1:$R$1239,15,FALSE)=0,"",VLOOKUP('Xlookup set'!$S699,'Xlookup set'!$A$1:$R$1239,15,FALSE)),"")</f>
        <v/>
      </c>
      <c r="O660" t="str">
        <f>IFERROR(IF(VLOOKUP('Xlookup set'!$S699,'Xlookup set'!$A$1:$R$1239,16,FALSE)=0,"",VLOOKUP('Xlookup set'!$S699,'Xlookup set'!$A$1:$R$1239,16,FALSE)),"")</f>
        <v/>
      </c>
      <c r="P660" t="str">
        <f t="array" aca="1" ref="P660" ca="1">IFERROR(Y2IF(VLOOKUP('Xlookup set'!$S699,'Xlookup set'!$A$1:$R$1239,17,FALSE)=0,"",VLOOKUP('Xlookup set'!$S699,'Xlookup set'!$A$1:$R$1239,17,FALSE)),"")</f>
        <v/>
      </c>
      <c r="Q660" t="str">
        <f>IFERROR(IF(VLOOKUP('Xlookup set'!$S699,'Xlookup set'!$A$1:$R$1239,18,FALSE)=0,"",VLOOKUP('Xlookup set'!$S699,'Xlookup set'!$A$1:$R$1239,18,FALSE)),"")</f>
        <v/>
      </c>
    </row>
    <row r="661" spans="1:17">
      <c r="A661" t="str">
        <f>IFERROR(VLOOKUP('Xlookup set'!$S661,'Xlookup set'!$A$1:$R$1239,2,FALSE),"")</f>
        <v/>
      </c>
      <c r="B661" t="str">
        <f>IF(I661&lt;&gt;"",ドッグキャリー!$I$2,"")</f>
        <v/>
      </c>
      <c r="C661" t="str">
        <f t="shared" si="22"/>
        <v/>
      </c>
      <c r="D661" t="str">
        <f t="shared" si="23"/>
        <v/>
      </c>
      <c r="H661" s="77" t="str">
        <f>IFERROR(IF(VLOOKUP('Xlookup set'!$S661,'Xlookup set'!$A$1:$R$1239,9,FALSE)=0,"",VLOOKUP('Xlookup set'!$S661,'Xlookup set'!$A$1:$R$1239,9,FALSE)),"")</f>
        <v/>
      </c>
      <c r="I661" t="str">
        <f>IFERROR(IF(VLOOKUP('Xlookup set'!$S661,'Xlookup set'!$A$1:$R$1239,10,FALSE)=0,"",VLOOKUP('Xlookup set'!$S661,'Xlookup set'!$A$1:$R$1239,10,FALSE)),"")</f>
        <v/>
      </c>
      <c r="J661" t="str">
        <f>IFERROR(IF(VLOOKUP('Xlookup set'!$S700,'Xlookup set'!$A$1:$R$1239,11,FALSE)=0,"",VLOOKUP('Xlookup set'!$S700,'Xlookup set'!$A$1:$R$1239,11,FALSE)),"")</f>
        <v/>
      </c>
      <c r="K661" t="str">
        <f>IFERROR(IF(VLOOKUP('Xlookup set'!$S700,'Xlookup set'!$A$1:$R$1239,12,FALSE)=0,"",VLOOKUP('Xlookup set'!$S700,'Xlookup set'!$A$1:$R$1239,12,FALSE)),"")</f>
        <v/>
      </c>
      <c r="L661" t="str">
        <f>IFERROR(IF(VLOOKUP('Xlookup set'!$S700,'Xlookup set'!$A$1:$R$1239,13,FALSE)=0,"",VLOOKUP('Xlookup set'!$S700,'Xlookup set'!$A$1:$R$1239,13,FALSE)),"")</f>
        <v/>
      </c>
      <c r="M661" t="str">
        <f>IFERROR(IF(VLOOKUP('Xlookup set'!$S700,'Xlookup set'!$A$1:$R$1239,14,FALSE)=0,"",VLOOKUP('Xlookup set'!$S700,'Xlookup set'!$A$1:$R$1239,14,FALSE)),"")</f>
        <v/>
      </c>
      <c r="N661" t="str">
        <f>IFERROR(IF(VLOOKUP('Xlookup set'!$S700,'Xlookup set'!$A$1:$R$1239,15,FALSE)=0,"",VLOOKUP('Xlookup set'!$S700,'Xlookup set'!$A$1:$R$1239,15,FALSE)),"")</f>
        <v/>
      </c>
      <c r="O661" t="str">
        <f>IFERROR(IF(VLOOKUP('Xlookup set'!$S700,'Xlookup set'!$A$1:$R$1239,16,FALSE)=0,"",VLOOKUP('Xlookup set'!$S700,'Xlookup set'!$A$1:$R$1239,16,FALSE)),"")</f>
        <v/>
      </c>
      <c r="P661" t="str">
        <f t="array" aca="1" ref="P661" ca="1">IFERROR(Y2IF(VLOOKUP('Xlookup set'!$S700,'Xlookup set'!$A$1:$R$1239,17,FALSE)=0,"",VLOOKUP('Xlookup set'!$S700,'Xlookup set'!$A$1:$R$1239,17,FALSE)),"")</f>
        <v/>
      </c>
      <c r="Q661" t="str">
        <f>IFERROR(IF(VLOOKUP('Xlookup set'!$S700,'Xlookup set'!$A$1:$R$1239,18,FALSE)=0,"",VLOOKUP('Xlookup set'!$S700,'Xlookup set'!$A$1:$R$1239,18,FALSE)),"")</f>
        <v/>
      </c>
    </row>
    <row r="662" spans="1:17">
      <c r="A662" t="str">
        <f>IFERROR(VLOOKUP('Xlookup set'!$S662,'Xlookup set'!$A$1:$R$1239,2,FALSE),"")</f>
        <v/>
      </c>
      <c r="B662" t="str">
        <f>IF(I662&lt;&gt;"",ドッグキャリー!$I$2,"")</f>
        <v/>
      </c>
      <c r="C662" t="str">
        <f t="shared" si="22"/>
        <v/>
      </c>
      <c r="D662" t="str">
        <f t="shared" si="23"/>
        <v/>
      </c>
      <c r="H662" s="77" t="str">
        <f>IFERROR(IF(VLOOKUP('Xlookup set'!$S662,'Xlookup set'!$A$1:$R$1239,9,FALSE)=0,"",VLOOKUP('Xlookup set'!$S662,'Xlookup set'!$A$1:$R$1239,9,FALSE)),"")</f>
        <v/>
      </c>
      <c r="I662" t="str">
        <f>IFERROR(IF(VLOOKUP('Xlookup set'!$S662,'Xlookup set'!$A$1:$R$1239,10,FALSE)=0,"",VLOOKUP('Xlookup set'!$S662,'Xlookup set'!$A$1:$R$1239,10,FALSE)),"")</f>
        <v/>
      </c>
      <c r="J662" t="str">
        <f>IFERROR(IF(VLOOKUP('Xlookup set'!$S701,'Xlookup set'!$A$1:$R$1239,11,FALSE)=0,"",VLOOKUP('Xlookup set'!$S701,'Xlookup set'!$A$1:$R$1239,11,FALSE)),"")</f>
        <v/>
      </c>
      <c r="K662" t="str">
        <f>IFERROR(IF(VLOOKUP('Xlookup set'!$S701,'Xlookup set'!$A$1:$R$1239,12,FALSE)=0,"",VLOOKUP('Xlookup set'!$S701,'Xlookup set'!$A$1:$R$1239,12,FALSE)),"")</f>
        <v/>
      </c>
      <c r="L662" t="str">
        <f>IFERROR(IF(VLOOKUP('Xlookup set'!$S701,'Xlookup set'!$A$1:$R$1239,13,FALSE)=0,"",VLOOKUP('Xlookup set'!$S701,'Xlookup set'!$A$1:$R$1239,13,FALSE)),"")</f>
        <v/>
      </c>
      <c r="M662" t="str">
        <f>IFERROR(IF(VLOOKUP('Xlookup set'!$S701,'Xlookup set'!$A$1:$R$1239,14,FALSE)=0,"",VLOOKUP('Xlookup set'!$S701,'Xlookup set'!$A$1:$R$1239,14,FALSE)),"")</f>
        <v/>
      </c>
      <c r="N662" t="str">
        <f>IFERROR(IF(VLOOKUP('Xlookup set'!$S701,'Xlookup set'!$A$1:$R$1239,15,FALSE)=0,"",VLOOKUP('Xlookup set'!$S701,'Xlookup set'!$A$1:$R$1239,15,FALSE)),"")</f>
        <v/>
      </c>
      <c r="O662" t="str">
        <f>IFERROR(IF(VLOOKUP('Xlookup set'!$S701,'Xlookup set'!$A$1:$R$1239,16,FALSE)=0,"",VLOOKUP('Xlookup set'!$S701,'Xlookup set'!$A$1:$R$1239,16,FALSE)),"")</f>
        <v/>
      </c>
      <c r="P662" t="str">
        <f t="array" aca="1" ref="P662" ca="1">IFERROR(Y2IF(VLOOKUP('Xlookup set'!$S701,'Xlookup set'!$A$1:$R$1239,17,FALSE)=0,"",VLOOKUP('Xlookup set'!$S701,'Xlookup set'!$A$1:$R$1239,17,FALSE)),"")</f>
        <v/>
      </c>
      <c r="Q662" t="str">
        <f>IFERROR(IF(VLOOKUP('Xlookup set'!$S701,'Xlookup set'!$A$1:$R$1239,18,FALSE)=0,"",VLOOKUP('Xlookup set'!$S701,'Xlookup set'!$A$1:$R$1239,18,FALSE)),"")</f>
        <v/>
      </c>
    </row>
    <row r="663" spans="1:17">
      <c r="A663" t="str">
        <f>IFERROR(VLOOKUP('Xlookup set'!$S663,'Xlookup set'!$A$1:$R$1239,2,FALSE),"")</f>
        <v/>
      </c>
      <c r="B663" t="str">
        <f>IF(I663&lt;&gt;"",ドッグキャリー!$I$2,"")</f>
        <v/>
      </c>
      <c r="C663" t="str">
        <f t="shared" si="22"/>
        <v/>
      </c>
      <c r="D663" t="str">
        <f t="shared" si="23"/>
        <v/>
      </c>
      <c r="H663" s="77" t="str">
        <f>IFERROR(IF(VLOOKUP('Xlookup set'!$S663,'Xlookup set'!$A$1:$R$1239,9,FALSE)=0,"",VLOOKUP('Xlookup set'!$S663,'Xlookup set'!$A$1:$R$1239,9,FALSE)),"")</f>
        <v/>
      </c>
      <c r="I663" t="str">
        <f>IFERROR(IF(VLOOKUP('Xlookup set'!$S663,'Xlookup set'!$A$1:$R$1239,10,FALSE)=0,"",VLOOKUP('Xlookup set'!$S663,'Xlookup set'!$A$1:$R$1239,10,FALSE)),"")</f>
        <v/>
      </c>
      <c r="J663" t="str">
        <f>IFERROR(IF(VLOOKUP('Xlookup set'!$S702,'Xlookup set'!$A$1:$R$1239,11,FALSE)=0,"",VLOOKUP('Xlookup set'!$S702,'Xlookup set'!$A$1:$R$1239,11,FALSE)),"")</f>
        <v/>
      </c>
      <c r="K663" t="str">
        <f>IFERROR(IF(VLOOKUP('Xlookup set'!$S702,'Xlookup set'!$A$1:$R$1239,12,FALSE)=0,"",VLOOKUP('Xlookup set'!$S702,'Xlookup set'!$A$1:$R$1239,12,FALSE)),"")</f>
        <v/>
      </c>
      <c r="L663" t="str">
        <f>IFERROR(IF(VLOOKUP('Xlookup set'!$S702,'Xlookup set'!$A$1:$R$1239,13,FALSE)=0,"",VLOOKUP('Xlookup set'!$S702,'Xlookup set'!$A$1:$R$1239,13,FALSE)),"")</f>
        <v/>
      </c>
      <c r="M663" t="str">
        <f>IFERROR(IF(VLOOKUP('Xlookup set'!$S702,'Xlookup set'!$A$1:$R$1239,14,FALSE)=0,"",VLOOKUP('Xlookup set'!$S702,'Xlookup set'!$A$1:$R$1239,14,FALSE)),"")</f>
        <v/>
      </c>
      <c r="N663" t="str">
        <f>IFERROR(IF(VLOOKUP('Xlookup set'!$S702,'Xlookup set'!$A$1:$R$1239,15,FALSE)=0,"",VLOOKUP('Xlookup set'!$S702,'Xlookup set'!$A$1:$R$1239,15,FALSE)),"")</f>
        <v/>
      </c>
      <c r="O663" t="str">
        <f>IFERROR(IF(VLOOKUP('Xlookup set'!$S702,'Xlookup set'!$A$1:$R$1239,16,FALSE)=0,"",VLOOKUP('Xlookup set'!$S702,'Xlookup set'!$A$1:$R$1239,16,FALSE)),"")</f>
        <v/>
      </c>
      <c r="P663" t="str">
        <f t="array" aca="1" ref="P663" ca="1">IFERROR(Y2IF(VLOOKUP('Xlookup set'!$S702,'Xlookup set'!$A$1:$R$1239,17,FALSE)=0,"",VLOOKUP('Xlookup set'!$S702,'Xlookup set'!$A$1:$R$1239,17,FALSE)),"")</f>
        <v/>
      </c>
      <c r="Q663" t="str">
        <f>IFERROR(IF(VLOOKUP('Xlookup set'!$S702,'Xlookup set'!$A$1:$R$1239,18,FALSE)=0,"",VLOOKUP('Xlookup set'!$S702,'Xlookup set'!$A$1:$R$1239,18,FALSE)),"")</f>
        <v/>
      </c>
    </row>
    <row r="664" spans="1:17">
      <c r="A664" t="str">
        <f>IFERROR(VLOOKUP('Xlookup set'!$S664,'Xlookup set'!$A$1:$R$1239,2,FALSE),"")</f>
        <v/>
      </c>
      <c r="B664" t="str">
        <f>IF(I664&lt;&gt;"",ドッグキャリー!$I$2,"")</f>
        <v/>
      </c>
      <c r="C664" t="str">
        <f t="shared" si="22"/>
        <v/>
      </c>
      <c r="D664" t="str">
        <f t="shared" si="23"/>
        <v/>
      </c>
      <c r="H664" s="77" t="str">
        <f>IFERROR(IF(VLOOKUP('Xlookup set'!$S664,'Xlookup set'!$A$1:$R$1239,9,FALSE)=0,"",VLOOKUP('Xlookup set'!$S664,'Xlookup set'!$A$1:$R$1239,9,FALSE)),"")</f>
        <v/>
      </c>
      <c r="I664" t="str">
        <f>IFERROR(IF(VLOOKUP('Xlookup set'!$S664,'Xlookup set'!$A$1:$R$1239,10,FALSE)=0,"",VLOOKUP('Xlookup set'!$S664,'Xlookup set'!$A$1:$R$1239,10,FALSE)),"")</f>
        <v/>
      </c>
      <c r="J664" t="str">
        <f>IFERROR(IF(VLOOKUP('Xlookup set'!$S703,'Xlookup set'!$A$1:$R$1239,11,FALSE)=0,"",VLOOKUP('Xlookup set'!$S703,'Xlookup set'!$A$1:$R$1239,11,FALSE)),"")</f>
        <v/>
      </c>
      <c r="K664" t="str">
        <f>IFERROR(IF(VLOOKUP('Xlookup set'!$S703,'Xlookup set'!$A$1:$R$1239,12,FALSE)=0,"",VLOOKUP('Xlookup set'!$S703,'Xlookup set'!$A$1:$R$1239,12,FALSE)),"")</f>
        <v/>
      </c>
      <c r="L664" t="str">
        <f>IFERROR(IF(VLOOKUP('Xlookup set'!$S703,'Xlookup set'!$A$1:$R$1239,13,FALSE)=0,"",VLOOKUP('Xlookup set'!$S703,'Xlookup set'!$A$1:$R$1239,13,FALSE)),"")</f>
        <v/>
      </c>
      <c r="M664" t="str">
        <f>IFERROR(IF(VLOOKUP('Xlookup set'!$S703,'Xlookup set'!$A$1:$R$1239,14,FALSE)=0,"",VLOOKUP('Xlookup set'!$S703,'Xlookup set'!$A$1:$R$1239,14,FALSE)),"")</f>
        <v/>
      </c>
      <c r="N664" t="str">
        <f>IFERROR(IF(VLOOKUP('Xlookup set'!$S703,'Xlookup set'!$A$1:$R$1239,15,FALSE)=0,"",VLOOKUP('Xlookup set'!$S703,'Xlookup set'!$A$1:$R$1239,15,FALSE)),"")</f>
        <v/>
      </c>
      <c r="O664" t="str">
        <f>IFERROR(IF(VLOOKUP('Xlookup set'!$S703,'Xlookup set'!$A$1:$R$1239,16,FALSE)=0,"",VLOOKUP('Xlookup set'!$S703,'Xlookup set'!$A$1:$R$1239,16,FALSE)),"")</f>
        <v/>
      </c>
      <c r="P664" t="str">
        <f t="array" aca="1" ref="P664" ca="1">IFERROR(Y2IF(VLOOKUP('Xlookup set'!$S703,'Xlookup set'!$A$1:$R$1239,17,FALSE)=0,"",VLOOKUP('Xlookup set'!$S703,'Xlookup set'!$A$1:$R$1239,17,FALSE)),"")</f>
        <v/>
      </c>
      <c r="Q664" t="str">
        <f>IFERROR(IF(VLOOKUP('Xlookup set'!$S703,'Xlookup set'!$A$1:$R$1239,18,FALSE)=0,"",VLOOKUP('Xlookup set'!$S703,'Xlookup set'!$A$1:$R$1239,18,FALSE)),"")</f>
        <v/>
      </c>
    </row>
    <row r="665" spans="1:17">
      <c r="A665" t="str">
        <f>IFERROR(VLOOKUP('Xlookup set'!$S665,'Xlookup set'!$A$1:$R$1239,2,FALSE),"")</f>
        <v/>
      </c>
      <c r="B665" t="str">
        <f>IF(I665&lt;&gt;"",ドッグキャリー!$I$2,"")</f>
        <v/>
      </c>
      <c r="C665" t="str">
        <f t="shared" si="22"/>
        <v/>
      </c>
      <c r="D665" t="str">
        <f t="shared" si="23"/>
        <v/>
      </c>
      <c r="H665" s="77" t="str">
        <f>IFERROR(IF(VLOOKUP('Xlookup set'!$S665,'Xlookup set'!$A$1:$R$1239,9,FALSE)=0,"",VLOOKUP('Xlookup set'!$S665,'Xlookup set'!$A$1:$R$1239,9,FALSE)),"")</f>
        <v/>
      </c>
      <c r="I665" t="str">
        <f>IFERROR(IF(VLOOKUP('Xlookup set'!$S665,'Xlookup set'!$A$1:$R$1239,10,FALSE)=0,"",VLOOKUP('Xlookup set'!$S665,'Xlookup set'!$A$1:$R$1239,10,FALSE)),"")</f>
        <v/>
      </c>
      <c r="J665" t="str">
        <f>IFERROR(IF(VLOOKUP('Xlookup set'!$S704,'Xlookup set'!$A$1:$R$1239,11,FALSE)=0,"",VLOOKUP('Xlookup set'!$S704,'Xlookup set'!$A$1:$R$1239,11,FALSE)),"")</f>
        <v/>
      </c>
      <c r="K665" t="str">
        <f>IFERROR(IF(VLOOKUP('Xlookup set'!$S704,'Xlookup set'!$A$1:$R$1239,12,FALSE)=0,"",VLOOKUP('Xlookup set'!$S704,'Xlookup set'!$A$1:$R$1239,12,FALSE)),"")</f>
        <v/>
      </c>
      <c r="L665" t="str">
        <f>IFERROR(IF(VLOOKUP('Xlookup set'!$S704,'Xlookup set'!$A$1:$R$1239,13,FALSE)=0,"",VLOOKUP('Xlookup set'!$S704,'Xlookup set'!$A$1:$R$1239,13,FALSE)),"")</f>
        <v/>
      </c>
      <c r="M665" t="str">
        <f>IFERROR(IF(VLOOKUP('Xlookup set'!$S704,'Xlookup set'!$A$1:$R$1239,14,FALSE)=0,"",VLOOKUP('Xlookup set'!$S704,'Xlookup set'!$A$1:$R$1239,14,FALSE)),"")</f>
        <v/>
      </c>
      <c r="N665" t="str">
        <f>IFERROR(IF(VLOOKUP('Xlookup set'!$S704,'Xlookup set'!$A$1:$R$1239,15,FALSE)=0,"",VLOOKUP('Xlookup set'!$S704,'Xlookup set'!$A$1:$R$1239,15,FALSE)),"")</f>
        <v/>
      </c>
      <c r="O665" t="str">
        <f>IFERROR(IF(VLOOKUP('Xlookup set'!$S704,'Xlookup set'!$A$1:$R$1239,16,FALSE)=0,"",VLOOKUP('Xlookup set'!$S704,'Xlookup set'!$A$1:$R$1239,16,FALSE)),"")</f>
        <v/>
      </c>
      <c r="P665" t="str">
        <f t="array" aca="1" ref="P665" ca="1">IFERROR(Y2IF(VLOOKUP('Xlookup set'!$S704,'Xlookup set'!$A$1:$R$1239,17,FALSE)=0,"",VLOOKUP('Xlookup set'!$S704,'Xlookup set'!$A$1:$R$1239,17,FALSE)),"")</f>
        <v/>
      </c>
      <c r="Q665" t="str">
        <f>IFERROR(IF(VLOOKUP('Xlookup set'!$S704,'Xlookup set'!$A$1:$R$1239,18,FALSE)=0,"",VLOOKUP('Xlookup set'!$S704,'Xlookup set'!$A$1:$R$1239,18,FALSE)),"")</f>
        <v/>
      </c>
    </row>
    <row r="666" spans="1:17">
      <c r="A666" t="str">
        <f>IFERROR(VLOOKUP('Xlookup set'!$S666,'Xlookup set'!$A$1:$R$1239,2,FALSE),"")</f>
        <v/>
      </c>
      <c r="B666" t="str">
        <f>IF(I666&lt;&gt;"",ドッグキャリー!$I$2,"")</f>
        <v/>
      </c>
      <c r="C666" t="str">
        <f t="shared" si="22"/>
        <v/>
      </c>
      <c r="D666" t="str">
        <f t="shared" si="23"/>
        <v/>
      </c>
      <c r="H666" s="77" t="str">
        <f>IFERROR(IF(VLOOKUP('Xlookup set'!$S666,'Xlookup set'!$A$1:$R$1239,9,FALSE)=0,"",VLOOKUP('Xlookup set'!$S666,'Xlookup set'!$A$1:$R$1239,9,FALSE)),"")</f>
        <v/>
      </c>
      <c r="I666" t="str">
        <f>IFERROR(IF(VLOOKUP('Xlookup set'!$S666,'Xlookup set'!$A$1:$R$1239,10,FALSE)=0,"",VLOOKUP('Xlookup set'!$S666,'Xlookup set'!$A$1:$R$1239,10,FALSE)),"")</f>
        <v/>
      </c>
      <c r="J666" t="str">
        <f>IFERROR(IF(VLOOKUP('Xlookup set'!$S705,'Xlookup set'!$A$1:$R$1239,11,FALSE)=0,"",VLOOKUP('Xlookup set'!$S705,'Xlookup set'!$A$1:$R$1239,11,FALSE)),"")</f>
        <v/>
      </c>
      <c r="K666" t="str">
        <f>IFERROR(IF(VLOOKUP('Xlookup set'!$S705,'Xlookup set'!$A$1:$R$1239,12,FALSE)=0,"",VLOOKUP('Xlookup set'!$S705,'Xlookup set'!$A$1:$R$1239,12,FALSE)),"")</f>
        <v/>
      </c>
      <c r="L666" t="str">
        <f>IFERROR(IF(VLOOKUP('Xlookup set'!$S705,'Xlookup set'!$A$1:$R$1239,13,FALSE)=0,"",VLOOKUP('Xlookup set'!$S705,'Xlookup set'!$A$1:$R$1239,13,FALSE)),"")</f>
        <v/>
      </c>
      <c r="M666" t="str">
        <f>IFERROR(IF(VLOOKUP('Xlookup set'!$S705,'Xlookup set'!$A$1:$R$1239,14,FALSE)=0,"",VLOOKUP('Xlookup set'!$S705,'Xlookup set'!$A$1:$R$1239,14,FALSE)),"")</f>
        <v/>
      </c>
      <c r="N666" t="str">
        <f>IFERROR(IF(VLOOKUP('Xlookup set'!$S705,'Xlookup set'!$A$1:$R$1239,15,FALSE)=0,"",VLOOKUP('Xlookup set'!$S705,'Xlookup set'!$A$1:$R$1239,15,FALSE)),"")</f>
        <v/>
      </c>
      <c r="O666" t="str">
        <f>IFERROR(IF(VLOOKUP('Xlookup set'!$S705,'Xlookup set'!$A$1:$R$1239,16,FALSE)=0,"",VLOOKUP('Xlookup set'!$S705,'Xlookup set'!$A$1:$R$1239,16,FALSE)),"")</f>
        <v/>
      </c>
      <c r="P666" t="str">
        <f t="array" aca="1" ref="P666" ca="1">IFERROR(Y2IF(VLOOKUP('Xlookup set'!$S705,'Xlookup set'!$A$1:$R$1239,17,FALSE)=0,"",VLOOKUP('Xlookup set'!$S705,'Xlookup set'!$A$1:$R$1239,17,FALSE)),"")</f>
        <v/>
      </c>
      <c r="Q666" t="str">
        <f>IFERROR(IF(VLOOKUP('Xlookup set'!$S705,'Xlookup set'!$A$1:$R$1239,18,FALSE)=0,"",VLOOKUP('Xlookup set'!$S705,'Xlookup set'!$A$1:$R$1239,18,FALSE)),"")</f>
        <v/>
      </c>
    </row>
    <row r="667" spans="1:17">
      <c r="A667" t="str">
        <f>IFERROR(VLOOKUP('Xlookup set'!$S667,'Xlookup set'!$A$1:$R$1239,2,FALSE),"")</f>
        <v/>
      </c>
      <c r="B667" t="str">
        <f>IF(I667&lt;&gt;"",ドッグキャリー!$I$2,"")</f>
        <v/>
      </c>
      <c r="C667" t="str">
        <f t="shared" si="22"/>
        <v/>
      </c>
      <c r="D667" t="str">
        <f t="shared" si="23"/>
        <v/>
      </c>
      <c r="H667" s="77" t="str">
        <f>IFERROR(IF(VLOOKUP('Xlookup set'!$S667,'Xlookup set'!$A$1:$R$1239,9,FALSE)=0,"",VLOOKUP('Xlookup set'!$S667,'Xlookup set'!$A$1:$R$1239,9,FALSE)),"")</f>
        <v/>
      </c>
      <c r="I667" t="str">
        <f>IFERROR(IF(VLOOKUP('Xlookup set'!$S667,'Xlookup set'!$A$1:$R$1239,10,FALSE)=0,"",VLOOKUP('Xlookup set'!$S667,'Xlookup set'!$A$1:$R$1239,10,FALSE)),"")</f>
        <v/>
      </c>
      <c r="J667" t="str">
        <f>IFERROR(IF(VLOOKUP('Xlookup set'!$S706,'Xlookup set'!$A$1:$R$1239,11,FALSE)=0,"",VLOOKUP('Xlookup set'!$S706,'Xlookup set'!$A$1:$R$1239,11,FALSE)),"")</f>
        <v/>
      </c>
      <c r="K667" t="str">
        <f>IFERROR(IF(VLOOKUP('Xlookup set'!$S706,'Xlookup set'!$A$1:$R$1239,12,FALSE)=0,"",VLOOKUP('Xlookup set'!$S706,'Xlookup set'!$A$1:$R$1239,12,FALSE)),"")</f>
        <v/>
      </c>
      <c r="L667" t="str">
        <f>IFERROR(IF(VLOOKUP('Xlookup set'!$S706,'Xlookup set'!$A$1:$R$1239,13,FALSE)=0,"",VLOOKUP('Xlookup set'!$S706,'Xlookup set'!$A$1:$R$1239,13,FALSE)),"")</f>
        <v/>
      </c>
      <c r="M667" t="str">
        <f>IFERROR(IF(VLOOKUP('Xlookup set'!$S706,'Xlookup set'!$A$1:$R$1239,14,FALSE)=0,"",VLOOKUP('Xlookup set'!$S706,'Xlookup set'!$A$1:$R$1239,14,FALSE)),"")</f>
        <v/>
      </c>
      <c r="N667" t="str">
        <f>IFERROR(IF(VLOOKUP('Xlookup set'!$S706,'Xlookup set'!$A$1:$R$1239,15,FALSE)=0,"",VLOOKUP('Xlookup set'!$S706,'Xlookup set'!$A$1:$R$1239,15,FALSE)),"")</f>
        <v/>
      </c>
      <c r="O667" t="str">
        <f>IFERROR(IF(VLOOKUP('Xlookup set'!$S706,'Xlookup set'!$A$1:$R$1239,16,FALSE)=0,"",VLOOKUP('Xlookup set'!$S706,'Xlookup set'!$A$1:$R$1239,16,FALSE)),"")</f>
        <v/>
      </c>
      <c r="P667" t="str">
        <f t="array" aca="1" ref="P667" ca="1">IFERROR(Y2IF(VLOOKUP('Xlookup set'!$S706,'Xlookup set'!$A$1:$R$1239,17,FALSE)=0,"",VLOOKUP('Xlookup set'!$S706,'Xlookup set'!$A$1:$R$1239,17,FALSE)),"")</f>
        <v/>
      </c>
      <c r="Q667" t="str">
        <f>IFERROR(IF(VLOOKUP('Xlookup set'!$S706,'Xlookup set'!$A$1:$R$1239,18,FALSE)=0,"",VLOOKUP('Xlookup set'!$S706,'Xlookup set'!$A$1:$R$1239,18,FALSE)),"")</f>
        <v/>
      </c>
    </row>
    <row r="668" spans="1:17">
      <c r="A668" t="str">
        <f>IFERROR(VLOOKUP('Xlookup set'!$S668,'Xlookup set'!$A$1:$R$1239,2,FALSE),"")</f>
        <v/>
      </c>
      <c r="B668" t="str">
        <f>IF(I668&lt;&gt;"",ドッグキャリー!$I$2,"")</f>
        <v/>
      </c>
      <c r="C668" t="str">
        <f t="shared" si="22"/>
        <v/>
      </c>
      <c r="D668" t="str">
        <f t="shared" si="23"/>
        <v/>
      </c>
      <c r="H668" s="77" t="str">
        <f>IFERROR(IF(VLOOKUP('Xlookup set'!$S668,'Xlookup set'!$A$1:$R$1239,9,FALSE)=0,"",VLOOKUP('Xlookup set'!$S668,'Xlookup set'!$A$1:$R$1239,9,FALSE)),"")</f>
        <v/>
      </c>
      <c r="I668" t="str">
        <f>IFERROR(IF(VLOOKUP('Xlookup set'!$S668,'Xlookup set'!$A$1:$R$1239,10,FALSE)=0,"",VLOOKUP('Xlookup set'!$S668,'Xlookup set'!$A$1:$R$1239,10,FALSE)),"")</f>
        <v/>
      </c>
      <c r="J668" t="str">
        <f>IFERROR(IF(VLOOKUP('Xlookup set'!$S707,'Xlookup set'!$A$1:$R$1239,11,FALSE)=0,"",VLOOKUP('Xlookup set'!$S707,'Xlookup set'!$A$1:$R$1239,11,FALSE)),"")</f>
        <v/>
      </c>
      <c r="K668" t="str">
        <f>IFERROR(IF(VLOOKUP('Xlookup set'!$S707,'Xlookup set'!$A$1:$R$1239,12,FALSE)=0,"",VLOOKUP('Xlookup set'!$S707,'Xlookup set'!$A$1:$R$1239,12,FALSE)),"")</f>
        <v/>
      </c>
      <c r="L668" t="str">
        <f>IFERROR(IF(VLOOKUP('Xlookup set'!$S707,'Xlookup set'!$A$1:$R$1239,13,FALSE)=0,"",VLOOKUP('Xlookup set'!$S707,'Xlookup set'!$A$1:$R$1239,13,FALSE)),"")</f>
        <v/>
      </c>
      <c r="M668" t="str">
        <f>IFERROR(IF(VLOOKUP('Xlookup set'!$S707,'Xlookup set'!$A$1:$R$1239,14,FALSE)=0,"",VLOOKUP('Xlookup set'!$S707,'Xlookup set'!$A$1:$R$1239,14,FALSE)),"")</f>
        <v/>
      </c>
      <c r="N668" t="str">
        <f>IFERROR(IF(VLOOKUP('Xlookup set'!$S707,'Xlookup set'!$A$1:$R$1239,15,FALSE)=0,"",VLOOKUP('Xlookup set'!$S707,'Xlookup set'!$A$1:$R$1239,15,FALSE)),"")</f>
        <v/>
      </c>
      <c r="O668" t="str">
        <f>IFERROR(IF(VLOOKUP('Xlookup set'!$S707,'Xlookup set'!$A$1:$R$1239,16,FALSE)=0,"",VLOOKUP('Xlookup set'!$S707,'Xlookup set'!$A$1:$R$1239,16,FALSE)),"")</f>
        <v/>
      </c>
      <c r="P668" t="str">
        <f t="array" aca="1" ref="P668" ca="1">IFERROR(Y2IF(VLOOKUP('Xlookup set'!$S707,'Xlookup set'!$A$1:$R$1239,17,FALSE)=0,"",VLOOKUP('Xlookup set'!$S707,'Xlookup set'!$A$1:$R$1239,17,FALSE)),"")</f>
        <v/>
      </c>
      <c r="Q668" t="str">
        <f>IFERROR(IF(VLOOKUP('Xlookup set'!$S707,'Xlookup set'!$A$1:$R$1239,18,FALSE)=0,"",VLOOKUP('Xlookup set'!$S707,'Xlookup set'!$A$1:$R$1239,18,FALSE)),"")</f>
        <v/>
      </c>
    </row>
    <row r="669" spans="1:17">
      <c r="A669" t="str">
        <f>IFERROR(VLOOKUP('Xlookup set'!$S669,'Xlookup set'!$A$1:$R$1239,2,FALSE),"")</f>
        <v/>
      </c>
      <c r="B669" t="str">
        <f>IF(I669&lt;&gt;"",ドッグキャリー!$I$2,"")</f>
        <v/>
      </c>
      <c r="C669" t="str">
        <f t="shared" si="22"/>
        <v/>
      </c>
      <c r="D669" t="str">
        <f t="shared" si="23"/>
        <v/>
      </c>
      <c r="H669" s="77" t="str">
        <f>IFERROR(IF(VLOOKUP('Xlookup set'!$S669,'Xlookup set'!$A$1:$R$1239,9,FALSE)=0,"",VLOOKUP('Xlookup set'!$S669,'Xlookup set'!$A$1:$R$1239,9,FALSE)),"")</f>
        <v/>
      </c>
      <c r="I669" t="str">
        <f>IFERROR(IF(VLOOKUP('Xlookup set'!$S669,'Xlookup set'!$A$1:$R$1239,10,FALSE)=0,"",VLOOKUP('Xlookup set'!$S669,'Xlookup set'!$A$1:$R$1239,10,FALSE)),"")</f>
        <v/>
      </c>
      <c r="J669" t="str">
        <f>IFERROR(IF(VLOOKUP('Xlookup set'!$S708,'Xlookup set'!$A$1:$R$1239,11,FALSE)=0,"",VLOOKUP('Xlookup set'!$S708,'Xlookup set'!$A$1:$R$1239,11,FALSE)),"")</f>
        <v/>
      </c>
      <c r="K669" t="str">
        <f>IFERROR(IF(VLOOKUP('Xlookup set'!$S708,'Xlookup set'!$A$1:$R$1239,12,FALSE)=0,"",VLOOKUP('Xlookup set'!$S708,'Xlookup set'!$A$1:$R$1239,12,FALSE)),"")</f>
        <v/>
      </c>
      <c r="L669" t="str">
        <f>IFERROR(IF(VLOOKUP('Xlookup set'!$S708,'Xlookup set'!$A$1:$R$1239,13,FALSE)=0,"",VLOOKUP('Xlookup set'!$S708,'Xlookup set'!$A$1:$R$1239,13,FALSE)),"")</f>
        <v/>
      </c>
      <c r="M669" t="str">
        <f>IFERROR(IF(VLOOKUP('Xlookup set'!$S708,'Xlookup set'!$A$1:$R$1239,14,FALSE)=0,"",VLOOKUP('Xlookup set'!$S708,'Xlookup set'!$A$1:$R$1239,14,FALSE)),"")</f>
        <v/>
      </c>
      <c r="N669" t="str">
        <f>IFERROR(IF(VLOOKUP('Xlookup set'!$S708,'Xlookup set'!$A$1:$R$1239,15,FALSE)=0,"",VLOOKUP('Xlookup set'!$S708,'Xlookup set'!$A$1:$R$1239,15,FALSE)),"")</f>
        <v/>
      </c>
      <c r="O669" t="str">
        <f>IFERROR(IF(VLOOKUP('Xlookup set'!$S708,'Xlookup set'!$A$1:$R$1239,16,FALSE)=0,"",VLOOKUP('Xlookup set'!$S708,'Xlookup set'!$A$1:$R$1239,16,FALSE)),"")</f>
        <v/>
      </c>
      <c r="P669" t="str">
        <f t="array" aca="1" ref="P669" ca="1">IFERROR(Y2IF(VLOOKUP('Xlookup set'!$S708,'Xlookup set'!$A$1:$R$1239,17,FALSE)=0,"",VLOOKUP('Xlookup set'!$S708,'Xlookup set'!$A$1:$R$1239,17,FALSE)),"")</f>
        <v/>
      </c>
      <c r="Q669" t="str">
        <f>IFERROR(IF(VLOOKUP('Xlookup set'!$S708,'Xlookup set'!$A$1:$R$1239,18,FALSE)=0,"",VLOOKUP('Xlookup set'!$S708,'Xlookup set'!$A$1:$R$1239,18,FALSE)),"")</f>
        <v/>
      </c>
    </row>
    <row r="670" spans="1:17">
      <c r="A670" t="str">
        <f>IFERROR(VLOOKUP('Xlookup set'!$S670,'Xlookup set'!$A$1:$R$1239,2,FALSE),"")</f>
        <v/>
      </c>
      <c r="B670" t="str">
        <f>IF(I670&lt;&gt;"",ドッグキャリー!$I$2,"")</f>
        <v/>
      </c>
      <c r="C670" t="str">
        <f t="shared" si="22"/>
        <v/>
      </c>
      <c r="D670" t="str">
        <f t="shared" si="23"/>
        <v/>
      </c>
      <c r="H670" s="77" t="str">
        <f>IFERROR(IF(VLOOKUP('Xlookup set'!$S670,'Xlookup set'!$A$1:$R$1239,9,FALSE)=0,"",VLOOKUP('Xlookup set'!$S670,'Xlookup set'!$A$1:$R$1239,9,FALSE)),"")</f>
        <v/>
      </c>
      <c r="I670" t="str">
        <f>IFERROR(IF(VLOOKUP('Xlookup set'!$S670,'Xlookup set'!$A$1:$R$1239,10,FALSE)=0,"",VLOOKUP('Xlookup set'!$S670,'Xlookup set'!$A$1:$R$1239,10,FALSE)),"")</f>
        <v/>
      </c>
      <c r="J670" t="str">
        <f>IFERROR(IF(VLOOKUP('Xlookup set'!$S709,'Xlookup set'!$A$1:$R$1239,11,FALSE)=0,"",VLOOKUP('Xlookup set'!$S709,'Xlookup set'!$A$1:$R$1239,11,FALSE)),"")</f>
        <v/>
      </c>
      <c r="K670" t="str">
        <f>IFERROR(IF(VLOOKUP('Xlookup set'!$S709,'Xlookup set'!$A$1:$R$1239,12,FALSE)=0,"",VLOOKUP('Xlookup set'!$S709,'Xlookup set'!$A$1:$R$1239,12,FALSE)),"")</f>
        <v/>
      </c>
      <c r="L670" t="str">
        <f>IFERROR(IF(VLOOKUP('Xlookup set'!$S709,'Xlookup set'!$A$1:$R$1239,13,FALSE)=0,"",VLOOKUP('Xlookup set'!$S709,'Xlookup set'!$A$1:$R$1239,13,FALSE)),"")</f>
        <v/>
      </c>
      <c r="M670" t="str">
        <f>IFERROR(IF(VLOOKUP('Xlookup set'!$S709,'Xlookup set'!$A$1:$R$1239,14,FALSE)=0,"",VLOOKUP('Xlookup set'!$S709,'Xlookup set'!$A$1:$R$1239,14,FALSE)),"")</f>
        <v/>
      </c>
      <c r="N670" t="str">
        <f>IFERROR(IF(VLOOKUP('Xlookup set'!$S709,'Xlookup set'!$A$1:$R$1239,15,FALSE)=0,"",VLOOKUP('Xlookup set'!$S709,'Xlookup set'!$A$1:$R$1239,15,FALSE)),"")</f>
        <v/>
      </c>
      <c r="O670" t="str">
        <f>IFERROR(IF(VLOOKUP('Xlookup set'!$S709,'Xlookup set'!$A$1:$R$1239,16,FALSE)=0,"",VLOOKUP('Xlookup set'!$S709,'Xlookup set'!$A$1:$R$1239,16,FALSE)),"")</f>
        <v/>
      </c>
      <c r="P670" t="str">
        <f t="array" aca="1" ref="P670" ca="1">IFERROR(Y2IF(VLOOKUP('Xlookup set'!$S709,'Xlookup set'!$A$1:$R$1239,17,FALSE)=0,"",VLOOKUP('Xlookup set'!$S709,'Xlookup set'!$A$1:$R$1239,17,FALSE)),"")</f>
        <v/>
      </c>
      <c r="Q670" t="str">
        <f>IFERROR(IF(VLOOKUP('Xlookup set'!$S709,'Xlookup set'!$A$1:$R$1239,18,FALSE)=0,"",VLOOKUP('Xlookup set'!$S709,'Xlookup set'!$A$1:$R$1239,18,FALSE)),"")</f>
        <v/>
      </c>
    </row>
    <row r="671" spans="1:17">
      <c r="A671" t="str">
        <f>IFERROR(VLOOKUP('Xlookup set'!$S671,'Xlookup set'!$A$1:$R$1239,2,FALSE),"")</f>
        <v/>
      </c>
      <c r="B671" t="str">
        <f>IF(I671&lt;&gt;"",ドッグキャリー!$I$2,"")</f>
        <v/>
      </c>
      <c r="C671" t="str">
        <f t="shared" si="22"/>
        <v/>
      </c>
      <c r="D671" t="str">
        <f t="shared" si="23"/>
        <v/>
      </c>
      <c r="H671" s="77" t="str">
        <f>IFERROR(IF(VLOOKUP('Xlookup set'!$S671,'Xlookup set'!$A$1:$R$1239,9,FALSE)=0,"",VLOOKUP('Xlookup set'!$S671,'Xlookup set'!$A$1:$R$1239,9,FALSE)),"")</f>
        <v/>
      </c>
      <c r="I671" t="str">
        <f>IFERROR(IF(VLOOKUP('Xlookup set'!$S671,'Xlookup set'!$A$1:$R$1239,10,FALSE)=0,"",VLOOKUP('Xlookup set'!$S671,'Xlookup set'!$A$1:$R$1239,10,FALSE)),"")</f>
        <v/>
      </c>
      <c r="J671" t="str">
        <f>IFERROR(IF(VLOOKUP('Xlookup set'!$S710,'Xlookup set'!$A$1:$R$1239,11,FALSE)=0,"",VLOOKUP('Xlookup set'!$S710,'Xlookup set'!$A$1:$R$1239,11,FALSE)),"")</f>
        <v/>
      </c>
      <c r="K671" t="str">
        <f>IFERROR(IF(VLOOKUP('Xlookup set'!$S710,'Xlookup set'!$A$1:$R$1239,12,FALSE)=0,"",VLOOKUP('Xlookup set'!$S710,'Xlookup set'!$A$1:$R$1239,12,FALSE)),"")</f>
        <v/>
      </c>
      <c r="L671" t="str">
        <f>IFERROR(IF(VLOOKUP('Xlookup set'!$S710,'Xlookup set'!$A$1:$R$1239,13,FALSE)=0,"",VLOOKUP('Xlookup set'!$S710,'Xlookup set'!$A$1:$R$1239,13,FALSE)),"")</f>
        <v/>
      </c>
      <c r="M671" t="str">
        <f>IFERROR(IF(VLOOKUP('Xlookup set'!$S710,'Xlookup set'!$A$1:$R$1239,14,FALSE)=0,"",VLOOKUP('Xlookup set'!$S710,'Xlookup set'!$A$1:$R$1239,14,FALSE)),"")</f>
        <v/>
      </c>
      <c r="N671" t="str">
        <f>IFERROR(IF(VLOOKUP('Xlookup set'!$S710,'Xlookup set'!$A$1:$R$1239,15,FALSE)=0,"",VLOOKUP('Xlookup set'!$S710,'Xlookup set'!$A$1:$R$1239,15,FALSE)),"")</f>
        <v/>
      </c>
      <c r="O671" t="str">
        <f>IFERROR(IF(VLOOKUP('Xlookup set'!$S710,'Xlookup set'!$A$1:$R$1239,16,FALSE)=0,"",VLOOKUP('Xlookup set'!$S710,'Xlookup set'!$A$1:$R$1239,16,FALSE)),"")</f>
        <v/>
      </c>
      <c r="P671" t="str">
        <f t="array" aca="1" ref="P671" ca="1">IFERROR(Y2IF(VLOOKUP('Xlookup set'!$S710,'Xlookup set'!$A$1:$R$1239,17,FALSE)=0,"",VLOOKUP('Xlookup set'!$S710,'Xlookup set'!$A$1:$R$1239,17,FALSE)),"")</f>
        <v/>
      </c>
      <c r="Q671" t="str">
        <f>IFERROR(IF(VLOOKUP('Xlookup set'!$S710,'Xlookup set'!$A$1:$R$1239,18,FALSE)=0,"",VLOOKUP('Xlookup set'!$S710,'Xlookup set'!$A$1:$R$1239,18,FALSE)),"")</f>
        <v/>
      </c>
    </row>
    <row r="672" spans="1:17">
      <c r="A672" t="str">
        <f>IFERROR(VLOOKUP('Xlookup set'!$S672,'Xlookup set'!$A$1:$R$1239,2,FALSE),"")</f>
        <v/>
      </c>
      <c r="B672" t="str">
        <f>IF(I672&lt;&gt;"",ドッグキャリー!$I$2,"")</f>
        <v/>
      </c>
      <c r="C672" t="str">
        <f t="shared" si="22"/>
        <v/>
      </c>
      <c r="D672" t="str">
        <f t="shared" si="23"/>
        <v/>
      </c>
      <c r="H672" s="77" t="str">
        <f>IFERROR(IF(VLOOKUP('Xlookup set'!$S672,'Xlookup set'!$A$1:$R$1239,9,FALSE)=0,"",VLOOKUP('Xlookup set'!$S672,'Xlookup set'!$A$1:$R$1239,9,FALSE)),"")</f>
        <v/>
      </c>
      <c r="I672" t="str">
        <f>IFERROR(IF(VLOOKUP('Xlookup set'!$S672,'Xlookup set'!$A$1:$R$1239,10,FALSE)=0,"",VLOOKUP('Xlookup set'!$S672,'Xlookup set'!$A$1:$R$1239,10,FALSE)),"")</f>
        <v/>
      </c>
      <c r="J672" t="str">
        <f>IFERROR(IF(VLOOKUP('Xlookup set'!$S711,'Xlookup set'!$A$1:$R$1239,11,FALSE)=0,"",VLOOKUP('Xlookup set'!$S711,'Xlookup set'!$A$1:$R$1239,11,FALSE)),"")</f>
        <v/>
      </c>
      <c r="K672" t="str">
        <f>IFERROR(IF(VLOOKUP('Xlookup set'!$S711,'Xlookup set'!$A$1:$R$1239,12,FALSE)=0,"",VLOOKUP('Xlookup set'!$S711,'Xlookup set'!$A$1:$R$1239,12,FALSE)),"")</f>
        <v/>
      </c>
      <c r="L672" t="str">
        <f>IFERROR(IF(VLOOKUP('Xlookup set'!$S711,'Xlookup set'!$A$1:$R$1239,13,FALSE)=0,"",VLOOKUP('Xlookup set'!$S711,'Xlookup set'!$A$1:$R$1239,13,FALSE)),"")</f>
        <v/>
      </c>
      <c r="M672" t="str">
        <f>IFERROR(IF(VLOOKUP('Xlookup set'!$S711,'Xlookup set'!$A$1:$R$1239,14,FALSE)=0,"",VLOOKUP('Xlookup set'!$S711,'Xlookup set'!$A$1:$R$1239,14,FALSE)),"")</f>
        <v/>
      </c>
      <c r="N672" t="str">
        <f>IFERROR(IF(VLOOKUP('Xlookup set'!$S711,'Xlookup set'!$A$1:$R$1239,15,FALSE)=0,"",VLOOKUP('Xlookup set'!$S711,'Xlookup set'!$A$1:$R$1239,15,FALSE)),"")</f>
        <v/>
      </c>
      <c r="O672" t="str">
        <f>IFERROR(IF(VLOOKUP('Xlookup set'!$S711,'Xlookup set'!$A$1:$R$1239,16,FALSE)=0,"",VLOOKUP('Xlookup set'!$S711,'Xlookup set'!$A$1:$R$1239,16,FALSE)),"")</f>
        <v/>
      </c>
      <c r="P672" t="str">
        <f t="array" aca="1" ref="P672" ca="1">IFERROR(Y2IF(VLOOKUP('Xlookup set'!$S711,'Xlookup set'!$A$1:$R$1239,17,FALSE)=0,"",VLOOKUP('Xlookup set'!$S711,'Xlookup set'!$A$1:$R$1239,17,FALSE)),"")</f>
        <v/>
      </c>
      <c r="Q672" t="str">
        <f>IFERROR(IF(VLOOKUP('Xlookup set'!$S711,'Xlookup set'!$A$1:$R$1239,18,FALSE)=0,"",VLOOKUP('Xlookup set'!$S711,'Xlookup set'!$A$1:$R$1239,18,FALSE)),"")</f>
        <v/>
      </c>
    </row>
    <row r="673" spans="1:17">
      <c r="A673" t="str">
        <f>IFERROR(VLOOKUP('Xlookup set'!$S673,'Xlookup set'!$A$1:$R$1239,2,FALSE),"")</f>
        <v/>
      </c>
      <c r="B673" t="str">
        <f>IF(I673&lt;&gt;"",ドッグキャリー!$I$2,"")</f>
        <v/>
      </c>
      <c r="C673" t="str">
        <f t="shared" si="22"/>
        <v/>
      </c>
      <c r="D673" t="str">
        <f t="shared" si="23"/>
        <v/>
      </c>
      <c r="H673" s="77" t="str">
        <f>IFERROR(IF(VLOOKUP('Xlookup set'!$S673,'Xlookup set'!$A$1:$R$1239,9,FALSE)=0,"",VLOOKUP('Xlookup set'!$S673,'Xlookup set'!$A$1:$R$1239,9,FALSE)),"")</f>
        <v/>
      </c>
      <c r="I673" t="str">
        <f>IFERROR(IF(VLOOKUP('Xlookup set'!$S673,'Xlookup set'!$A$1:$R$1239,10,FALSE)=0,"",VLOOKUP('Xlookup set'!$S673,'Xlookup set'!$A$1:$R$1239,10,FALSE)),"")</f>
        <v/>
      </c>
      <c r="J673" t="str">
        <f>IFERROR(IF(VLOOKUP('Xlookup set'!$S712,'Xlookup set'!$A$1:$R$1239,11,FALSE)=0,"",VLOOKUP('Xlookup set'!$S712,'Xlookup set'!$A$1:$R$1239,11,FALSE)),"")</f>
        <v/>
      </c>
      <c r="K673" t="str">
        <f>IFERROR(IF(VLOOKUP('Xlookup set'!$S712,'Xlookup set'!$A$1:$R$1239,12,FALSE)=0,"",VLOOKUP('Xlookup set'!$S712,'Xlookup set'!$A$1:$R$1239,12,FALSE)),"")</f>
        <v/>
      </c>
      <c r="L673" t="str">
        <f>IFERROR(IF(VLOOKUP('Xlookup set'!$S712,'Xlookup set'!$A$1:$R$1239,13,FALSE)=0,"",VLOOKUP('Xlookup set'!$S712,'Xlookup set'!$A$1:$R$1239,13,FALSE)),"")</f>
        <v/>
      </c>
      <c r="M673" t="str">
        <f>IFERROR(IF(VLOOKUP('Xlookup set'!$S712,'Xlookup set'!$A$1:$R$1239,14,FALSE)=0,"",VLOOKUP('Xlookup set'!$S712,'Xlookup set'!$A$1:$R$1239,14,FALSE)),"")</f>
        <v/>
      </c>
      <c r="N673" t="str">
        <f>IFERROR(IF(VLOOKUP('Xlookup set'!$S712,'Xlookup set'!$A$1:$R$1239,15,FALSE)=0,"",VLOOKUP('Xlookup set'!$S712,'Xlookup set'!$A$1:$R$1239,15,FALSE)),"")</f>
        <v/>
      </c>
      <c r="O673" t="str">
        <f>IFERROR(IF(VLOOKUP('Xlookup set'!$S712,'Xlookup set'!$A$1:$R$1239,16,FALSE)=0,"",VLOOKUP('Xlookup set'!$S712,'Xlookup set'!$A$1:$R$1239,16,FALSE)),"")</f>
        <v/>
      </c>
      <c r="P673" t="str">
        <f t="array" aca="1" ref="P673" ca="1">IFERROR(Y2IF(VLOOKUP('Xlookup set'!$S712,'Xlookup set'!$A$1:$R$1239,17,FALSE)=0,"",VLOOKUP('Xlookup set'!$S712,'Xlookup set'!$A$1:$R$1239,17,FALSE)),"")</f>
        <v/>
      </c>
      <c r="Q673" t="str">
        <f>IFERROR(IF(VLOOKUP('Xlookup set'!$S712,'Xlookup set'!$A$1:$R$1239,18,FALSE)=0,"",VLOOKUP('Xlookup set'!$S712,'Xlookup set'!$A$1:$R$1239,18,FALSE)),"")</f>
        <v/>
      </c>
    </row>
    <row r="674" spans="1:17">
      <c r="A674" t="str">
        <f>IFERROR(VLOOKUP('Xlookup set'!$S674,'Xlookup set'!$A$1:$R$1239,2,FALSE),"")</f>
        <v/>
      </c>
      <c r="B674" t="str">
        <f>IF(I674&lt;&gt;"",ドッグキャリー!$I$2,"")</f>
        <v/>
      </c>
      <c r="C674" t="str">
        <f t="shared" si="22"/>
        <v/>
      </c>
      <c r="D674" t="str">
        <f t="shared" si="23"/>
        <v/>
      </c>
      <c r="H674" s="77" t="str">
        <f>IFERROR(IF(VLOOKUP('Xlookup set'!$S674,'Xlookup set'!$A$1:$R$1239,9,FALSE)=0,"",VLOOKUP('Xlookup set'!$S674,'Xlookup set'!$A$1:$R$1239,9,FALSE)),"")</f>
        <v/>
      </c>
      <c r="I674" t="str">
        <f>IFERROR(IF(VLOOKUP('Xlookup set'!$S674,'Xlookup set'!$A$1:$R$1239,10,FALSE)=0,"",VLOOKUP('Xlookup set'!$S674,'Xlookup set'!$A$1:$R$1239,10,FALSE)),"")</f>
        <v/>
      </c>
      <c r="J674" t="str">
        <f>IFERROR(IF(VLOOKUP('Xlookup set'!$S713,'Xlookup set'!$A$1:$R$1239,11,FALSE)=0,"",VLOOKUP('Xlookup set'!$S713,'Xlookup set'!$A$1:$R$1239,11,FALSE)),"")</f>
        <v/>
      </c>
      <c r="K674" t="str">
        <f>IFERROR(IF(VLOOKUP('Xlookup set'!$S713,'Xlookup set'!$A$1:$R$1239,12,FALSE)=0,"",VLOOKUP('Xlookup set'!$S713,'Xlookup set'!$A$1:$R$1239,12,FALSE)),"")</f>
        <v/>
      </c>
      <c r="L674" t="str">
        <f>IFERROR(IF(VLOOKUP('Xlookup set'!$S713,'Xlookup set'!$A$1:$R$1239,13,FALSE)=0,"",VLOOKUP('Xlookup set'!$S713,'Xlookup set'!$A$1:$R$1239,13,FALSE)),"")</f>
        <v/>
      </c>
      <c r="M674" t="str">
        <f>IFERROR(IF(VLOOKUP('Xlookup set'!$S713,'Xlookup set'!$A$1:$R$1239,14,FALSE)=0,"",VLOOKUP('Xlookup set'!$S713,'Xlookup set'!$A$1:$R$1239,14,FALSE)),"")</f>
        <v/>
      </c>
      <c r="N674" t="str">
        <f>IFERROR(IF(VLOOKUP('Xlookup set'!$S713,'Xlookup set'!$A$1:$R$1239,15,FALSE)=0,"",VLOOKUP('Xlookup set'!$S713,'Xlookup set'!$A$1:$R$1239,15,FALSE)),"")</f>
        <v/>
      </c>
      <c r="O674" t="str">
        <f>IFERROR(IF(VLOOKUP('Xlookup set'!$S713,'Xlookup set'!$A$1:$R$1239,16,FALSE)=0,"",VLOOKUP('Xlookup set'!$S713,'Xlookup set'!$A$1:$R$1239,16,FALSE)),"")</f>
        <v/>
      </c>
      <c r="P674" t="str">
        <f t="array" aca="1" ref="P674" ca="1">IFERROR(Y2IF(VLOOKUP('Xlookup set'!$S713,'Xlookup set'!$A$1:$R$1239,17,FALSE)=0,"",VLOOKUP('Xlookup set'!$S713,'Xlookup set'!$A$1:$R$1239,17,FALSE)),"")</f>
        <v/>
      </c>
      <c r="Q674" t="str">
        <f>IFERROR(IF(VLOOKUP('Xlookup set'!$S713,'Xlookup set'!$A$1:$R$1239,18,FALSE)=0,"",VLOOKUP('Xlookup set'!$S713,'Xlookup set'!$A$1:$R$1239,18,FALSE)),"")</f>
        <v/>
      </c>
    </row>
    <row r="675" spans="1:17">
      <c r="A675" t="str">
        <f>IFERROR(VLOOKUP('Xlookup set'!$S675,'Xlookup set'!$A$1:$R$1239,2,FALSE),"")</f>
        <v/>
      </c>
      <c r="B675" t="str">
        <f>IF(I675&lt;&gt;"",ドッグキャリー!$I$2,"")</f>
        <v/>
      </c>
      <c r="C675" t="str">
        <f t="shared" si="22"/>
        <v/>
      </c>
      <c r="D675" t="str">
        <f t="shared" si="23"/>
        <v/>
      </c>
      <c r="H675" s="77" t="str">
        <f>IFERROR(IF(VLOOKUP('Xlookup set'!$S675,'Xlookup set'!$A$1:$R$1239,9,FALSE)=0,"",VLOOKUP('Xlookup set'!$S675,'Xlookup set'!$A$1:$R$1239,9,FALSE)),"")</f>
        <v/>
      </c>
      <c r="I675" t="str">
        <f>IFERROR(IF(VLOOKUP('Xlookup set'!$S675,'Xlookup set'!$A$1:$R$1239,10,FALSE)=0,"",VLOOKUP('Xlookup set'!$S675,'Xlookup set'!$A$1:$R$1239,10,FALSE)),"")</f>
        <v/>
      </c>
      <c r="J675" t="str">
        <f>IFERROR(IF(VLOOKUP('Xlookup set'!$S714,'Xlookup set'!$A$1:$R$1239,11,FALSE)=0,"",VLOOKUP('Xlookup set'!$S714,'Xlookup set'!$A$1:$R$1239,11,FALSE)),"")</f>
        <v/>
      </c>
      <c r="K675" t="str">
        <f>IFERROR(IF(VLOOKUP('Xlookup set'!$S714,'Xlookup set'!$A$1:$R$1239,12,FALSE)=0,"",VLOOKUP('Xlookup set'!$S714,'Xlookup set'!$A$1:$R$1239,12,FALSE)),"")</f>
        <v/>
      </c>
      <c r="L675" t="str">
        <f>IFERROR(IF(VLOOKUP('Xlookup set'!$S714,'Xlookup set'!$A$1:$R$1239,13,FALSE)=0,"",VLOOKUP('Xlookup set'!$S714,'Xlookup set'!$A$1:$R$1239,13,FALSE)),"")</f>
        <v/>
      </c>
      <c r="M675" t="str">
        <f>IFERROR(IF(VLOOKUP('Xlookup set'!$S714,'Xlookup set'!$A$1:$R$1239,14,FALSE)=0,"",VLOOKUP('Xlookup set'!$S714,'Xlookup set'!$A$1:$R$1239,14,FALSE)),"")</f>
        <v/>
      </c>
      <c r="N675" t="str">
        <f>IFERROR(IF(VLOOKUP('Xlookup set'!$S714,'Xlookup set'!$A$1:$R$1239,15,FALSE)=0,"",VLOOKUP('Xlookup set'!$S714,'Xlookup set'!$A$1:$R$1239,15,FALSE)),"")</f>
        <v/>
      </c>
      <c r="O675" t="str">
        <f>IFERROR(IF(VLOOKUP('Xlookup set'!$S714,'Xlookup set'!$A$1:$R$1239,16,FALSE)=0,"",VLOOKUP('Xlookup set'!$S714,'Xlookup set'!$A$1:$R$1239,16,FALSE)),"")</f>
        <v/>
      </c>
      <c r="P675" t="str">
        <f t="array" aca="1" ref="P675" ca="1">IFERROR(Y2IF(VLOOKUP('Xlookup set'!$S714,'Xlookup set'!$A$1:$R$1239,17,FALSE)=0,"",VLOOKUP('Xlookup set'!$S714,'Xlookup set'!$A$1:$R$1239,17,FALSE)),"")</f>
        <v/>
      </c>
      <c r="Q675" t="str">
        <f>IFERROR(IF(VLOOKUP('Xlookup set'!$S714,'Xlookup set'!$A$1:$R$1239,18,FALSE)=0,"",VLOOKUP('Xlookup set'!$S714,'Xlookup set'!$A$1:$R$1239,18,FALSE)),"")</f>
        <v/>
      </c>
    </row>
    <row r="676" spans="1:17">
      <c r="A676" t="str">
        <f>IFERROR(VLOOKUP('Xlookup set'!$S676,'Xlookup set'!$A$1:$R$1239,2,FALSE),"")</f>
        <v/>
      </c>
      <c r="B676" t="str">
        <f>IF(I676&lt;&gt;"",ドッグキャリー!$I$2,"")</f>
        <v/>
      </c>
      <c r="C676" t="str">
        <f t="shared" si="22"/>
        <v/>
      </c>
      <c r="D676" t="str">
        <f t="shared" si="23"/>
        <v/>
      </c>
      <c r="H676" s="77" t="str">
        <f>IFERROR(IF(VLOOKUP('Xlookup set'!$S676,'Xlookup set'!$A$1:$R$1239,9,FALSE)=0,"",VLOOKUP('Xlookup set'!$S676,'Xlookup set'!$A$1:$R$1239,9,FALSE)),"")</f>
        <v/>
      </c>
      <c r="I676" t="str">
        <f>IFERROR(IF(VLOOKUP('Xlookup set'!$S676,'Xlookup set'!$A$1:$R$1239,10,FALSE)=0,"",VLOOKUP('Xlookup set'!$S676,'Xlookup set'!$A$1:$R$1239,10,FALSE)),"")</f>
        <v/>
      </c>
      <c r="J676" t="str">
        <f>IFERROR(IF(VLOOKUP('Xlookup set'!$S715,'Xlookup set'!$A$1:$R$1239,11,FALSE)=0,"",VLOOKUP('Xlookup set'!$S715,'Xlookup set'!$A$1:$R$1239,11,FALSE)),"")</f>
        <v/>
      </c>
      <c r="K676" t="str">
        <f>IFERROR(IF(VLOOKUP('Xlookup set'!$S715,'Xlookup set'!$A$1:$R$1239,12,FALSE)=0,"",VLOOKUP('Xlookup set'!$S715,'Xlookup set'!$A$1:$R$1239,12,FALSE)),"")</f>
        <v/>
      </c>
      <c r="L676" t="str">
        <f>IFERROR(IF(VLOOKUP('Xlookup set'!$S715,'Xlookup set'!$A$1:$R$1239,13,FALSE)=0,"",VLOOKUP('Xlookup set'!$S715,'Xlookup set'!$A$1:$R$1239,13,FALSE)),"")</f>
        <v/>
      </c>
      <c r="M676" t="str">
        <f>IFERROR(IF(VLOOKUP('Xlookup set'!$S715,'Xlookup set'!$A$1:$R$1239,14,FALSE)=0,"",VLOOKUP('Xlookup set'!$S715,'Xlookup set'!$A$1:$R$1239,14,FALSE)),"")</f>
        <v/>
      </c>
      <c r="N676" t="str">
        <f>IFERROR(IF(VLOOKUP('Xlookup set'!$S715,'Xlookup set'!$A$1:$R$1239,15,FALSE)=0,"",VLOOKUP('Xlookup set'!$S715,'Xlookup set'!$A$1:$R$1239,15,FALSE)),"")</f>
        <v/>
      </c>
      <c r="O676" t="str">
        <f>IFERROR(IF(VLOOKUP('Xlookup set'!$S715,'Xlookup set'!$A$1:$R$1239,16,FALSE)=0,"",VLOOKUP('Xlookup set'!$S715,'Xlookup set'!$A$1:$R$1239,16,FALSE)),"")</f>
        <v/>
      </c>
      <c r="P676" t="str">
        <f t="array" aca="1" ref="P676" ca="1">IFERROR(Y2IF(VLOOKUP('Xlookup set'!$S715,'Xlookup set'!$A$1:$R$1239,17,FALSE)=0,"",VLOOKUP('Xlookup set'!$S715,'Xlookup set'!$A$1:$R$1239,17,FALSE)),"")</f>
        <v/>
      </c>
      <c r="Q676" t="str">
        <f>IFERROR(IF(VLOOKUP('Xlookup set'!$S715,'Xlookup set'!$A$1:$R$1239,18,FALSE)=0,"",VLOOKUP('Xlookup set'!$S715,'Xlookup set'!$A$1:$R$1239,18,FALSE)),"")</f>
        <v/>
      </c>
    </row>
    <row r="677" spans="1:17">
      <c r="A677" t="str">
        <f>IFERROR(VLOOKUP('Xlookup set'!$S677,'Xlookup set'!$A$1:$R$1239,2,FALSE),"")</f>
        <v/>
      </c>
      <c r="B677" t="str">
        <f>IF(I677&lt;&gt;"",ドッグキャリー!$I$2,"")</f>
        <v/>
      </c>
      <c r="C677" t="str">
        <f t="shared" si="22"/>
        <v/>
      </c>
      <c r="D677" t="str">
        <f t="shared" si="23"/>
        <v/>
      </c>
      <c r="H677" s="77" t="str">
        <f>IFERROR(IF(VLOOKUP('Xlookup set'!$S677,'Xlookup set'!$A$1:$R$1239,9,FALSE)=0,"",VLOOKUP('Xlookup set'!$S677,'Xlookup set'!$A$1:$R$1239,9,FALSE)),"")</f>
        <v/>
      </c>
      <c r="I677" t="str">
        <f>IFERROR(IF(VLOOKUP('Xlookup set'!$S677,'Xlookup set'!$A$1:$R$1239,10,FALSE)=0,"",VLOOKUP('Xlookup set'!$S677,'Xlookup set'!$A$1:$R$1239,10,FALSE)),"")</f>
        <v/>
      </c>
      <c r="J677" t="str">
        <f>IFERROR(IF(VLOOKUP('Xlookup set'!$S716,'Xlookup set'!$A$1:$R$1239,11,FALSE)=0,"",VLOOKUP('Xlookup set'!$S716,'Xlookup set'!$A$1:$R$1239,11,FALSE)),"")</f>
        <v/>
      </c>
      <c r="K677" t="str">
        <f>IFERROR(IF(VLOOKUP('Xlookup set'!$S716,'Xlookup set'!$A$1:$R$1239,12,FALSE)=0,"",VLOOKUP('Xlookup set'!$S716,'Xlookup set'!$A$1:$R$1239,12,FALSE)),"")</f>
        <v/>
      </c>
      <c r="L677" t="str">
        <f>IFERROR(IF(VLOOKUP('Xlookup set'!$S716,'Xlookup set'!$A$1:$R$1239,13,FALSE)=0,"",VLOOKUP('Xlookup set'!$S716,'Xlookup set'!$A$1:$R$1239,13,FALSE)),"")</f>
        <v/>
      </c>
      <c r="M677" t="str">
        <f>IFERROR(IF(VLOOKUP('Xlookup set'!$S716,'Xlookup set'!$A$1:$R$1239,14,FALSE)=0,"",VLOOKUP('Xlookup set'!$S716,'Xlookup set'!$A$1:$R$1239,14,FALSE)),"")</f>
        <v/>
      </c>
      <c r="N677" t="str">
        <f>IFERROR(IF(VLOOKUP('Xlookup set'!$S716,'Xlookup set'!$A$1:$R$1239,15,FALSE)=0,"",VLOOKUP('Xlookup set'!$S716,'Xlookup set'!$A$1:$R$1239,15,FALSE)),"")</f>
        <v/>
      </c>
      <c r="O677" t="str">
        <f>IFERROR(IF(VLOOKUP('Xlookup set'!$S716,'Xlookup set'!$A$1:$R$1239,16,FALSE)=0,"",VLOOKUP('Xlookup set'!$S716,'Xlookup set'!$A$1:$R$1239,16,FALSE)),"")</f>
        <v/>
      </c>
      <c r="P677" t="str">
        <f t="array" aca="1" ref="P677" ca="1">IFERROR(Y2IF(VLOOKUP('Xlookup set'!$S716,'Xlookup set'!$A$1:$R$1239,17,FALSE)=0,"",VLOOKUP('Xlookup set'!$S716,'Xlookup set'!$A$1:$R$1239,17,FALSE)),"")</f>
        <v/>
      </c>
      <c r="Q677" t="str">
        <f>IFERROR(IF(VLOOKUP('Xlookup set'!$S716,'Xlookup set'!$A$1:$R$1239,18,FALSE)=0,"",VLOOKUP('Xlookup set'!$S716,'Xlookup set'!$A$1:$R$1239,18,FALSE)),"")</f>
        <v/>
      </c>
    </row>
    <row r="678" spans="1:17">
      <c r="A678" t="str">
        <f>IFERROR(VLOOKUP('Xlookup set'!$S678,'Xlookup set'!$A$1:$R$1239,2,FALSE),"")</f>
        <v/>
      </c>
      <c r="B678" t="str">
        <f>IF(I678&lt;&gt;"",ドッグキャリー!$I$2,"")</f>
        <v/>
      </c>
      <c r="C678" t="str">
        <f t="shared" si="22"/>
        <v/>
      </c>
      <c r="D678" t="str">
        <f t="shared" si="23"/>
        <v/>
      </c>
      <c r="H678" s="77" t="str">
        <f>IFERROR(IF(VLOOKUP('Xlookup set'!$S678,'Xlookup set'!$A$1:$R$1239,9,FALSE)=0,"",VLOOKUP('Xlookup set'!$S678,'Xlookup set'!$A$1:$R$1239,9,FALSE)),"")</f>
        <v/>
      </c>
      <c r="I678" t="str">
        <f>IFERROR(IF(VLOOKUP('Xlookup set'!$S678,'Xlookup set'!$A$1:$R$1239,10,FALSE)=0,"",VLOOKUP('Xlookup set'!$S678,'Xlookup set'!$A$1:$R$1239,10,FALSE)),"")</f>
        <v/>
      </c>
      <c r="J678" t="str">
        <f>IFERROR(IF(VLOOKUP('Xlookup set'!$S717,'Xlookup set'!$A$1:$R$1239,11,FALSE)=0,"",VLOOKUP('Xlookup set'!$S717,'Xlookup set'!$A$1:$R$1239,11,FALSE)),"")</f>
        <v/>
      </c>
      <c r="K678" t="str">
        <f>IFERROR(IF(VLOOKUP('Xlookup set'!$S717,'Xlookup set'!$A$1:$R$1239,12,FALSE)=0,"",VLOOKUP('Xlookup set'!$S717,'Xlookup set'!$A$1:$R$1239,12,FALSE)),"")</f>
        <v/>
      </c>
      <c r="L678" t="str">
        <f>IFERROR(IF(VLOOKUP('Xlookup set'!$S717,'Xlookup set'!$A$1:$R$1239,13,FALSE)=0,"",VLOOKUP('Xlookup set'!$S717,'Xlookup set'!$A$1:$R$1239,13,FALSE)),"")</f>
        <v/>
      </c>
      <c r="M678" t="str">
        <f>IFERROR(IF(VLOOKUP('Xlookup set'!$S717,'Xlookup set'!$A$1:$R$1239,14,FALSE)=0,"",VLOOKUP('Xlookup set'!$S717,'Xlookup set'!$A$1:$R$1239,14,FALSE)),"")</f>
        <v/>
      </c>
      <c r="N678" t="str">
        <f>IFERROR(IF(VLOOKUP('Xlookup set'!$S717,'Xlookup set'!$A$1:$R$1239,15,FALSE)=0,"",VLOOKUP('Xlookup set'!$S717,'Xlookup set'!$A$1:$R$1239,15,FALSE)),"")</f>
        <v/>
      </c>
      <c r="O678" t="str">
        <f>IFERROR(IF(VLOOKUP('Xlookup set'!$S717,'Xlookup set'!$A$1:$R$1239,16,FALSE)=0,"",VLOOKUP('Xlookup set'!$S717,'Xlookup set'!$A$1:$R$1239,16,FALSE)),"")</f>
        <v/>
      </c>
      <c r="P678" t="str">
        <f t="array" aca="1" ref="P678" ca="1">IFERROR(Y2IF(VLOOKUP('Xlookup set'!$S717,'Xlookup set'!$A$1:$R$1239,17,FALSE)=0,"",VLOOKUP('Xlookup set'!$S717,'Xlookup set'!$A$1:$R$1239,17,FALSE)),"")</f>
        <v/>
      </c>
      <c r="Q678" t="str">
        <f>IFERROR(IF(VLOOKUP('Xlookup set'!$S717,'Xlookup set'!$A$1:$R$1239,18,FALSE)=0,"",VLOOKUP('Xlookup set'!$S717,'Xlookup set'!$A$1:$R$1239,18,FALSE)),"")</f>
        <v/>
      </c>
    </row>
    <row r="679" spans="1:17">
      <c r="A679" t="str">
        <f>IFERROR(VLOOKUP('Xlookup set'!$S679,'Xlookup set'!$A$1:$R$1239,2,FALSE),"")</f>
        <v/>
      </c>
      <c r="B679" t="str">
        <f>IF(I679&lt;&gt;"",ドッグキャリー!$I$2,"")</f>
        <v/>
      </c>
      <c r="C679" t="str">
        <f t="shared" si="22"/>
        <v/>
      </c>
      <c r="D679" t="str">
        <f t="shared" si="23"/>
        <v/>
      </c>
      <c r="H679" s="77" t="str">
        <f>IFERROR(IF(VLOOKUP('Xlookup set'!$S679,'Xlookup set'!$A$1:$R$1239,9,FALSE)=0,"",VLOOKUP('Xlookup set'!$S679,'Xlookup set'!$A$1:$R$1239,9,FALSE)),"")</f>
        <v/>
      </c>
      <c r="I679" t="str">
        <f>IFERROR(IF(VLOOKUP('Xlookup set'!$S679,'Xlookup set'!$A$1:$R$1239,10,FALSE)=0,"",VLOOKUP('Xlookup set'!$S679,'Xlookup set'!$A$1:$R$1239,10,FALSE)),"")</f>
        <v/>
      </c>
      <c r="J679" t="str">
        <f>IFERROR(IF(VLOOKUP('Xlookup set'!$S718,'Xlookup set'!$A$1:$R$1239,11,FALSE)=0,"",VLOOKUP('Xlookup set'!$S718,'Xlookup set'!$A$1:$R$1239,11,FALSE)),"")</f>
        <v/>
      </c>
      <c r="K679" t="str">
        <f>IFERROR(IF(VLOOKUP('Xlookup set'!$S718,'Xlookup set'!$A$1:$R$1239,12,FALSE)=0,"",VLOOKUP('Xlookup set'!$S718,'Xlookup set'!$A$1:$R$1239,12,FALSE)),"")</f>
        <v/>
      </c>
      <c r="L679" t="str">
        <f>IFERROR(IF(VLOOKUP('Xlookup set'!$S718,'Xlookup set'!$A$1:$R$1239,13,FALSE)=0,"",VLOOKUP('Xlookup set'!$S718,'Xlookup set'!$A$1:$R$1239,13,FALSE)),"")</f>
        <v/>
      </c>
      <c r="M679" t="str">
        <f>IFERROR(IF(VLOOKUP('Xlookup set'!$S718,'Xlookup set'!$A$1:$R$1239,14,FALSE)=0,"",VLOOKUP('Xlookup set'!$S718,'Xlookup set'!$A$1:$R$1239,14,FALSE)),"")</f>
        <v/>
      </c>
      <c r="N679" t="str">
        <f>IFERROR(IF(VLOOKUP('Xlookup set'!$S718,'Xlookup set'!$A$1:$R$1239,15,FALSE)=0,"",VLOOKUP('Xlookup set'!$S718,'Xlookup set'!$A$1:$R$1239,15,FALSE)),"")</f>
        <v/>
      </c>
      <c r="O679" t="str">
        <f>IFERROR(IF(VLOOKUP('Xlookup set'!$S718,'Xlookup set'!$A$1:$R$1239,16,FALSE)=0,"",VLOOKUP('Xlookup set'!$S718,'Xlookup set'!$A$1:$R$1239,16,FALSE)),"")</f>
        <v/>
      </c>
      <c r="P679" t="str">
        <f t="array" aca="1" ref="P679" ca="1">IFERROR(Y2IF(VLOOKUP('Xlookup set'!$S718,'Xlookup set'!$A$1:$R$1239,17,FALSE)=0,"",VLOOKUP('Xlookup set'!$S718,'Xlookup set'!$A$1:$R$1239,17,FALSE)),"")</f>
        <v/>
      </c>
      <c r="Q679" t="str">
        <f>IFERROR(IF(VLOOKUP('Xlookup set'!$S718,'Xlookup set'!$A$1:$R$1239,18,FALSE)=0,"",VLOOKUP('Xlookup set'!$S718,'Xlookup set'!$A$1:$R$1239,18,FALSE)),"")</f>
        <v/>
      </c>
    </row>
    <row r="680" spans="1:17">
      <c r="A680" t="str">
        <f>IFERROR(VLOOKUP('Xlookup set'!$S680,'Xlookup set'!$A$1:$R$1239,2,FALSE),"")</f>
        <v/>
      </c>
      <c r="B680" t="str">
        <f>IF(I680&lt;&gt;"",ドッグキャリー!$I$2,"")</f>
        <v/>
      </c>
      <c r="C680" t="str">
        <f t="shared" si="22"/>
        <v/>
      </c>
      <c r="D680" t="str">
        <f t="shared" si="23"/>
        <v/>
      </c>
      <c r="H680" s="77" t="str">
        <f>IFERROR(IF(VLOOKUP('Xlookup set'!$S680,'Xlookup set'!$A$1:$R$1239,9,FALSE)=0,"",VLOOKUP('Xlookup set'!$S680,'Xlookup set'!$A$1:$R$1239,9,FALSE)),"")</f>
        <v/>
      </c>
      <c r="I680" t="str">
        <f>IFERROR(IF(VLOOKUP('Xlookup set'!$S680,'Xlookup set'!$A$1:$R$1239,10,FALSE)=0,"",VLOOKUP('Xlookup set'!$S680,'Xlookup set'!$A$1:$R$1239,10,FALSE)),"")</f>
        <v/>
      </c>
      <c r="J680" t="str">
        <f>IFERROR(IF(VLOOKUP('Xlookup set'!$S719,'Xlookup set'!$A$1:$R$1239,11,FALSE)=0,"",VLOOKUP('Xlookup set'!$S719,'Xlookup set'!$A$1:$R$1239,11,FALSE)),"")</f>
        <v/>
      </c>
      <c r="K680" t="str">
        <f>IFERROR(IF(VLOOKUP('Xlookup set'!$S719,'Xlookup set'!$A$1:$R$1239,12,FALSE)=0,"",VLOOKUP('Xlookup set'!$S719,'Xlookup set'!$A$1:$R$1239,12,FALSE)),"")</f>
        <v/>
      </c>
      <c r="L680" t="str">
        <f>IFERROR(IF(VLOOKUP('Xlookup set'!$S719,'Xlookup set'!$A$1:$R$1239,13,FALSE)=0,"",VLOOKUP('Xlookup set'!$S719,'Xlookup set'!$A$1:$R$1239,13,FALSE)),"")</f>
        <v/>
      </c>
      <c r="M680" t="str">
        <f>IFERROR(IF(VLOOKUP('Xlookup set'!$S719,'Xlookup set'!$A$1:$R$1239,14,FALSE)=0,"",VLOOKUP('Xlookup set'!$S719,'Xlookup set'!$A$1:$R$1239,14,FALSE)),"")</f>
        <v/>
      </c>
      <c r="N680" t="str">
        <f>IFERROR(IF(VLOOKUP('Xlookup set'!$S719,'Xlookup set'!$A$1:$R$1239,15,FALSE)=0,"",VLOOKUP('Xlookup set'!$S719,'Xlookup set'!$A$1:$R$1239,15,FALSE)),"")</f>
        <v/>
      </c>
      <c r="O680" t="str">
        <f>IFERROR(IF(VLOOKUP('Xlookup set'!$S719,'Xlookup set'!$A$1:$R$1239,16,FALSE)=0,"",VLOOKUP('Xlookup set'!$S719,'Xlookup set'!$A$1:$R$1239,16,FALSE)),"")</f>
        <v/>
      </c>
      <c r="P680" t="str">
        <f t="array" aca="1" ref="P680" ca="1">IFERROR(Y2IF(VLOOKUP('Xlookup set'!$S719,'Xlookup set'!$A$1:$R$1239,17,FALSE)=0,"",VLOOKUP('Xlookup set'!$S719,'Xlookup set'!$A$1:$R$1239,17,FALSE)),"")</f>
        <v/>
      </c>
      <c r="Q680" t="str">
        <f>IFERROR(IF(VLOOKUP('Xlookup set'!$S719,'Xlookup set'!$A$1:$R$1239,18,FALSE)=0,"",VLOOKUP('Xlookup set'!$S719,'Xlookup set'!$A$1:$R$1239,18,FALSE)),"")</f>
        <v/>
      </c>
    </row>
    <row r="681" spans="1:17">
      <c r="A681" t="str">
        <f>IFERROR(VLOOKUP('Xlookup set'!$S681,'Xlookup set'!$A$1:$R$1239,2,FALSE),"")</f>
        <v/>
      </c>
      <c r="B681" t="str">
        <f>IF(I681&lt;&gt;"",ドッグキャリー!$I$2,"")</f>
        <v/>
      </c>
      <c r="C681" t="str">
        <f t="shared" si="22"/>
        <v/>
      </c>
      <c r="D681" t="str">
        <f t="shared" si="23"/>
        <v/>
      </c>
      <c r="H681" s="77" t="str">
        <f>IFERROR(IF(VLOOKUP('Xlookup set'!$S681,'Xlookup set'!$A$1:$R$1239,9,FALSE)=0,"",VLOOKUP('Xlookup set'!$S681,'Xlookup set'!$A$1:$R$1239,9,FALSE)),"")</f>
        <v/>
      </c>
      <c r="I681" t="str">
        <f>IFERROR(IF(VLOOKUP('Xlookup set'!$S681,'Xlookup set'!$A$1:$R$1239,10,FALSE)=0,"",VLOOKUP('Xlookup set'!$S681,'Xlookup set'!$A$1:$R$1239,10,FALSE)),"")</f>
        <v/>
      </c>
      <c r="J681" t="str">
        <f>IFERROR(IF(VLOOKUP('Xlookup set'!$S720,'Xlookup set'!$A$1:$R$1239,11,FALSE)=0,"",VLOOKUP('Xlookup set'!$S720,'Xlookup set'!$A$1:$R$1239,11,FALSE)),"")</f>
        <v/>
      </c>
      <c r="K681" t="str">
        <f>IFERROR(IF(VLOOKUP('Xlookup set'!$S720,'Xlookup set'!$A$1:$R$1239,12,FALSE)=0,"",VLOOKUP('Xlookup set'!$S720,'Xlookup set'!$A$1:$R$1239,12,FALSE)),"")</f>
        <v/>
      </c>
      <c r="L681" t="str">
        <f>IFERROR(IF(VLOOKUP('Xlookup set'!$S720,'Xlookup set'!$A$1:$R$1239,13,FALSE)=0,"",VLOOKUP('Xlookup set'!$S720,'Xlookup set'!$A$1:$R$1239,13,FALSE)),"")</f>
        <v/>
      </c>
      <c r="M681" t="str">
        <f>IFERROR(IF(VLOOKUP('Xlookup set'!$S720,'Xlookup set'!$A$1:$R$1239,14,FALSE)=0,"",VLOOKUP('Xlookup set'!$S720,'Xlookup set'!$A$1:$R$1239,14,FALSE)),"")</f>
        <v/>
      </c>
      <c r="N681" t="str">
        <f>IFERROR(IF(VLOOKUP('Xlookup set'!$S720,'Xlookup set'!$A$1:$R$1239,15,FALSE)=0,"",VLOOKUP('Xlookup set'!$S720,'Xlookup set'!$A$1:$R$1239,15,FALSE)),"")</f>
        <v/>
      </c>
      <c r="O681" t="str">
        <f>IFERROR(IF(VLOOKUP('Xlookup set'!$S720,'Xlookup set'!$A$1:$R$1239,16,FALSE)=0,"",VLOOKUP('Xlookup set'!$S720,'Xlookup set'!$A$1:$R$1239,16,FALSE)),"")</f>
        <v/>
      </c>
      <c r="P681" t="str">
        <f t="array" aca="1" ref="P681" ca="1">IFERROR(Y2IF(VLOOKUP('Xlookup set'!$S720,'Xlookup set'!$A$1:$R$1239,17,FALSE)=0,"",VLOOKUP('Xlookup set'!$S720,'Xlookup set'!$A$1:$R$1239,17,FALSE)),"")</f>
        <v/>
      </c>
      <c r="Q681" t="str">
        <f>IFERROR(IF(VLOOKUP('Xlookup set'!$S720,'Xlookup set'!$A$1:$R$1239,18,FALSE)=0,"",VLOOKUP('Xlookup set'!$S720,'Xlookup set'!$A$1:$R$1239,18,FALSE)),"")</f>
        <v/>
      </c>
    </row>
    <row r="682" spans="1:17">
      <c r="A682" t="str">
        <f>IFERROR(VLOOKUP('Xlookup set'!$S682,'Xlookup set'!$A$1:$R$1239,2,FALSE),"")</f>
        <v/>
      </c>
      <c r="B682" t="str">
        <f>IF(I682&lt;&gt;"",ドッグキャリー!$I$2,"")</f>
        <v/>
      </c>
      <c r="C682" t="str">
        <f t="shared" si="22"/>
        <v/>
      </c>
      <c r="D682" t="str">
        <f t="shared" si="23"/>
        <v/>
      </c>
      <c r="H682" s="77" t="str">
        <f>IFERROR(IF(VLOOKUP('Xlookup set'!$S682,'Xlookup set'!$A$1:$R$1239,9,FALSE)=0,"",VLOOKUP('Xlookup set'!$S682,'Xlookup set'!$A$1:$R$1239,9,FALSE)),"")</f>
        <v/>
      </c>
      <c r="I682" t="str">
        <f>IFERROR(IF(VLOOKUP('Xlookup set'!$S682,'Xlookup set'!$A$1:$R$1239,10,FALSE)=0,"",VLOOKUP('Xlookup set'!$S682,'Xlookup set'!$A$1:$R$1239,10,FALSE)),"")</f>
        <v/>
      </c>
      <c r="J682" t="str">
        <f>IFERROR(IF(VLOOKUP('Xlookup set'!$S721,'Xlookup set'!$A$1:$R$1239,11,FALSE)=0,"",VLOOKUP('Xlookup set'!$S721,'Xlookup set'!$A$1:$R$1239,11,FALSE)),"")</f>
        <v/>
      </c>
      <c r="K682" t="str">
        <f>IFERROR(IF(VLOOKUP('Xlookup set'!$S721,'Xlookup set'!$A$1:$R$1239,12,FALSE)=0,"",VLOOKUP('Xlookup set'!$S721,'Xlookup set'!$A$1:$R$1239,12,FALSE)),"")</f>
        <v/>
      </c>
      <c r="L682" t="str">
        <f>IFERROR(IF(VLOOKUP('Xlookup set'!$S721,'Xlookup set'!$A$1:$R$1239,13,FALSE)=0,"",VLOOKUP('Xlookup set'!$S721,'Xlookup set'!$A$1:$R$1239,13,FALSE)),"")</f>
        <v/>
      </c>
      <c r="M682" t="str">
        <f>IFERROR(IF(VLOOKUP('Xlookup set'!$S721,'Xlookup set'!$A$1:$R$1239,14,FALSE)=0,"",VLOOKUP('Xlookup set'!$S721,'Xlookup set'!$A$1:$R$1239,14,FALSE)),"")</f>
        <v/>
      </c>
      <c r="N682" t="str">
        <f>IFERROR(IF(VLOOKUP('Xlookup set'!$S721,'Xlookup set'!$A$1:$R$1239,15,FALSE)=0,"",VLOOKUP('Xlookup set'!$S721,'Xlookup set'!$A$1:$R$1239,15,FALSE)),"")</f>
        <v/>
      </c>
      <c r="O682" t="str">
        <f>IFERROR(IF(VLOOKUP('Xlookup set'!$S721,'Xlookup set'!$A$1:$R$1239,16,FALSE)=0,"",VLOOKUP('Xlookup set'!$S721,'Xlookup set'!$A$1:$R$1239,16,FALSE)),"")</f>
        <v/>
      </c>
      <c r="P682" t="str">
        <f t="array" aca="1" ref="P682" ca="1">IFERROR(Y2IF(VLOOKUP('Xlookup set'!$S721,'Xlookup set'!$A$1:$R$1239,17,FALSE)=0,"",VLOOKUP('Xlookup set'!$S721,'Xlookup set'!$A$1:$R$1239,17,FALSE)),"")</f>
        <v/>
      </c>
      <c r="Q682" t="str">
        <f>IFERROR(IF(VLOOKUP('Xlookup set'!$S721,'Xlookup set'!$A$1:$R$1239,18,FALSE)=0,"",VLOOKUP('Xlookup set'!$S721,'Xlookup set'!$A$1:$R$1239,18,FALSE)),"")</f>
        <v/>
      </c>
    </row>
    <row r="683" spans="1:17">
      <c r="A683" t="str">
        <f>IFERROR(VLOOKUP('Xlookup set'!$S683,'Xlookup set'!$A$1:$R$1239,2,FALSE),"")</f>
        <v/>
      </c>
      <c r="B683" t="str">
        <f>IF(I683&lt;&gt;"",ドッグキャリー!$I$2,"")</f>
        <v/>
      </c>
      <c r="C683" t="str">
        <f t="shared" si="22"/>
        <v/>
      </c>
      <c r="D683" t="str">
        <f t="shared" si="23"/>
        <v/>
      </c>
      <c r="H683" s="77" t="str">
        <f>IFERROR(IF(VLOOKUP('Xlookup set'!$S683,'Xlookup set'!$A$1:$R$1239,9,FALSE)=0,"",VLOOKUP('Xlookup set'!$S683,'Xlookup set'!$A$1:$R$1239,9,FALSE)),"")</f>
        <v/>
      </c>
      <c r="I683" t="str">
        <f>IFERROR(IF(VLOOKUP('Xlookup set'!$S683,'Xlookup set'!$A$1:$R$1239,10,FALSE)=0,"",VLOOKUP('Xlookup set'!$S683,'Xlookup set'!$A$1:$R$1239,10,FALSE)),"")</f>
        <v/>
      </c>
      <c r="J683" t="str">
        <f>IFERROR(IF(VLOOKUP('Xlookup set'!$S722,'Xlookup set'!$A$1:$R$1239,11,FALSE)=0,"",VLOOKUP('Xlookup set'!$S722,'Xlookup set'!$A$1:$R$1239,11,FALSE)),"")</f>
        <v/>
      </c>
      <c r="K683" t="str">
        <f>IFERROR(IF(VLOOKUP('Xlookup set'!$S722,'Xlookup set'!$A$1:$R$1239,12,FALSE)=0,"",VLOOKUP('Xlookup set'!$S722,'Xlookup set'!$A$1:$R$1239,12,FALSE)),"")</f>
        <v/>
      </c>
      <c r="L683" t="str">
        <f>IFERROR(IF(VLOOKUP('Xlookup set'!$S722,'Xlookup set'!$A$1:$R$1239,13,FALSE)=0,"",VLOOKUP('Xlookup set'!$S722,'Xlookup set'!$A$1:$R$1239,13,FALSE)),"")</f>
        <v/>
      </c>
      <c r="M683" t="str">
        <f>IFERROR(IF(VLOOKUP('Xlookup set'!$S722,'Xlookup set'!$A$1:$R$1239,14,FALSE)=0,"",VLOOKUP('Xlookup set'!$S722,'Xlookup set'!$A$1:$R$1239,14,FALSE)),"")</f>
        <v/>
      </c>
      <c r="N683" t="str">
        <f>IFERROR(IF(VLOOKUP('Xlookup set'!$S722,'Xlookup set'!$A$1:$R$1239,15,FALSE)=0,"",VLOOKUP('Xlookup set'!$S722,'Xlookup set'!$A$1:$R$1239,15,FALSE)),"")</f>
        <v/>
      </c>
      <c r="O683" t="str">
        <f>IFERROR(IF(VLOOKUP('Xlookup set'!$S722,'Xlookup set'!$A$1:$R$1239,16,FALSE)=0,"",VLOOKUP('Xlookup set'!$S722,'Xlookup set'!$A$1:$R$1239,16,FALSE)),"")</f>
        <v/>
      </c>
      <c r="P683" t="str">
        <f t="array" aca="1" ref="P683" ca="1">IFERROR(Y2IF(VLOOKUP('Xlookup set'!$S722,'Xlookup set'!$A$1:$R$1239,17,FALSE)=0,"",VLOOKUP('Xlookup set'!$S722,'Xlookup set'!$A$1:$R$1239,17,FALSE)),"")</f>
        <v/>
      </c>
      <c r="Q683" t="str">
        <f>IFERROR(IF(VLOOKUP('Xlookup set'!$S722,'Xlookup set'!$A$1:$R$1239,18,FALSE)=0,"",VLOOKUP('Xlookup set'!$S722,'Xlookup set'!$A$1:$R$1239,18,FALSE)),"")</f>
        <v/>
      </c>
    </row>
    <row r="684" spans="1:17">
      <c r="A684" t="str">
        <f>IFERROR(VLOOKUP('Xlookup set'!$S684,'Xlookup set'!$A$1:$R$1239,2,FALSE),"")</f>
        <v/>
      </c>
      <c r="B684" t="str">
        <f>IF(I684&lt;&gt;"",ドッグキャリー!$I$2,"")</f>
        <v/>
      </c>
      <c r="C684" t="str">
        <f t="shared" si="22"/>
        <v/>
      </c>
      <c r="D684" t="str">
        <f t="shared" si="23"/>
        <v/>
      </c>
      <c r="H684" s="77" t="str">
        <f>IFERROR(IF(VLOOKUP('Xlookup set'!$S684,'Xlookup set'!$A$1:$R$1239,9,FALSE)=0,"",VLOOKUP('Xlookup set'!$S684,'Xlookup set'!$A$1:$R$1239,9,FALSE)),"")</f>
        <v/>
      </c>
      <c r="I684" t="str">
        <f>IFERROR(IF(VLOOKUP('Xlookup set'!$S684,'Xlookup set'!$A$1:$R$1239,10,FALSE)=0,"",VLOOKUP('Xlookup set'!$S684,'Xlookup set'!$A$1:$R$1239,10,FALSE)),"")</f>
        <v/>
      </c>
      <c r="J684" t="str">
        <f>IFERROR(IF(VLOOKUP('Xlookup set'!$S723,'Xlookup set'!$A$1:$R$1239,11,FALSE)=0,"",VLOOKUP('Xlookup set'!$S723,'Xlookup set'!$A$1:$R$1239,11,FALSE)),"")</f>
        <v/>
      </c>
      <c r="K684" t="str">
        <f>IFERROR(IF(VLOOKUP('Xlookup set'!$S723,'Xlookup set'!$A$1:$R$1239,12,FALSE)=0,"",VLOOKUP('Xlookup set'!$S723,'Xlookup set'!$A$1:$R$1239,12,FALSE)),"")</f>
        <v/>
      </c>
      <c r="L684" t="str">
        <f>IFERROR(IF(VLOOKUP('Xlookup set'!$S723,'Xlookup set'!$A$1:$R$1239,13,FALSE)=0,"",VLOOKUP('Xlookup set'!$S723,'Xlookup set'!$A$1:$R$1239,13,FALSE)),"")</f>
        <v/>
      </c>
      <c r="M684" t="str">
        <f>IFERROR(IF(VLOOKUP('Xlookup set'!$S723,'Xlookup set'!$A$1:$R$1239,14,FALSE)=0,"",VLOOKUP('Xlookup set'!$S723,'Xlookup set'!$A$1:$R$1239,14,FALSE)),"")</f>
        <v/>
      </c>
      <c r="N684" t="str">
        <f>IFERROR(IF(VLOOKUP('Xlookup set'!$S723,'Xlookup set'!$A$1:$R$1239,15,FALSE)=0,"",VLOOKUP('Xlookup set'!$S723,'Xlookup set'!$A$1:$R$1239,15,FALSE)),"")</f>
        <v/>
      </c>
      <c r="O684" t="str">
        <f>IFERROR(IF(VLOOKUP('Xlookup set'!$S723,'Xlookup set'!$A$1:$R$1239,16,FALSE)=0,"",VLOOKUP('Xlookup set'!$S723,'Xlookup set'!$A$1:$R$1239,16,FALSE)),"")</f>
        <v/>
      </c>
      <c r="P684" t="str">
        <f t="array" aca="1" ref="P684" ca="1">IFERROR(Y2IF(VLOOKUP('Xlookup set'!$S723,'Xlookup set'!$A$1:$R$1239,17,FALSE)=0,"",VLOOKUP('Xlookup set'!$S723,'Xlookup set'!$A$1:$R$1239,17,FALSE)),"")</f>
        <v/>
      </c>
      <c r="Q684" t="str">
        <f>IFERROR(IF(VLOOKUP('Xlookup set'!$S723,'Xlookup set'!$A$1:$R$1239,18,FALSE)=0,"",VLOOKUP('Xlookup set'!$S723,'Xlookup set'!$A$1:$R$1239,18,FALSE)),"")</f>
        <v/>
      </c>
    </row>
    <row r="685" spans="1:17">
      <c r="A685" t="str">
        <f>IFERROR(VLOOKUP('Xlookup set'!$S685,'Xlookup set'!$A$1:$R$1239,2,FALSE),"")</f>
        <v/>
      </c>
      <c r="B685" t="str">
        <f>IF(I685&lt;&gt;"",ドッグキャリー!$I$2,"")</f>
        <v/>
      </c>
      <c r="C685" t="str">
        <f t="shared" si="22"/>
        <v/>
      </c>
      <c r="D685" t="str">
        <f t="shared" si="23"/>
        <v/>
      </c>
      <c r="H685" s="77" t="str">
        <f>IFERROR(IF(VLOOKUP('Xlookup set'!$S685,'Xlookup set'!$A$1:$R$1239,9,FALSE)=0,"",VLOOKUP('Xlookup set'!$S685,'Xlookup set'!$A$1:$R$1239,9,FALSE)),"")</f>
        <v/>
      </c>
      <c r="I685" t="str">
        <f>IFERROR(IF(VLOOKUP('Xlookup set'!$S685,'Xlookup set'!$A$1:$R$1239,10,FALSE)=0,"",VLOOKUP('Xlookup set'!$S685,'Xlookup set'!$A$1:$R$1239,10,FALSE)),"")</f>
        <v/>
      </c>
      <c r="J685" t="str">
        <f>IFERROR(IF(VLOOKUP('Xlookup set'!$S724,'Xlookup set'!$A$1:$R$1239,11,FALSE)=0,"",VLOOKUP('Xlookup set'!$S724,'Xlookup set'!$A$1:$R$1239,11,FALSE)),"")</f>
        <v/>
      </c>
      <c r="K685" t="str">
        <f>IFERROR(IF(VLOOKUP('Xlookup set'!$S724,'Xlookup set'!$A$1:$R$1239,12,FALSE)=0,"",VLOOKUP('Xlookup set'!$S724,'Xlookup set'!$A$1:$R$1239,12,FALSE)),"")</f>
        <v/>
      </c>
      <c r="L685" t="str">
        <f>IFERROR(IF(VLOOKUP('Xlookup set'!$S724,'Xlookup set'!$A$1:$R$1239,13,FALSE)=0,"",VLOOKUP('Xlookup set'!$S724,'Xlookup set'!$A$1:$R$1239,13,FALSE)),"")</f>
        <v/>
      </c>
      <c r="M685" t="str">
        <f>IFERROR(IF(VLOOKUP('Xlookup set'!$S724,'Xlookup set'!$A$1:$R$1239,14,FALSE)=0,"",VLOOKUP('Xlookup set'!$S724,'Xlookup set'!$A$1:$R$1239,14,FALSE)),"")</f>
        <v/>
      </c>
      <c r="N685" t="str">
        <f>IFERROR(IF(VLOOKUP('Xlookup set'!$S724,'Xlookup set'!$A$1:$R$1239,15,FALSE)=0,"",VLOOKUP('Xlookup set'!$S724,'Xlookup set'!$A$1:$R$1239,15,FALSE)),"")</f>
        <v/>
      </c>
      <c r="O685" t="str">
        <f>IFERROR(IF(VLOOKUP('Xlookup set'!$S724,'Xlookup set'!$A$1:$R$1239,16,FALSE)=0,"",VLOOKUP('Xlookup set'!$S724,'Xlookup set'!$A$1:$R$1239,16,FALSE)),"")</f>
        <v/>
      </c>
      <c r="P685" t="str">
        <f t="array" aca="1" ref="P685" ca="1">IFERROR(Y2IF(VLOOKUP('Xlookup set'!$S724,'Xlookup set'!$A$1:$R$1239,17,FALSE)=0,"",VLOOKUP('Xlookup set'!$S724,'Xlookup set'!$A$1:$R$1239,17,FALSE)),"")</f>
        <v/>
      </c>
      <c r="Q685" t="str">
        <f>IFERROR(IF(VLOOKUP('Xlookup set'!$S724,'Xlookup set'!$A$1:$R$1239,18,FALSE)=0,"",VLOOKUP('Xlookup set'!$S724,'Xlookup set'!$A$1:$R$1239,18,FALSE)),"")</f>
        <v/>
      </c>
    </row>
    <row r="686" spans="1:17">
      <c r="A686" t="str">
        <f>IFERROR(VLOOKUP('Xlookup set'!$S686,'Xlookup set'!$A$1:$R$1239,2,FALSE),"")</f>
        <v/>
      </c>
      <c r="B686" t="str">
        <f>IF(I686&lt;&gt;"",ドッグキャリー!$I$2,"")</f>
        <v/>
      </c>
      <c r="C686" t="str">
        <f t="shared" si="22"/>
        <v/>
      </c>
      <c r="D686" t="str">
        <f t="shared" si="23"/>
        <v/>
      </c>
      <c r="H686" s="77" t="str">
        <f>IFERROR(IF(VLOOKUP('Xlookup set'!$S686,'Xlookup set'!$A$1:$R$1239,9,FALSE)=0,"",VLOOKUP('Xlookup set'!$S686,'Xlookup set'!$A$1:$R$1239,9,FALSE)),"")</f>
        <v/>
      </c>
      <c r="I686" t="str">
        <f>IFERROR(IF(VLOOKUP('Xlookup set'!$S686,'Xlookup set'!$A$1:$R$1239,10,FALSE)=0,"",VLOOKUP('Xlookup set'!$S686,'Xlookup set'!$A$1:$R$1239,10,FALSE)),"")</f>
        <v/>
      </c>
      <c r="J686" t="str">
        <f>IFERROR(IF(VLOOKUP('Xlookup set'!$S725,'Xlookup set'!$A$1:$R$1239,11,FALSE)=0,"",VLOOKUP('Xlookup set'!$S725,'Xlookup set'!$A$1:$R$1239,11,FALSE)),"")</f>
        <v/>
      </c>
      <c r="K686" t="str">
        <f>IFERROR(IF(VLOOKUP('Xlookup set'!$S725,'Xlookup set'!$A$1:$R$1239,12,FALSE)=0,"",VLOOKUP('Xlookup set'!$S725,'Xlookup set'!$A$1:$R$1239,12,FALSE)),"")</f>
        <v/>
      </c>
      <c r="L686" t="str">
        <f>IFERROR(IF(VLOOKUP('Xlookup set'!$S725,'Xlookup set'!$A$1:$R$1239,13,FALSE)=0,"",VLOOKUP('Xlookup set'!$S725,'Xlookup set'!$A$1:$R$1239,13,FALSE)),"")</f>
        <v/>
      </c>
      <c r="M686" t="str">
        <f>IFERROR(IF(VLOOKUP('Xlookup set'!$S725,'Xlookup set'!$A$1:$R$1239,14,FALSE)=0,"",VLOOKUP('Xlookup set'!$S725,'Xlookup set'!$A$1:$R$1239,14,FALSE)),"")</f>
        <v/>
      </c>
      <c r="N686" t="str">
        <f>IFERROR(IF(VLOOKUP('Xlookup set'!$S725,'Xlookup set'!$A$1:$R$1239,15,FALSE)=0,"",VLOOKUP('Xlookup set'!$S725,'Xlookup set'!$A$1:$R$1239,15,FALSE)),"")</f>
        <v/>
      </c>
      <c r="O686" t="str">
        <f>IFERROR(IF(VLOOKUP('Xlookup set'!$S725,'Xlookup set'!$A$1:$R$1239,16,FALSE)=0,"",VLOOKUP('Xlookup set'!$S725,'Xlookup set'!$A$1:$R$1239,16,FALSE)),"")</f>
        <v/>
      </c>
      <c r="P686" t="str">
        <f t="array" aca="1" ref="P686" ca="1">IFERROR(Y2IF(VLOOKUP('Xlookup set'!$S725,'Xlookup set'!$A$1:$R$1239,17,FALSE)=0,"",VLOOKUP('Xlookup set'!$S725,'Xlookup set'!$A$1:$R$1239,17,FALSE)),"")</f>
        <v/>
      </c>
      <c r="Q686" t="str">
        <f>IFERROR(IF(VLOOKUP('Xlookup set'!$S725,'Xlookup set'!$A$1:$R$1239,18,FALSE)=0,"",VLOOKUP('Xlookup set'!$S725,'Xlookup set'!$A$1:$R$1239,18,FALSE)),"")</f>
        <v/>
      </c>
    </row>
    <row r="687" spans="1:17">
      <c r="A687" t="str">
        <f>IFERROR(VLOOKUP('Xlookup set'!$S687,'Xlookup set'!$A$1:$R$1239,2,FALSE),"")</f>
        <v/>
      </c>
      <c r="B687" t="str">
        <f>IF(I687&lt;&gt;"",ドッグキャリー!$I$2,"")</f>
        <v/>
      </c>
      <c r="C687" t="str">
        <f t="shared" si="22"/>
        <v/>
      </c>
      <c r="D687" t="str">
        <f t="shared" si="23"/>
        <v/>
      </c>
      <c r="H687" s="77" t="str">
        <f>IFERROR(IF(VLOOKUP('Xlookup set'!$S687,'Xlookup set'!$A$1:$R$1239,9,FALSE)=0,"",VLOOKUP('Xlookup set'!$S687,'Xlookup set'!$A$1:$R$1239,9,FALSE)),"")</f>
        <v/>
      </c>
      <c r="I687" t="str">
        <f>IFERROR(IF(VLOOKUP('Xlookup set'!$S687,'Xlookup set'!$A$1:$R$1239,10,FALSE)=0,"",VLOOKUP('Xlookup set'!$S687,'Xlookup set'!$A$1:$R$1239,10,FALSE)),"")</f>
        <v/>
      </c>
      <c r="J687" t="str">
        <f>IFERROR(IF(VLOOKUP('Xlookup set'!$S726,'Xlookup set'!$A$1:$R$1239,11,FALSE)=0,"",VLOOKUP('Xlookup set'!$S726,'Xlookup set'!$A$1:$R$1239,11,FALSE)),"")</f>
        <v/>
      </c>
      <c r="K687" t="str">
        <f>IFERROR(IF(VLOOKUP('Xlookup set'!$S726,'Xlookup set'!$A$1:$R$1239,12,FALSE)=0,"",VLOOKUP('Xlookup set'!$S726,'Xlookup set'!$A$1:$R$1239,12,FALSE)),"")</f>
        <v/>
      </c>
      <c r="L687" t="str">
        <f>IFERROR(IF(VLOOKUP('Xlookup set'!$S726,'Xlookup set'!$A$1:$R$1239,13,FALSE)=0,"",VLOOKUP('Xlookup set'!$S726,'Xlookup set'!$A$1:$R$1239,13,FALSE)),"")</f>
        <v/>
      </c>
      <c r="M687" t="str">
        <f>IFERROR(IF(VLOOKUP('Xlookup set'!$S726,'Xlookup set'!$A$1:$R$1239,14,FALSE)=0,"",VLOOKUP('Xlookup set'!$S726,'Xlookup set'!$A$1:$R$1239,14,FALSE)),"")</f>
        <v/>
      </c>
      <c r="N687" t="str">
        <f>IFERROR(IF(VLOOKUP('Xlookup set'!$S726,'Xlookup set'!$A$1:$R$1239,15,FALSE)=0,"",VLOOKUP('Xlookup set'!$S726,'Xlookup set'!$A$1:$R$1239,15,FALSE)),"")</f>
        <v/>
      </c>
      <c r="O687" t="str">
        <f>IFERROR(IF(VLOOKUP('Xlookup set'!$S726,'Xlookup set'!$A$1:$R$1239,16,FALSE)=0,"",VLOOKUP('Xlookup set'!$S726,'Xlookup set'!$A$1:$R$1239,16,FALSE)),"")</f>
        <v/>
      </c>
      <c r="P687" t="str">
        <f t="array" aca="1" ref="P687" ca="1">IFERROR(Y2IF(VLOOKUP('Xlookup set'!$S726,'Xlookup set'!$A$1:$R$1239,17,FALSE)=0,"",VLOOKUP('Xlookup set'!$S726,'Xlookup set'!$A$1:$R$1239,17,FALSE)),"")</f>
        <v/>
      </c>
      <c r="Q687" t="str">
        <f>IFERROR(IF(VLOOKUP('Xlookup set'!$S726,'Xlookup set'!$A$1:$R$1239,18,FALSE)=0,"",VLOOKUP('Xlookup set'!$S726,'Xlookup set'!$A$1:$R$1239,18,FALSE)),"")</f>
        <v/>
      </c>
    </row>
    <row r="688" spans="1:17">
      <c r="A688" t="str">
        <f>IFERROR(VLOOKUP('Xlookup set'!$S688,'Xlookup set'!$A$1:$R$1239,2,FALSE),"")</f>
        <v/>
      </c>
      <c r="B688" t="str">
        <f>IF(I688&lt;&gt;"",ドッグキャリー!$I$2,"")</f>
        <v/>
      </c>
      <c r="C688" t="str">
        <f t="shared" si="22"/>
        <v/>
      </c>
      <c r="D688" t="str">
        <f t="shared" si="23"/>
        <v/>
      </c>
      <c r="H688" s="77" t="str">
        <f>IFERROR(IF(VLOOKUP('Xlookup set'!$S688,'Xlookup set'!$A$1:$R$1239,9,FALSE)=0,"",VLOOKUP('Xlookup set'!$S688,'Xlookup set'!$A$1:$R$1239,9,FALSE)),"")</f>
        <v/>
      </c>
      <c r="I688" t="str">
        <f>IFERROR(IF(VLOOKUP('Xlookup set'!$S688,'Xlookup set'!$A$1:$R$1239,10,FALSE)=0,"",VLOOKUP('Xlookup set'!$S688,'Xlookup set'!$A$1:$R$1239,10,FALSE)),"")</f>
        <v/>
      </c>
      <c r="J688" t="str">
        <f>IFERROR(IF(VLOOKUP('Xlookup set'!$S727,'Xlookup set'!$A$1:$R$1239,11,FALSE)=0,"",VLOOKUP('Xlookup set'!$S727,'Xlookup set'!$A$1:$R$1239,11,FALSE)),"")</f>
        <v/>
      </c>
      <c r="K688" t="str">
        <f>IFERROR(IF(VLOOKUP('Xlookup set'!$S727,'Xlookup set'!$A$1:$R$1239,12,FALSE)=0,"",VLOOKUP('Xlookup set'!$S727,'Xlookup set'!$A$1:$R$1239,12,FALSE)),"")</f>
        <v/>
      </c>
      <c r="L688" t="str">
        <f>IFERROR(IF(VLOOKUP('Xlookup set'!$S727,'Xlookup set'!$A$1:$R$1239,13,FALSE)=0,"",VLOOKUP('Xlookup set'!$S727,'Xlookup set'!$A$1:$R$1239,13,FALSE)),"")</f>
        <v/>
      </c>
      <c r="M688" t="str">
        <f>IFERROR(IF(VLOOKUP('Xlookup set'!$S727,'Xlookup set'!$A$1:$R$1239,14,FALSE)=0,"",VLOOKUP('Xlookup set'!$S727,'Xlookup set'!$A$1:$R$1239,14,FALSE)),"")</f>
        <v/>
      </c>
      <c r="N688" t="str">
        <f>IFERROR(IF(VLOOKUP('Xlookup set'!$S727,'Xlookup set'!$A$1:$R$1239,15,FALSE)=0,"",VLOOKUP('Xlookup set'!$S727,'Xlookup set'!$A$1:$R$1239,15,FALSE)),"")</f>
        <v/>
      </c>
      <c r="O688" t="str">
        <f>IFERROR(IF(VLOOKUP('Xlookup set'!$S727,'Xlookup set'!$A$1:$R$1239,16,FALSE)=0,"",VLOOKUP('Xlookup set'!$S727,'Xlookup set'!$A$1:$R$1239,16,FALSE)),"")</f>
        <v/>
      </c>
      <c r="P688" t="str">
        <f t="array" aca="1" ref="P688" ca="1">IFERROR(Y2IF(VLOOKUP('Xlookup set'!$S727,'Xlookup set'!$A$1:$R$1239,17,FALSE)=0,"",VLOOKUP('Xlookup set'!$S727,'Xlookup set'!$A$1:$R$1239,17,FALSE)),"")</f>
        <v/>
      </c>
      <c r="Q688" t="str">
        <f>IFERROR(IF(VLOOKUP('Xlookup set'!$S727,'Xlookup set'!$A$1:$R$1239,18,FALSE)=0,"",VLOOKUP('Xlookup set'!$S727,'Xlookup set'!$A$1:$R$1239,18,FALSE)),"")</f>
        <v/>
      </c>
    </row>
    <row r="689" spans="1:17">
      <c r="A689" t="str">
        <f>IFERROR(VLOOKUP('Xlookup set'!$S689,'Xlookup set'!$A$1:$R$1239,2,FALSE),"")</f>
        <v/>
      </c>
      <c r="B689" t="str">
        <f>IF(I689&lt;&gt;"",ドッグキャリー!$I$2,"")</f>
        <v/>
      </c>
      <c r="C689" t="str">
        <f t="shared" si="22"/>
        <v/>
      </c>
      <c r="D689" t="str">
        <f t="shared" si="23"/>
        <v/>
      </c>
      <c r="H689" s="77" t="str">
        <f>IFERROR(IF(VLOOKUP('Xlookup set'!$S689,'Xlookup set'!$A$1:$R$1239,9,FALSE)=0,"",VLOOKUP('Xlookup set'!$S689,'Xlookup set'!$A$1:$R$1239,9,FALSE)),"")</f>
        <v/>
      </c>
      <c r="I689" t="str">
        <f>IFERROR(IF(VLOOKUP('Xlookup set'!$S689,'Xlookup set'!$A$1:$R$1239,10,FALSE)=0,"",VLOOKUP('Xlookup set'!$S689,'Xlookup set'!$A$1:$R$1239,10,FALSE)),"")</f>
        <v/>
      </c>
      <c r="J689" t="str">
        <f>IFERROR(IF(VLOOKUP('Xlookup set'!$S728,'Xlookup set'!$A$1:$R$1239,11,FALSE)=0,"",VLOOKUP('Xlookup set'!$S728,'Xlookup set'!$A$1:$R$1239,11,FALSE)),"")</f>
        <v/>
      </c>
      <c r="K689" t="str">
        <f>IFERROR(IF(VLOOKUP('Xlookup set'!$S728,'Xlookup set'!$A$1:$R$1239,12,FALSE)=0,"",VLOOKUP('Xlookup set'!$S728,'Xlookup set'!$A$1:$R$1239,12,FALSE)),"")</f>
        <v/>
      </c>
      <c r="L689" t="str">
        <f>IFERROR(IF(VLOOKUP('Xlookup set'!$S728,'Xlookup set'!$A$1:$R$1239,13,FALSE)=0,"",VLOOKUP('Xlookup set'!$S728,'Xlookup set'!$A$1:$R$1239,13,FALSE)),"")</f>
        <v/>
      </c>
      <c r="M689" t="str">
        <f>IFERROR(IF(VLOOKUP('Xlookup set'!$S728,'Xlookup set'!$A$1:$R$1239,14,FALSE)=0,"",VLOOKUP('Xlookup set'!$S728,'Xlookup set'!$A$1:$R$1239,14,FALSE)),"")</f>
        <v/>
      </c>
      <c r="N689" t="str">
        <f>IFERROR(IF(VLOOKUP('Xlookup set'!$S728,'Xlookup set'!$A$1:$R$1239,15,FALSE)=0,"",VLOOKUP('Xlookup set'!$S728,'Xlookup set'!$A$1:$R$1239,15,FALSE)),"")</f>
        <v/>
      </c>
      <c r="O689" t="str">
        <f>IFERROR(IF(VLOOKUP('Xlookup set'!$S728,'Xlookup set'!$A$1:$R$1239,16,FALSE)=0,"",VLOOKUP('Xlookup set'!$S728,'Xlookup set'!$A$1:$R$1239,16,FALSE)),"")</f>
        <v/>
      </c>
      <c r="P689" t="str">
        <f t="array" aca="1" ref="P689" ca="1">IFERROR(Y2IF(VLOOKUP('Xlookup set'!$S728,'Xlookup set'!$A$1:$R$1239,17,FALSE)=0,"",VLOOKUP('Xlookup set'!$S728,'Xlookup set'!$A$1:$R$1239,17,FALSE)),"")</f>
        <v/>
      </c>
      <c r="Q689" t="str">
        <f>IFERROR(IF(VLOOKUP('Xlookup set'!$S728,'Xlookup set'!$A$1:$R$1239,18,FALSE)=0,"",VLOOKUP('Xlookup set'!$S728,'Xlookup set'!$A$1:$R$1239,18,FALSE)),"")</f>
        <v/>
      </c>
    </row>
    <row r="690" spans="1:17">
      <c r="A690" t="str">
        <f>IFERROR(VLOOKUP('Xlookup set'!$S690,'Xlookup set'!$A$1:$R$1239,2,FALSE),"")</f>
        <v/>
      </c>
      <c r="B690" t="str">
        <f>IF(I690&lt;&gt;"",ドッグキャリー!$I$2,"")</f>
        <v/>
      </c>
      <c r="C690" t="str">
        <f t="shared" si="22"/>
        <v/>
      </c>
      <c r="D690" t="str">
        <f t="shared" si="23"/>
        <v/>
      </c>
      <c r="H690" s="77" t="str">
        <f>IFERROR(IF(VLOOKUP('Xlookup set'!$S690,'Xlookup set'!$A$1:$R$1239,9,FALSE)=0,"",VLOOKUP('Xlookup set'!$S690,'Xlookup set'!$A$1:$R$1239,9,FALSE)),"")</f>
        <v/>
      </c>
      <c r="I690" t="str">
        <f>IFERROR(IF(VLOOKUP('Xlookup set'!$S690,'Xlookup set'!$A$1:$R$1239,10,FALSE)=0,"",VLOOKUP('Xlookup set'!$S690,'Xlookup set'!$A$1:$R$1239,10,FALSE)),"")</f>
        <v/>
      </c>
      <c r="J690" t="str">
        <f>IFERROR(IF(VLOOKUP('Xlookup set'!$S729,'Xlookup set'!$A$1:$R$1239,11,FALSE)=0,"",VLOOKUP('Xlookup set'!$S729,'Xlookup set'!$A$1:$R$1239,11,FALSE)),"")</f>
        <v/>
      </c>
      <c r="K690" t="str">
        <f>IFERROR(IF(VLOOKUP('Xlookup set'!$S729,'Xlookup set'!$A$1:$R$1239,12,FALSE)=0,"",VLOOKUP('Xlookup set'!$S729,'Xlookup set'!$A$1:$R$1239,12,FALSE)),"")</f>
        <v/>
      </c>
      <c r="L690" t="str">
        <f>IFERROR(IF(VLOOKUP('Xlookup set'!$S729,'Xlookup set'!$A$1:$R$1239,13,FALSE)=0,"",VLOOKUP('Xlookup set'!$S729,'Xlookup set'!$A$1:$R$1239,13,FALSE)),"")</f>
        <v/>
      </c>
      <c r="M690" t="str">
        <f>IFERROR(IF(VLOOKUP('Xlookup set'!$S729,'Xlookup set'!$A$1:$R$1239,14,FALSE)=0,"",VLOOKUP('Xlookup set'!$S729,'Xlookup set'!$A$1:$R$1239,14,FALSE)),"")</f>
        <v/>
      </c>
      <c r="N690" t="str">
        <f>IFERROR(IF(VLOOKUP('Xlookup set'!$S729,'Xlookup set'!$A$1:$R$1239,15,FALSE)=0,"",VLOOKUP('Xlookup set'!$S729,'Xlookup set'!$A$1:$R$1239,15,FALSE)),"")</f>
        <v/>
      </c>
      <c r="O690" t="str">
        <f>IFERROR(IF(VLOOKUP('Xlookup set'!$S729,'Xlookup set'!$A$1:$R$1239,16,FALSE)=0,"",VLOOKUP('Xlookup set'!$S729,'Xlookup set'!$A$1:$R$1239,16,FALSE)),"")</f>
        <v/>
      </c>
      <c r="P690" t="str">
        <f t="array" aca="1" ref="P690" ca="1">IFERROR(Y2IF(VLOOKUP('Xlookup set'!$S729,'Xlookup set'!$A$1:$R$1239,17,FALSE)=0,"",VLOOKUP('Xlookup set'!$S729,'Xlookup set'!$A$1:$R$1239,17,FALSE)),"")</f>
        <v/>
      </c>
      <c r="Q690" t="str">
        <f>IFERROR(IF(VLOOKUP('Xlookup set'!$S729,'Xlookup set'!$A$1:$R$1239,18,FALSE)=0,"",VLOOKUP('Xlookup set'!$S729,'Xlookup set'!$A$1:$R$1239,18,FALSE)),"")</f>
        <v/>
      </c>
    </row>
    <row r="691" spans="1:17">
      <c r="A691" t="str">
        <f>IFERROR(VLOOKUP('Xlookup set'!$S691,'Xlookup set'!$A$1:$R$1239,2,FALSE),"")</f>
        <v/>
      </c>
      <c r="B691" t="str">
        <f>IF(I691&lt;&gt;"",ドッグキャリー!$I$2,"")</f>
        <v/>
      </c>
      <c r="C691" t="str">
        <f t="shared" si="22"/>
        <v/>
      </c>
      <c r="D691" t="str">
        <f t="shared" si="23"/>
        <v/>
      </c>
      <c r="H691" s="77" t="str">
        <f>IFERROR(IF(VLOOKUP('Xlookup set'!$S691,'Xlookup set'!$A$1:$R$1239,9,FALSE)=0,"",VLOOKUP('Xlookup set'!$S691,'Xlookup set'!$A$1:$R$1239,9,FALSE)),"")</f>
        <v/>
      </c>
      <c r="I691" t="str">
        <f>IFERROR(IF(VLOOKUP('Xlookup set'!$S691,'Xlookup set'!$A$1:$R$1239,10,FALSE)=0,"",VLOOKUP('Xlookup set'!$S691,'Xlookup set'!$A$1:$R$1239,10,FALSE)),"")</f>
        <v/>
      </c>
      <c r="J691" t="str">
        <f>IFERROR(IF(VLOOKUP('Xlookup set'!$S730,'Xlookup set'!$A$1:$R$1239,11,FALSE)=0,"",VLOOKUP('Xlookup set'!$S730,'Xlookup set'!$A$1:$R$1239,11,FALSE)),"")</f>
        <v/>
      </c>
      <c r="K691" t="str">
        <f>IFERROR(IF(VLOOKUP('Xlookup set'!$S730,'Xlookup set'!$A$1:$R$1239,12,FALSE)=0,"",VLOOKUP('Xlookup set'!$S730,'Xlookup set'!$A$1:$R$1239,12,FALSE)),"")</f>
        <v/>
      </c>
      <c r="L691" t="str">
        <f>IFERROR(IF(VLOOKUP('Xlookup set'!$S730,'Xlookup set'!$A$1:$R$1239,13,FALSE)=0,"",VLOOKUP('Xlookup set'!$S730,'Xlookup set'!$A$1:$R$1239,13,FALSE)),"")</f>
        <v/>
      </c>
      <c r="M691" t="str">
        <f>IFERROR(IF(VLOOKUP('Xlookup set'!$S730,'Xlookup set'!$A$1:$R$1239,14,FALSE)=0,"",VLOOKUP('Xlookup set'!$S730,'Xlookup set'!$A$1:$R$1239,14,FALSE)),"")</f>
        <v/>
      </c>
      <c r="N691" t="str">
        <f>IFERROR(IF(VLOOKUP('Xlookup set'!$S730,'Xlookup set'!$A$1:$R$1239,15,FALSE)=0,"",VLOOKUP('Xlookup set'!$S730,'Xlookup set'!$A$1:$R$1239,15,FALSE)),"")</f>
        <v/>
      </c>
      <c r="O691" t="str">
        <f>IFERROR(IF(VLOOKUP('Xlookup set'!$S730,'Xlookup set'!$A$1:$R$1239,16,FALSE)=0,"",VLOOKUP('Xlookup set'!$S730,'Xlookup set'!$A$1:$R$1239,16,FALSE)),"")</f>
        <v/>
      </c>
      <c r="P691" t="str">
        <f t="array" aca="1" ref="P691" ca="1">IFERROR(Y2IF(VLOOKUP('Xlookup set'!$S730,'Xlookup set'!$A$1:$R$1239,17,FALSE)=0,"",VLOOKUP('Xlookup set'!$S730,'Xlookup set'!$A$1:$R$1239,17,FALSE)),"")</f>
        <v/>
      </c>
      <c r="Q691" t="str">
        <f>IFERROR(IF(VLOOKUP('Xlookup set'!$S730,'Xlookup set'!$A$1:$R$1239,18,FALSE)=0,"",VLOOKUP('Xlookup set'!$S730,'Xlookup set'!$A$1:$R$1239,18,FALSE)),"")</f>
        <v/>
      </c>
    </row>
    <row r="692" spans="1:17">
      <c r="A692" t="str">
        <f>IFERROR(VLOOKUP('Xlookup set'!$S692,'Xlookup set'!$A$1:$R$1239,2,FALSE),"")</f>
        <v/>
      </c>
      <c r="B692" t="str">
        <f>IF(I692&lt;&gt;"",ドッグキャリー!$I$2,"")</f>
        <v/>
      </c>
      <c r="C692" t="str">
        <f t="shared" si="22"/>
        <v/>
      </c>
      <c r="D692" t="str">
        <f t="shared" si="23"/>
        <v/>
      </c>
      <c r="H692" s="77" t="str">
        <f>IFERROR(IF(VLOOKUP('Xlookup set'!$S692,'Xlookup set'!$A$1:$R$1239,9,FALSE)=0,"",VLOOKUP('Xlookup set'!$S692,'Xlookup set'!$A$1:$R$1239,9,FALSE)),"")</f>
        <v/>
      </c>
      <c r="I692" t="str">
        <f>IFERROR(IF(VLOOKUP('Xlookup set'!$S692,'Xlookup set'!$A$1:$R$1239,10,FALSE)=0,"",VLOOKUP('Xlookup set'!$S692,'Xlookup set'!$A$1:$R$1239,10,FALSE)),"")</f>
        <v/>
      </c>
      <c r="J692" t="str">
        <f>IFERROR(IF(VLOOKUP('Xlookup set'!$S731,'Xlookup set'!$A$1:$R$1239,11,FALSE)=0,"",VLOOKUP('Xlookup set'!$S731,'Xlookup set'!$A$1:$R$1239,11,FALSE)),"")</f>
        <v/>
      </c>
      <c r="K692" t="str">
        <f>IFERROR(IF(VLOOKUP('Xlookup set'!$S731,'Xlookup set'!$A$1:$R$1239,12,FALSE)=0,"",VLOOKUP('Xlookup set'!$S731,'Xlookup set'!$A$1:$R$1239,12,FALSE)),"")</f>
        <v/>
      </c>
      <c r="L692" t="str">
        <f>IFERROR(IF(VLOOKUP('Xlookup set'!$S731,'Xlookup set'!$A$1:$R$1239,13,FALSE)=0,"",VLOOKUP('Xlookup set'!$S731,'Xlookup set'!$A$1:$R$1239,13,FALSE)),"")</f>
        <v/>
      </c>
      <c r="M692" t="str">
        <f>IFERROR(IF(VLOOKUP('Xlookup set'!$S731,'Xlookup set'!$A$1:$R$1239,14,FALSE)=0,"",VLOOKUP('Xlookup set'!$S731,'Xlookup set'!$A$1:$R$1239,14,FALSE)),"")</f>
        <v/>
      </c>
      <c r="N692" t="str">
        <f>IFERROR(IF(VLOOKUP('Xlookup set'!$S731,'Xlookup set'!$A$1:$R$1239,15,FALSE)=0,"",VLOOKUP('Xlookup set'!$S731,'Xlookup set'!$A$1:$R$1239,15,FALSE)),"")</f>
        <v/>
      </c>
      <c r="O692" t="str">
        <f>IFERROR(IF(VLOOKUP('Xlookup set'!$S731,'Xlookup set'!$A$1:$R$1239,16,FALSE)=0,"",VLOOKUP('Xlookup set'!$S731,'Xlookup set'!$A$1:$R$1239,16,FALSE)),"")</f>
        <v/>
      </c>
      <c r="P692" t="str">
        <f t="array" aca="1" ref="P692" ca="1">IFERROR(Y2IF(VLOOKUP('Xlookup set'!$S731,'Xlookup set'!$A$1:$R$1239,17,FALSE)=0,"",VLOOKUP('Xlookup set'!$S731,'Xlookup set'!$A$1:$R$1239,17,FALSE)),"")</f>
        <v/>
      </c>
      <c r="Q692" t="str">
        <f>IFERROR(IF(VLOOKUP('Xlookup set'!$S731,'Xlookup set'!$A$1:$R$1239,18,FALSE)=0,"",VLOOKUP('Xlookup set'!$S731,'Xlookup set'!$A$1:$R$1239,18,FALSE)),"")</f>
        <v/>
      </c>
    </row>
    <row r="693" spans="1:17">
      <c r="A693" t="str">
        <f>IFERROR(VLOOKUP('Xlookup set'!$S693,'Xlookup set'!$A$1:$R$1239,2,FALSE),"")</f>
        <v/>
      </c>
      <c r="B693" t="str">
        <f>IF(I693&lt;&gt;"",ドッグキャリー!$I$2,"")</f>
        <v/>
      </c>
      <c r="C693" t="str">
        <f t="shared" si="22"/>
        <v/>
      </c>
      <c r="D693" t="str">
        <f t="shared" si="23"/>
        <v/>
      </c>
      <c r="H693" s="77" t="str">
        <f>IFERROR(IF(VLOOKUP('Xlookup set'!$S693,'Xlookup set'!$A$1:$R$1239,9,FALSE)=0,"",VLOOKUP('Xlookup set'!$S693,'Xlookup set'!$A$1:$R$1239,9,FALSE)),"")</f>
        <v/>
      </c>
      <c r="I693" t="str">
        <f>IFERROR(IF(VLOOKUP('Xlookup set'!$S693,'Xlookup set'!$A$1:$R$1239,10,FALSE)=0,"",VLOOKUP('Xlookup set'!$S693,'Xlookup set'!$A$1:$R$1239,10,FALSE)),"")</f>
        <v/>
      </c>
      <c r="J693" t="str">
        <f>IFERROR(IF(VLOOKUP('Xlookup set'!$S732,'Xlookup set'!$A$1:$R$1239,11,FALSE)=0,"",VLOOKUP('Xlookup set'!$S732,'Xlookup set'!$A$1:$R$1239,11,FALSE)),"")</f>
        <v/>
      </c>
      <c r="K693" t="str">
        <f>IFERROR(IF(VLOOKUP('Xlookup set'!$S732,'Xlookup set'!$A$1:$R$1239,12,FALSE)=0,"",VLOOKUP('Xlookup set'!$S732,'Xlookup set'!$A$1:$R$1239,12,FALSE)),"")</f>
        <v/>
      </c>
      <c r="L693" t="str">
        <f>IFERROR(IF(VLOOKUP('Xlookup set'!$S732,'Xlookup set'!$A$1:$R$1239,13,FALSE)=0,"",VLOOKUP('Xlookup set'!$S732,'Xlookup set'!$A$1:$R$1239,13,FALSE)),"")</f>
        <v/>
      </c>
      <c r="M693" t="str">
        <f>IFERROR(IF(VLOOKUP('Xlookup set'!$S732,'Xlookup set'!$A$1:$R$1239,14,FALSE)=0,"",VLOOKUP('Xlookup set'!$S732,'Xlookup set'!$A$1:$R$1239,14,FALSE)),"")</f>
        <v/>
      </c>
      <c r="N693" t="str">
        <f>IFERROR(IF(VLOOKUP('Xlookup set'!$S732,'Xlookup set'!$A$1:$R$1239,15,FALSE)=0,"",VLOOKUP('Xlookup set'!$S732,'Xlookup set'!$A$1:$R$1239,15,FALSE)),"")</f>
        <v/>
      </c>
      <c r="O693" t="str">
        <f>IFERROR(IF(VLOOKUP('Xlookup set'!$S732,'Xlookup set'!$A$1:$R$1239,16,FALSE)=0,"",VLOOKUP('Xlookup set'!$S732,'Xlookup set'!$A$1:$R$1239,16,FALSE)),"")</f>
        <v/>
      </c>
      <c r="P693" t="str">
        <f t="array" aca="1" ref="P693" ca="1">IFERROR(Y2IF(VLOOKUP('Xlookup set'!$S732,'Xlookup set'!$A$1:$R$1239,17,FALSE)=0,"",VLOOKUP('Xlookup set'!$S732,'Xlookup set'!$A$1:$R$1239,17,FALSE)),"")</f>
        <v/>
      </c>
      <c r="Q693" t="str">
        <f>IFERROR(IF(VLOOKUP('Xlookup set'!$S732,'Xlookup set'!$A$1:$R$1239,18,FALSE)=0,"",VLOOKUP('Xlookup set'!$S732,'Xlookup set'!$A$1:$R$1239,18,FALSE)),"")</f>
        <v/>
      </c>
    </row>
    <row r="694" spans="1:17">
      <c r="A694" t="str">
        <f>IFERROR(VLOOKUP('Xlookup set'!$S694,'Xlookup set'!$A$1:$R$1239,2,FALSE),"")</f>
        <v/>
      </c>
      <c r="B694" t="str">
        <f>IF(I694&lt;&gt;"",ドッグキャリー!$I$2,"")</f>
        <v/>
      </c>
      <c r="C694" t="str">
        <f t="shared" si="22"/>
        <v/>
      </c>
      <c r="D694" t="str">
        <f t="shared" si="23"/>
        <v/>
      </c>
      <c r="H694" s="77" t="str">
        <f>IFERROR(IF(VLOOKUP('Xlookup set'!$S694,'Xlookup set'!$A$1:$R$1239,9,FALSE)=0,"",VLOOKUP('Xlookup set'!$S694,'Xlookup set'!$A$1:$R$1239,9,FALSE)),"")</f>
        <v/>
      </c>
      <c r="I694" t="str">
        <f>IFERROR(IF(VLOOKUP('Xlookup set'!$S694,'Xlookup set'!$A$1:$R$1239,10,FALSE)=0,"",VLOOKUP('Xlookup set'!$S694,'Xlookup set'!$A$1:$R$1239,10,FALSE)),"")</f>
        <v/>
      </c>
      <c r="J694" t="str">
        <f>IFERROR(IF(VLOOKUP('Xlookup set'!$S733,'Xlookup set'!$A$1:$R$1239,11,FALSE)=0,"",VLOOKUP('Xlookup set'!$S733,'Xlookup set'!$A$1:$R$1239,11,FALSE)),"")</f>
        <v/>
      </c>
      <c r="K694" t="str">
        <f>IFERROR(IF(VLOOKUP('Xlookup set'!$S733,'Xlookup set'!$A$1:$R$1239,12,FALSE)=0,"",VLOOKUP('Xlookup set'!$S733,'Xlookup set'!$A$1:$R$1239,12,FALSE)),"")</f>
        <v/>
      </c>
      <c r="L694" t="str">
        <f>IFERROR(IF(VLOOKUP('Xlookup set'!$S733,'Xlookup set'!$A$1:$R$1239,13,FALSE)=0,"",VLOOKUP('Xlookup set'!$S733,'Xlookup set'!$A$1:$R$1239,13,FALSE)),"")</f>
        <v/>
      </c>
      <c r="M694" t="str">
        <f>IFERROR(IF(VLOOKUP('Xlookup set'!$S733,'Xlookup set'!$A$1:$R$1239,14,FALSE)=0,"",VLOOKUP('Xlookup set'!$S733,'Xlookup set'!$A$1:$R$1239,14,FALSE)),"")</f>
        <v/>
      </c>
      <c r="N694" t="str">
        <f>IFERROR(IF(VLOOKUP('Xlookup set'!$S733,'Xlookup set'!$A$1:$R$1239,15,FALSE)=0,"",VLOOKUP('Xlookup set'!$S733,'Xlookup set'!$A$1:$R$1239,15,FALSE)),"")</f>
        <v/>
      </c>
      <c r="O694" t="str">
        <f>IFERROR(IF(VLOOKUP('Xlookup set'!$S733,'Xlookup set'!$A$1:$R$1239,16,FALSE)=0,"",VLOOKUP('Xlookup set'!$S733,'Xlookup set'!$A$1:$R$1239,16,FALSE)),"")</f>
        <v/>
      </c>
      <c r="P694" t="str">
        <f t="array" aca="1" ref="P694" ca="1">IFERROR(Y2IF(VLOOKUP('Xlookup set'!$S733,'Xlookup set'!$A$1:$R$1239,17,FALSE)=0,"",VLOOKUP('Xlookup set'!$S733,'Xlookup set'!$A$1:$R$1239,17,FALSE)),"")</f>
        <v/>
      </c>
      <c r="Q694" t="str">
        <f>IFERROR(IF(VLOOKUP('Xlookup set'!$S733,'Xlookup set'!$A$1:$R$1239,18,FALSE)=0,"",VLOOKUP('Xlookup set'!$S733,'Xlookup set'!$A$1:$R$1239,18,FALSE)),"")</f>
        <v/>
      </c>
    </row>
    <row r="695" spans="1:17">
      <c r="A695" t="str">
        <f>IFERROR(VLOOKUP('Xlookup set'!$S695,'Xlookup set'!$A$1:$R$1239,2,FALSE),"")</f>
        <v/>
      </c>
      <c r="B695" t="str">
        <f>IF(I695&lt;&gt;"",ドッグキャリー!$I$2,"")</f>
        <v/>
      </c>
      <c r="C695" t="str">
        <f t="shared" si="22"/>
        <v/>
      </c>
      <c r="D695" t="str">
        <f t="shared" si="23"/>
        <v/>
      </c>
      <c r="H695" s="77" t="str">
        <f>IFERROR(IF(VLOOKUP('Xlookup set'!$S695,'Xlookup set'!$A$1:$R$1239,9,FALSE)=0,"",VLOOKUP('Xlookup set'!$S695,'Xlookup set'!$A$1:$R$1239,9,FALSE)),"")</f>
        <v/>
      </c>
      <c r="I695" t="str">
        <f>IFERROR(IF(VLOOKUP('Xlookup set'!$S695,'Xlookup set'!$A$1:$R$1239,10,FALSE)=0,"",VLOOKUP('Xlookup set'!$S695,'Xlookup set'!$A$1:$R$1239,10,FALSE)),"")</f>
        <v/>
      </c>
      <c r="J695" t="str">
        <f>IFERROR(IF(VLOOKUP('Xlookup set'!$S734,'Xlookup set'!$A$1:$R$1239,11,FALSE)=0,"",VLOOKUP('Xlookup set'!$S734,'Xlookup set'!$A$1:$R$1239,11,FALSE)),"")</f>
        <v/>
      </c>
      <c r="K695" t="str">
        <f>IFERROR(IF(VLOOKUP('Xlookup set'!$S734,'Xlookup set'!$A$1:$R$1239,12,FALSE)=0,"",VLOOKUP('Xlookup set'!$S734,'Xlookup set'!$A$1:$R$1239,12,FALSE)),"")</f>
        <v/>
      </c>
      <c r="L695" t="str">
        <f>IFERROR(IF(VLOOKUP('Xlookup set'!$S734,'Xlookup set'!$A$1:$R$1239,13,FALSE)=0,"",VLOOKUP('Xlookup set'!$S734,'Xlookup set'!$A$1:$R$1239,13,FALSE)),"")</f>
        <v/>
      </c>
      <c r="M695" t="str">
        <f>IFERROR(IF(VLOOKUP('Xlookup set'!$S734,'Xlookup set'!$A$1:$R$1239,14,FALSE)=0,"",VLOOKUP('Xlookup set'!$S734,'Xlookup set'!$A$1:$R$1239,14,FALSE)),"")</f>
        <v/>
      </c>
      <c r="N695" t="str">
        <f>IFERROR(IF(VLOOKUP('Xlookup set'!$S734,'Xlookup set'!$A$1:$R$1239,15,FALSE)=0,"",VLOOKUP('Xlookup set'!$S734,'Xlookup set'!$A$1:$R$1239,15,FALSE)),"")</f>
        <v/>
      </c>
      <c r="O695" t="str">
        <f>IFERROR(IF(VLOOKUP('Xlookup set'!$S734,'Xlookup set'!$A$1:$R$1239,16,FALSE)=0,"",VLOOKUP('Xlookup set'!$S734,'Xlookup set'!$A$1:$R$1239,16,FALSE)),"")</f>
        <v/>
      </c>
      <c r="P695" t="str">
        <f t="array" aca="1" ref="P695" ca="1">IFERROR(Y2IF(VLOOKUP('Xlookup set'!$S734,'Xlookup set'!$A$1:$R$1239,17,FALSE)=0,"",VLOOKUP('Xlookup set'!$S734,'Xlookup set'!$A$1:$R$1239,17,FALSE)),"")</f>
        <v/>
      </c>
      <c r="Q695" t="str">
        <f>IFERROR(IF(VLOOKUP('Xlookup set'!$S734,'Xlookup set'!$A$1:$R$1239,18,FALSE)=0,"",VLOOKUP('Xlookup set'!$S734,'Xlookup set'!$A$1:$R$1239,18,FALSE)),"")</f>
        <v/>
      </c>
    </row>
    <row r="696" spans="1:17">
      <c r="A696" t="str">
        <f>IFERROR(VLOOKUP('Xlookup set'!$S696,'Xlookup set'!$A$1:$R$1239,2,FALSE),"")</f>
        <v/>
      </c>
      <c r="B696" t="str">
        <f>IF(I696&lt;&gt;"",ドッグキャリー!$I$2,"")</f>
        <v/>
      </c>
      <c r="C696" t="str">
        <f t="shared" si="22"/>
        <v/>
      </c>
      <c r="D696" t="str">
        <f t="shared" si="23"/>
        <v/>
      </c>
      <c r="H696" s="77" t="str">
        <f>IFERROR(IF(VLOOKUP('Xlookup set'!$S696,'Xlookup set'!$A$1:$R$1239,9,FALSE)=0,"",VLOOKUP('Xlookup set'!$S696,'Xlookup set'!$A$1:$R$1239,9,FALSE)),"")</f>
        <v/>
      </c>
      <c r="I696" t="str">
        <f>IFERROR(IF(VLOOKUP('Xlookup set'!$S696,'Xlookup set'!$A$1:$R$1239,10,FALSE)=0,"",VLOOKUP('Xlookup set'!$S696,'Xlookup set'!$A$1:$R$1239,10,FALSE)),"")</f>
        <v/>
      </c>
      <c r="J696" t="str">
        <f>IFERROR(IF(VLOOKUP('Xlookup set'!$S735,'Xlookup set'!$A$1:$R$1239,11,FALSE)=0,"",VLOOKUP('Xlookup set'!$S735,'Xlookup set'!$A$1:$R$1239,11,FALSE)),"")</f>
        <v/>
      </c>
      <c r="K696" t="str">
        <f>IFERROR(IF(VLOOKUP('Xlookup set'!$S735,'Xlookup set'!$A$1:$R$1239,12,FALSE)=0,"",VLOOKUP('Xlookup set'!$S735,'Xlookup set'!$A$1:$R$1239,12,FALSE)),"")</f>
        <v/>
      </c>
      <c r="L696" t="str">
        <f>IFERROR(IF(VLOOKUP('Xlookup set'!$S735,'Xlookup set'!$A$1:$R$1239,13,FALSE)=0,"",VLOOKUP('Xlookup set'!$S735,'Xlookup set'!$A$1:$R$1239,13,FALSE)),"")</f>
        <v/>
      </c>
      <c r="M696" t="str">
        <f>IFERROR(IF(VLOOKUP('Xlookup set'!$S735,'Xlookup set'!$A$1:$R$1239,14,FALSE)=0,"",VLOOKUP('Xlookup set'!$S735,'Xlookup set'!$A$1:$R$1239,14,FALSE)),"")</f>
        <v/>
      </c>
      <c r="N696" t="str">
        <f>IFERROR(IF(VLOOKUP('Xlookup set'!$S735,'Xlookup set'!$A$1:$R$1239,15,FALSE)=0,"",VLOOKUP('Xlookup set'!$S735,'Xlookup set'!$A$1:$R$1239,15,FALSE)),"")</f>
        <v/>
      </c>
      <c r="O696" t="str">
        <f>IFERROR(IF(VLOOKUP('Xlookup set'!$S735,'Xlookup set'!$A$1:$R$1239,16,FALSE)=0,"",VLOOKUP('Xlookup set'!$S735,'Xlookup set'!$A$1:$R$1239,16,FALSE)),"")</f>
        <v/>
      </c>
      <c r="P696" t="str">
        <f t="array" aca="1" ref="P696" ca="1">IFERROR(Y2IF(VLOOKUP('Xlookup set'!$S735,'Xlookup set'!$A$1:$R$1239,17,FALSE)=0,"",VLOOKUP('Xlookup set'!$S735,'Xlookup set'!$A$1:$R$1239,17,FALSE)),"")</f>
        <v/>
      </c>
      <c r="Q696" t="str">
        <f>IFERROR(IF(VLOOKUP('Xlookup set'!$S735,'Xlookup set'!$A$1:$R$1239,18,FALSE)=0,"",VLOOKUP('Xlookup set'!$S735,'Xlookup set'!$A$1:$R$1239,18,FALSE)),"")</f>
        <v/>
      </c>
    </row>
    <row r="697" spans="1:17">
      <c r="A697" t="str">
        <f>IFERROR(VLOOKUP('Xlookup set'!$S697,'Xlookup set'!$A$1:$R$1239,2,FALSE),"")</f>
        <v/>
      </c>
      <c r="B697" t="str">
        <f>IF(I697&lt;&gt;"",ドッグキャリー!$I$2,"")</f>
        <v/>
      </c>
      <c r="C697" t="str">
        <f t="shared" si="22"/>
        <v/>
      </c>
      <c r="D697" t="str">
        <f t="shared" si="23"/>
        <v/>
      </c>
      <c r="H697" s="77" t="str">
        <f>IFERROR(IF(VLOOKUP('Xlookup set'!$S697,'Xlookup set'!$A$1:$R$1239,9,FALSE)=0,"",VLOOKUP('Xlookup set'!$S697,'Xlookup set'!$A$1:$R$1239,9,FALSE)),"")</f>
        <v/>
      </c>
      <c r="I697" t="str">
        <f>IFERROR(IF(VLOOKUP('Xlookup set'!$S697,'Xlookup set'!$A$1:$R$1239,10,FALSE)=0,"",VLOOKUP('Xlookup set'!$S697,'Xlookup set'!$A$1:$R$1239,10,FALSE)),"")</f>
        <v/>
      </c>
      <c r="J697" t="str">
        <f>IFERROR(IF(VLOOKUP('Xlookup set'!$S736,'Xlookup set'!$A$1:$R$1239,11,FALSE)=0,"",VLOOKUP('Xlookup set'!$S736,'Xlookup set'!$A$1:$R$1239,11,FALSE)),"")</f>
        <v/>
      </c>
      <c r="K697" t="str">
        <f>IFERROR(IF(VLOOKUP('Xlookup set'!$S736,'Xlookup set'!$A$1:$R$1239,12,FALSE)=0,"",VLOOKUP('Xlookup set'!$S736,'Xlookup set'!$A$1:$R$1239,12,FALSE)),"")</f>
        <v/>
      </c>
      <c r="L697" t="str">
        <f>IFERROR(IF(VLOOKUP('Xlookup set'!$S736,'Xlookup set'!$A$1:$R$1239,13,FALSE)=0,"",VLOOKUP('Xlookup set'!$S736,'Xlookup set'!$A$1:$R$1239,13,FALSE)),"")</f>
        <v/>
      </c>
      <c r="M697" t="str">
        <f>IFERROR(IF(VLOOKUP('Xlookup set'!$S736,'Xlookup set'!$A$1:$R$1239,14,FALSE)=0,"",VLOOKUP('Xlookup set'!$S736,'Xlookup set'!$A$1:$R$1239,14,FALSE)),"")</f>
        <v/>
      </c>
      <c r="N697" t="str">
        <f>IFERROR(IF(VLOOKUP('Xlookup set'!$S736,'Xlookup set'!$A$1:$R$1239,15,FALSE)=0,"",VLOOKUP('Xlookup set'!$S736,'Xlookup set'!$A$1:$R$1239,15,FALSE)),"")</f>
        <v/>
      </c>
      <c r="O697" t="str">
        <f>IFERROR(IF(VLOOKUP('Xlookup set'!$S736,'Xlookup set'!$A$1:$R$1239,16,FALSE)=0,"",VLOOKUP('Xlookup set'!$S736,'Xlookup set'!$A$1:$R$1239,16,FALSE)),"")</f>
        <v/>
      </c>
      <c r="P697" t="str">
        <f t="array" aca="1" ref="P697" ca="1">IFERROR(Y2IF(VLOOKUP('Xlookup set'!$S736,'Xlookup set'!$A$1:$R$1239,17,FALSE)=0,"",VLOOKUP('Xlookup set'!$S736,'Xlookup set'!$A$1:$R$1239,17,FALSE)),"")</f>
        <v/>
      </c>
      <c r="Q697" t="str">
        <f>IFERROR(IF(VLOOKUP('Xlookup set'!$S736,'Xlookup set'!$A$1:$R$1239,18,FALSE)=0,"",VLOOKUP('Xlookup set'!$S736,'Xlookup set'!$A$1:$R$1239,18,FALSE)),"")</f>
        <v/>
      </c>
    </row>
    <row r="698" spans="1:17">
      <c r="A698" t="str">
        <f>IFERROR(VLOOKUP('Xlookup set'!$S698,'Xlookup set'!$A$1:$R$1239,2,FALSE),"")</f>
        <v/>
      </c>
      <c r="B698" t="str">
        <f>IF(I698&lt;&gt;"",ドッグキャリー!$I$2,"")</f>
        <v/>
      </c>
      <c r="C698" t="str">
        <f t="shared" si="22"/>
        <v/>
      </c>
      <c r="D698" t="str">
        <f t="shared" si="23"/>
        <v/>
      </c>
      <c r="H698" s="77" t="str">
        <f>IFERROR(IF(VLOOKUP('Xlookup set'!$S698,'Xlookup set'!$A$1:$R$1239,9,FALSE)=0,"",VLOOKUP('Xlookup set'!$S698,'Xlookup set'!$A$1:$R$1239,9,FALSE)),"")</f>
        <v/>
      </c>
      <c r="I698" t="str">
        <f>IFERROR(IF(VLOOKUP('Xlookup set'!$S698,'Xlookup set'!$A$1:$R$1239,10,FALSE)=0,"",VLOOKUP('Xlookup set'!$S698,'Xlookup set'!$A$1:$R$1239,10,FALSE)),"")</f>
        <v/>
      </c>
      <c r="J698" t="str">
        <f>IFERROR(IF(VLOOKUP('Xlookup set'!$S737,'Xlookup set'!$A$1:$R$1239,11,FALSE)=0,"",VLOOKUP('Xlookup set'!$S737,'Xlookup set'!$A$1:$R$1239,11,FALSE)),"")</f>
        <v/>
      </c>
      <c r="K698" t="str">
        <f>IFERROR(IF(VLOOKUP('Xlookup set'!$S737,'Xlookup set'!$A$1:$R$1239,12,FALSE)=0,"",VLOOKUP('Xlookup set'!$S737,'Xlookup set'!$A$1:$R$1239,12,FALSE)),"")</f>
        <v/>
      </c>
      <c r="L698" t="str">
        <f>IFERROR(IF(VLOOKUP('Xlookup set'!$S737,'Xlookup set'!$A$1:$R$1239,13,FALSE)=0,"",VLOOKUP('Xlookup set'!$S737,'Xlookup set'!$A$1:$R$1239,13,FALSE)),"")</f>
        <v/>
      </c>
      <c r="M698" t="str">
        <f>IFERROR(IF(VLOOKUP('Xlookup set'!$S737,'Xlookup set'!$A$1:$R$1239,14,FALSE)=0,"",VLOOKUP('Xlookup set'!$S737,'Xlookup set'!$A$1:$R$1239,14,FALSE)),"")</f>
        <v/>
      </c>
      <c r="N698" t="str">
        <f>IFERROR(IF(VLOOKUP('Xlookup set'!$S737,'Xlookup set'!$A$1:$R$1239,15,FALSE)=0,"",VLOOKUP('Xlookup set'!$S737,'Xlookup set'!$A$1:$R$1239,15,FALSE)),"")</f>
        <v/>
      </c>
      <c r="O698" t="str">
        <f>IFERROR(IF(VLOOKUP('Xlookup set'!$S737,'Xlookup set'!$A$1:$R$1239,16,FALSE)=0,"",VLOOKUP('Xlookup set'!$S737,'Xlookup set'!$A$1:$R$1239,16,FALSE)),"")</f>
        <v/>
      </c>
      <c r="P698" t="str">
        <f t="array" aca="1" ref="P698" ca="1">IFERROR(Y2IF(VLOOKUP('Xlookup set'!$S737,'Xlookup set'!$A$1:$R$1239,17,FALSE)=0,"",VLOOKUP('Xlookup set'!$S737,'Xlookup set'!$A$1:$R$1239,17,FALSE)),"")</f>
        <v/>
      </c>
      <c r="Q698" t="str">
        <f>IFERROR(IF(VLOOKUP('Xlookup set'!$S737,'Xlookup set'!$A$1:$R$1239,18,FALSE)=0,"",VLOOKUP('Xlookup set'!$S737,'Xlookup set'!$A$1:$R$1239,18,FALSE)),"")</f>
        <v/>
      </c>
    </row>
    <row r="699" spans="1:17">
      <c r="A699" t="str">
        <f>IFERROR(VLOOKUP('Xlookup set'!$S699,'Xlookup set'!$A$1:$R$1239,2,FALSE),"")</f>
        <v/>
      </c>
      <c r="B699" t="str">
        <f>IF(I699&lt;&gt;"",ドッグキャリー!$I$2,"")</f>
        <v/>
      </c>
      <c r="C699" t="str">
        <f t="shared" si="22"/>
        <v/>
      </c>
      <c r="D699" t="str">
        <f t="shared" si="23"/>
        <v/>
      </c>
      <c r="H699" s="77" t="str">
        <f>IFERROR(IF(VLOOKUP('Xlookup set'!$S699,'Xlookup set'!$A$1:$R$1239,9,FALSE)=0,"",VLOOKUP('Xlookup set'!$S699,'Xlookup set'!$A$1:$R$1239,9,FALSE)),"")</f>
        <v/>
      </c>
      <c r="I699" t="str">
        <f>IFERROR(IF(VLOOKUP('Xlookup set'!$S699,'Xlookup set'!$A$1:$R$1239,10,FALSE)=0,"",VLOOKUP('Xlookup set'!$S699,'Xlookup set'!$A$1:$R$1239,10,FALSE)),"")</f>
        <v/>
      </c>
      <c r="J699" t="str">
        <f>IFERROR(IF(VLOOKUP('Xlookup set'!$S738,'Xlookup set'!$A$1:$R$1239,11,FALSE)=0,"",VLOOKUP('Xlookup set'!$S738,'Xlookup set'!$A$1:$R$1239,11,FALSE)),"")</f>
        <v/>
      </c>
      <c r="K699" t="str">
        <f>IFERROR(IF(VLOOKUP('Xlookup set'!$S738,'Xlookup set'!$A$1:$R$1239,12,FALSE)=0,"",VLOOKUP('Xlookup set'!$S738,'Xlookup set'!$A$1:$R$1239,12,FALSE)),"")</f>
        <v/>
      </c>
      <c r="L699" t="str">
        <f>IFERROR(IF(VLOOKUP('Xlookup set'!$S738,'Xlookup set'!$A$1:$R$1239,13,FALSE)=0,"",VLOOKUP('Xlookup set'!$S738,'Xlookup set'!$A$1:$R$1239,13,FALSE)),"")</f>
        <v/>
      </c>
      <c r="M699" t="str">
        <f>IFERROR(IF(VLOOKUP('Xlookup set'!$S738,'Xlookup set'!$A$1:$R$1239,14,FALSE)=0,"",VLOOKUP('Xlookup set'!$S738,'Xlookup set'!$A$1:$R$1239,14,FALSE)),"")</f>
        <v/>
      </c>
      <c r="N699" t="str">
        <f>IFERROR(IF(VLOOKUP('Xlookup set'!$S738,'Xlookup set'!$A$1:$R$1239,15,FALSE)=0,"",VLOOKUP('Xlookup set'!$S738,'Xlookup set'!$A$1:$R$1239,15,FALSE)),"")</f>
        <v/>
      </c>
      <c r="O699" t="str">
        <f>IFERROR(IF(VLOOKUP('Xlookup set'!$S738,'Xlookup set'!$A$1:$R$1239,16,FALSE)=0,"",VLOOKUP('Xlookup set'!$S738,'Xlookup set'!$A$1:$R$1239,16,FALSE)),"")</f>
        <v/>
      </c>
      <c r="P699" t="str">
        <f t="array" aca="1" ref="P699" ca="1">IFERROR(Y2IF(VLOOKUP('Xlookup set'!$S738,'Xlookup set'!$A$1:$R$1239,17,FALSE)=0,"",VLOOKUP('Xlookup set'!$S738,'Xlookup set'!$A$1:$R$1239,17,FALSE)),"")</f>
        <v/>
      </c>
      <c r="Q699" t="str">
        <f>IFERROR(IF(VLOOKUP('Xlookup set'!$S738,'Xlookup set'!$A$1:$R$1239,18,FALSE)=0,"",VLOOKUP('Xlookup set'!$S738,'Xlookup set'!$A$1:$R$1239,18,FALSE)),"")</f>
        <v/>
      </c>
    </row>
    <row r="700" spans="1:17">
      <c r="A700" t="str">
        <f>IFERROR(VLOOKUP('Xlookup set'!$S700,'Xlookup set'!$A$1:$R$1239,2,FALSE),"")</f>
        <v/>
      </c>
      <c r="B700" t="str">
        <f>IF(I700&lt;&gt;"",ドッグキャリー!$I$2,"")</f>
        <v/>
      </c>
      <c r="C700" t="str">
        <f t="shared" si="22"/>
        <v/>
      </c>
      <c r="D700" t="str">
        <f t="shared" si="23"/>
        <v/>
      </c>
      <c r="H700" s="77" t="str">
        <f>IFERROR(IF(VLOOKUP('Xlookup set'!$S700,'Xlookup set'!$A$1:$R$1239,9,FALSE)=0,"",VLOOKUP('Xlookup set'!$S700,'Xlookup set'!$A$1:$R$1239,9,FALSE)),"")</f>
        <v/>
      </c>
      <c r="I700" t="str">
        <f>IFERROR(IF(VLOOKUP('Xlookup set'!$S700,'Xlookup set'!$A$1:$R$1239,10,FALSE)=0,"",VLOOKUP('Xlookup set'!$S700,'Xlookup set'!$A$1:$R$1239,10,FALSE)),"")</f>
        <v/>
      </c>
      <c r="J700" t="str">
        <f>IFERROR(IF(VLOOKUP('Xlookup set'!$S739,'Xlookup set'!$A$1:$R$1239,11,FALSE)=0,"",VLOOKUP('Xlookup set'!$S739,'Xlookup set'!$A$1:$R$1239,11,FALSE)),"")</f>
        <v/>
      </c>
      <c r="K700" t="str">
        <f>IFERROR(IF(VLOOKUP('Xlookup set'!$S739,'Xlookup set'!$A$1:$R$1239,12,FALSE)=0,"",VLOOKUP('Xlookup set'!$S739,'Xlookup set'!$A$1:$R$1239,12,FALSE)),"")</f>
        <v/>
      </c>
      <c r="L700" t="str">
        <f>IFERROR(IF(VLOOKUP('Xlookup set'!$S739,'Xlookup set'!$A$1:$R$1239,13,FALSE)=0,"",VLOOKUP('Xlookup set'!$S739,'Xlookup set'!$A$1:$R$1239,13,FALSE)),"")</f>
        <v/>
      </c>
      <c r="M700" t="str">
        <f>IFERROR(IF(VLOOKUP('Xlookup set'!$S739,'Xlookup set'!$A$1:$R$1239,14,FALSE)=0,"",VLOOKUP('Xlookup set'!$S739,'Xlookup set'!$A$1:$R$1239,14,FALSE)),"")</f>
        <v/>
      </c>
      <c r="N700" t="str">
        <f>IFERROR(IF(VLOOKUP('Xlookup set'!$S739,'Xlookup set'!$A$1:$R$1239,15,FALSE)=0,"",VLOOKUP('Xlookup set'!$S739,'Xlookup set'!$A$1:$R$1239,15,FALSE)),"")</f>
        <v/>
      </c>
      <c r="O700" t="str">
        <f>IFERROR(IF(VLOOKUP('Xlookup set'!$S739,'Xlookup set'!$A$1:$R$1239,16,FALSE)=0,"",VLOOKUP('Xlookup set'!$S739,'Xlookup set'!$A$1:$R$1239,16,FALSE)),"")</f>
        <v/>
      </c>
      <c r="P700" t="str">
        <f t="array" aca="1" ref="P700" ca="1">IFERROR(Y2IF(VLOOKUP('Xlookup set'!$S739,'Xlookup set'!$A$1:$R$1239,17,FALSE)=0,"",VLOOKUP('Xlookup set'!$S739,'Xlookup set'!$A$1:$R$1239,17,FALSE)),"")</f>
        <v/>
      </c>
      <c r="Q700" t="str">
        <f>IFERROR(IF(VLOOKUP('Xlookup set'!$S739,'Xlookup set'!$A$1:$R$1239,18,FALSE)=0,"",VLOOKUP('Xlookup set'!$S739,'Xlookup set'!$A$1:$R$1239,18,FALSE)),"")</f>
        <v/>
      </c>
    </row>
    <row r="701" spans="1:17">
      <c r="A701" t="str">
        <f>IFERROR(VLOOKUP('Xlookup set'!$S701,'Xlookup set'!$A$1:$R$1239,2,FALSE),"")</f>
        <v/>
      </c>
      <c r="B701" t="str">
        <f>IF(I701&lt;&gt;"",ドッグキャリー!$I$2,"")</f>
        <v/>
      </c>
      <c r="C701" t="str">
        <f t="shared" si="22"/>
        <v/>
      </c>
      <c r="D701" t="str">
        <f t="shared" si="23"/>
        <v/>
      </c>
      <c r="H701" s="77" t="str">
        <f>IFERROR(IF(VLOOKUP('Xlookup set'!$S701,'Xlookup set'!$A$1:$R$1239,9,FALSE)=0,"",VLOOKUP('Xlookup set'!$S701,'Xlookup set'!$A$1:$R$1239,9,FALSE)),"")</f>
        <v/>
      </c>
      <c r="I701" t="str">
        <f>IFERROR(IF(VLOOKUP('Xlookup set'!$S701,'Xlookup set'!$A$1:$R$1239,10,FALSE)=0,"",VLOOKUP('Xlookup set'!$S701,'Xlookup set'!$A$1:$R$1239,10,FALSE)),"")</f>
        <v/>
      </c>
      <c r="J701" t="str">
        <f>IFERROR(IF(VLOOKUP('Xlookup set'!$S740,'Xlookup set'!$A$1:$R$1239,11,FALSE)=0,"",VLOOKUP('Xlookup set'!$S740,'Xlookup set'!$A$1:$R$1239,11,FALSE)),"")</f>
        <v/>
      </c>
      <c r="K701" t="str">
        <f>IFERROR(IF(VLOOKUP('Xlookup set'!$S740,'Xlookup set'!$A$1:$R$1239,12,FALSE)=0,"",VLOOKUP('Xlookup set'!$S740,'Xlookup set'!$A$1:$R$1239,12,FALSE)),"")</f>
        <v/>
      </c>
      <c r="L701" t="str">
        <f>IFERROR(IF(VLOOKUP('Xlookup set'!$S740,'Xlookup set'!$A$1:$R$1239,13,FALSE)=0,"",VLOOKUP('Xlookup set'!$S740,'Xlookup set'!$A$1:$R$1239,13,FALSE)),"")</f>
        <v/>
      </c>
      <c r="M701" t="str">
        <f>IFERROR(IF(VLOOKUP('Xlookup set'!$S740,'Xlookup set'!$A$1:$R$1239,14,FALSE)=0,"",VLOOKUP('Xlookup set'!$S740,'Xlookup set'!$A$1:$R$1239,14,FALSE)),"")</f>
        <v/>
      </c>
      <c r="N701" t="str">
        <f>IFERROR(IF(VLOOKUP('Xlookup set'!$S740,'Xlookup set'!$A$1:$R$1239,15,FALSE)=0,"",VLOOKUP('Xlookup set'!$S740,'Xlookup set'!$A$1:$R$1239,15,FALSE)),"")</f>
        <v/>
      </c>
      <c r="O701" t="str">
        <f>IFERROR(IF(VLOOKUP('Xlookup set'!$S740,'Xlookup set'!$A$1:$R$1239,16,FALSE)=0,"",VLOOKUP('Xlookup set'!$S740,'Xlookup set'!$A$1:$R$1239,16,FALSE)),"")</f>
        <v/>
      </c>
      <c r="P701" t="str">
        <f t="array" aca="1" ref="P701" ca="1">IFERROR(Y2IF(VLOOKUP('Xlookup set'!$S740,'Xlookup set'!$A$1:$R$1239,17,FALSE)=0,"",VLOOKUP('Xlookup set'!$S740,'Xlookup set'!$A$1:$R$1239,17,FALSE)),"")</f>
        <v/>
      </c>
      <c r="Q701" t="str">
        <f>IFERROR(IF(VLOOKUP('Xlookup set'!$S740,'Xlookup set'!$A$1:$R$1239,18,FALSE)=0,"",VLOOKUP('Xlookup set'!$S740,'Xlookup set'!$A$1:$R$1239,18,FALSE)),"")</f>
        <v/>
      </c>
    </row>
    <row r="702" spans="1:17">
      <c r="A702" t="str">
        <f>IFERROR(VLOOKUP('Xlookup set'!$S702,'Xlookup set'!$A$1:$R$1239,2,FALSE),"")</f>
        <v/>
      </c>
      <c r="B702" t="str">
        <f>IF(I702&lt;&gt;"",ドッグキャリー!$I$2,"")</f>
        <v/>
      </c>
      <c r="C702" t="str">
        <f t="shared" si="22"/>
        <v/>
      </c>
      <c r="D702" t="str">
        <f t="shared" si="23"/>
        <v/>
      </c>
      <c r="H702" s="77" t="str">
        <f>IFERROR(IF(VLOOKUP('Xlookup set'!$S702,'Xlookup set'!$A$1:$R$1239,9,FALSE)=0,"",VLOOKUP('Xlookup set'!$S702,'Xlookup set'!$A$1:$R$1239,9,FALSE)),"")</f>
        <v/>
      </c>
      <c r="I702" t="str">
        <f>IFERROR(IF(VLOOKUP('Xlookup set'!$S702,'Xlookup set'!$A$1:$R$1239,10,FALSE)=0,"",VLOOKUP('Xlookup set'!$S702,'Xlookup set'!$A$1:$R$1239,10,FALSE)),"")</f>
        <v/>
      </c>
      <c r="J702" t="str">
        <f>IFERROR(IF(VLOOKUP('Xlookup set'!$S741,'Xlookup set'!$A$1:$R$1239,11,FALSE)=0,"",VLOOKUP('Xlookup set'!$S741,'Xlookup set'!$A$1:$R$1239,11,FALSE)),"")</f>
        <v/>
      </c>
      <c r="K702" t="str">
        <f>IFERROR(IF(VLOOKUP('Xlookup set'!$S741,'Xlookup set'!$A$1:$R$1239,12,FALSE)=0,"",VLOOKUP('Xlookup set'!$S741,'Xlookup set'!$A$1:$R$1239,12,FALSE)),"")</f>
        <v/>
      </c>
      <c r="L702" t="str">
        <f>IFERROR(IF(VLOOKUP('Xlookup set'!$S741,'Xlookup set'!$A$1:$R$1239,13,FALSE)=0,"",VLOOKUP('Xlookup set'!$S741,'Xlookup set'!$A$1:$R$1239,13,FALSE)),"")</f>
        <v/>
      </c>
      <c r="M702" t="str">
        <f>IFERROR(IF(VLOOKUP('Xlookup set'!$S741,'Xlookup set'!$A$1:$R$1239,14,FALSE)=0,"",VLOOKUP('Xlookup set'!$S741,'Xlookup set'!$A$1:$R$1239,14,FALSE)),"")</f>
        <v/>
      </c>
      <c r="N702" t="str">
        <f>IFERROR(IF(VLOOKUP('Xlookup set'!$S741,'Xlookup set'!$A$1:$R$1239,15,FALSE)=0,"",VLOOKUP('Xlookup set'!$S741,'Xlookup set'!$A$1:$R$1239,15,FALSE)),"")</f>
        <v/>
      </c>
      <c r="O702" t="str">
        <f>IFERROR(IF(VLOOKUP('Xlookup set'!$S741,'Xlookup set'!$A$1:$R$1239,16,FALSE)=0,"",VLOOKUP('Xlookup set'!$S741,'Xlookup set'!$A$1:$R$1239,16,FALSE)),"")</f>
        <v/>
      </c>
      <c r="P702" t="str">
        <f t="array" aca="1" ref="P702" ca="1">IFERROR(Y2IF(VLOOKUP('Xlookup set'!$S741,'Xlookup set'!$A$1:$R$1239,17,FALSE)=0,"",VLOOKUP('Xlookup set'!$S741,'Xlookup set'!$A$1:$R$1239,17,FALSE)),"")</f>
        <v/>
      </c>
      <c r="Q702" t="str">
        <f>IFERROR(IF(VLOOKUP('Xlookup set'!$S741,'Xlookup set'!$A$1:$R$1239,18,FALSE)=0,"",VLOOKUP('Xlookup set'!$S741,'Xlookup set'!$A$1:$R$1239,18,FALSE)),"")</f>
        <v/>
      </c>
    </row>
    <row r="703" spans="1:17">
      <c r="A703" t="str">
        <f>IFERROR(VLOOKUP('Xlookup set'!$S703,'Xlookup set'!$A$1:$R$1239,2,FALSE),"")</f>
        <v/>
      </c>
      <c r="B703" t="str">
        <f>IF(I703&lt;&gt;"",ドッグキャリー!$I$2,"")</f>
        <v/>
      </c>
      <c r="C703" t="str">
        <f t="shared" si="22"/>
        <v/>
      </c>
      <c r="D703" t="str">
        <f t="shared" si="23"/>
        <v/>
      </c>
      <c r="H703" s="77" t="str">
        <f>IFERROR(IF(VLOOKUP('Xlookup set'!$S703,'Xlookup set'!$A$1:$R$1239,9,FALSE)=0,"",VLOOKUP('Xlookup set'!$S703,'Xlookup set'!$A$1:$R$1239,9,FALSE)),"")</f>
        <v/>
      </c>
      <c r="I703" t="str">
        <f>IFERROR(IF(VLOOKUP('Xlookup set'!$S703,'Xlookup set'!$A$1:$R$1239,10,FALSE)=0,"",VLOOKUP('Xlookup set'!$S703,'Xlookup set'!$A$1:$R$1239,10,FALSE)),"")</f>
        <v/>
      </c>
      <c r="J703" t="str">
        <f>IFERROR(IF(VLOOKUP('Xlookup set'!$S742,'Xlookup set'!$A$1:$R$1239,11,FALSE)=0,"",VLOOKUP('Xlookup set'!$S742,'Xlookup set'!$A$1:$R$1239,11,FALSE)),"")</f>
        <v/>
      </c>
      <c r="K703" t="str">
        <f>IFERROR(IF(VLOOKUP('Xlookup set'!$S742,'Xlookup set'!$A$1:$R$1239,12,FALSE)=0,"",VLOOKUP('Xlookup set'!$S742,'Xlookup set'!$A$1:$R$1239,12,FALSE)),"")</f>
        <v/>
      </c>
      <c r="L703" t="str">
        <f>IFERROR(IF(VLOOKUP('Xlookup set'!$S742,'Xlookup set'!$A$1:$R$1239,13,FALSE)=0,"",VLOOKUP('Xlookup set'!$S742,'Xlookup set'!$A$1:$R$1239,13,FALSE)),"")</f>
        <v/>
      </c>
      <c r="M703" t="str">
        <f>IFERROR(IF(VLOOKUP('Xlookup set'!$S742,'Xlookup set'!$A$1:$R$1239,14,FALSE)=0,"",VLOOKUP('Xlookup set'!$S742,'Xlookup set'!$A$1:$R$1239,14,FALSE)),"")</f>
        <v/>
      </c>
      <c r="N703" t="str">
        <f>IFERROR(IF(VLOOKUP('Xlookup set'!$S742,'Xlookup set'!$A$1:$R$1239,15,FALSE)=0,"",VLOOKUP('Xlookup set'!$S742,'Xlookup set'!$A$1:$R$1239,15,FALSE)),"")</f>
        <v/>
      </c>
      <c r="O703" t="str">
        <f>IFERROR(IF(VLOOKUP('Xlookup set'!$S742,'Xlookup set'!$A$1:$R$1239,16,FALSE)=0,"",VLOOKUP('Xlookup set'!$S742,'Xlookup set'!$A$1:$R$1239,16,FALSE)),"")</f>
        <v/>
      </c>
      <c r="P703" t="str">
        <f t="array" aca="1" ref="P703" ca="1">IFERROR(Y2IF(VLOOKUP('Xlookup set'!$S742,'Xlookup set'!$A$1:$R$1239,17,FALSE)=0,"",VLOOKUP('Xlookup set'!$S742,'Xlookup set'!$A$1:$R$1239,17,FALSE)),"")</f>
        <v/>
      </c>
      <c r="Q703" t="str">
        <f>IFERROR(IF(VLOOKUP('Xlookup set'!$S742,'Xlookup set'!$A$1:$R$1239,18,FALSE)=0,"",VLOOKUP('Xlookup set'!$S742,'Xlookup set'!$A$1:$R$1239,18,FALSE)),"")</f>
        <v/>
      </c>
    </row>
    <row r="704" spans="1:17">
      <c r="A704" t="str">
        <f>IFERROR(VLOOKUP('Xlookup set'!$S704,'Xlookup set'!$A$1:$R$1239,2,FALSE),"")</f>
        <v/>
      </c>
      <c r="B704" t="str">
        <f>IF(I704&lt;&gt;"",ドッグキャリー!$I$2,"")</f>
        <v/>
      </c>
      <c r="C704" t="str">
        <f t="shared" si="22"/>
        <v/>
      </c>
      <c r="D704" t="str">
        <f t="shared" si="23"/>
        <v/>
      </c>
      <c r="H704" s="77" t="str">
        <f>IFERROR(IF(VLOOKUP('Xlookup set'!$S704,'Xlookup set'!$A$1:$R$1239,9,FALSE)=0,"",VLOOKUP('Xlookup set'!$S704,'Xlookup set'!$A$1:$R$1239,9,FALSE)),"")</f>
        <v/>
      </c>
      <c r="I704" t="str">
        <f>IFERROR(IF(VLOOKUP('Xlookup set'!$S704,'Xlookup set'!$A$1:$R$1239,10,FALSE)=0,"",VLOOKUP('Xlookup set'!$S704,'Xlookup set'!$A$1:$R$1239,10,FALSE)),"")</f>
        <v/>
      </c>
      <c r="J704" t="str">
        <f>IFERROR(IF(VLOOKUP('Xlookup set'!$S743,'Xlookup set'!$A$1:$R$1239,11,FALSE)=0,"",VLOOKUP('Xlookup set'!$S743,'Xlookup set'!$A$1:$R$1239,11,FALSE)),"")</f>
        <v/>
      </c>
      <c r="K704" t="str">
        <f>IFERROR(IF(VLOOKUP('Xlookup set'!$S743,'Xlookup set'!$A$1:$R$1239,12,FALSE)=0,"",VLOOKUP('Xlookup set'!$S743,'Xlookup set'!$A$1:$R$1239,12,FALSE)),"")</f>
        <v/>
      </c>
      <c r="L704" t="str">
        <f>IFERROR(IF(VLOOKUP('Xlookup set'!$S743,'Xlookup set'!$A$1:$R$1239,13,FALSE)=0,"",VLOOKUP('Xlookup set'!$S743,'Xlookup set'!$A$1:$R$1239,13,FALSE)),"")</f>
        <v/>
      </c>
      <c r="M704" t="str">
        <f>IFERROR(IF(VLOOKUP('Xlookup set'!$S743,'Xlookup set'!$A$1:$R$1239,14,FALSE)=0,"",VLOOKUP('Xlookup set'!$S743,'Xlookup set'!$A$1:$R$1239,14,FALSE)),"")</f>
        <v/>
      </c>
      <c r="N704" t="str">
        <f>IFERROR(IF(VLOOKUP('Xlookup set'!$S743,'Xlookup set'!$A$1:$R$1239,15,FALSE)=0,"",VLOOKUP('Xlookup set'!$S743,'Xlookup set'!$A$1:$R$1239,15,FALSE)),"")</f>
        <v/>
      </c>
      <c r="O704" t="str">
        <f>IFERROR(IF(VLOOKUP('Xlookup set'!$S743,'Xlookup set'!$A$1:$R$1239,16,FALSE)=0,"",VLOOKUP('Xlookup set'!$S743,'Xlookup set'!$A$1:$R$1239,16,FALSE)),"")</f>
        <v/>
      </c>
      <c r="P704" t="str">
        <f t="array" aca="1" ref="P704" ca="1">IFERROR(Y2IF(VLOOKUP('Xlookup set'!$S743,'Xlookup set'!$A$1:$R$1239,17,FALSE)=0,"",VLOOKUP('Xlookup set'!$S743,'Xlookup set'!$A$1:$R$1239,17,FALSE)),"")</f>
        <v/>
      </c>
      <c r="Q704" t="str">
        <f>IFERROR(IF(VLOOKUP('Xlookup set'!$S743,'Xlookup set'!$A$1:$R$1239,18,FALSE)=0,"",VLOOKUP('Xlookup set'!$S743,'Xlookup set'!$A$1:$R$1239,18,FALSE)),"")</f>
        <v/>
      </c>
    </row>
    <row r="705" spans="1:17">
      <c r="A705" t="str">
        <f>IFERROR(VLOOKUP('Xlookup set'!$S705,'Xlookup set'!$A$1:$R$1239,2,FALSE),"")</f>
        <v/>
      </c>
      <c r="B705" t="str">
        <f>IF(I705&lt;&gt;"",ドッグキャリー!$I$2,"")</f>
        <v/>
      </c>
      <c r="C705" t="str">
        <f t="shared" si="22"/>
        <v/>
      </c>
      <c r="D705" t="str">
        <f t="shared" si="23"/>
        <v/>
      </c>
      <c r="H705" s="77" t="str">
        <f>IFERROR(IF(VLOOKUP('Xlookup set'!$S705,'Xlookup set'!$A$1:$R$1239,9,FALSE)=0,"",VLOOKUP('Xlookup set'!$S705,'Xlookup set'!$A$1:$R$1239,9,FALSE)),"")</f>
        <v/>
      </c>
      <c r="I705" t="str">
        <f>IFERROR(IF(VLOOKUP('Xlookup set'!$S705,'Xlookup set'!$A$1:$R$1239,10,FALSE)=0,"",VLOOKUP('Xlookup set'!$S705,'Xlookup set'!$A$1:$R$1239,10,FALSE)),"")</f>
        <v/>
      </c>
      <c r="J705" t="str">
        <f>IFERROR(IF(VLOOKUP('Xlookup set'!$S744,'Xlookup set'!$A$1:$R$1239,11,FALSE)=0,"",VLOOKUP('Xlookup set'!$S744,'Xlookup set'!$A$1:$R$1239,11,FALSE)),"")</f>
        <v/>
      </c>
      <c r="K705" t="str">
        <f>IFERROR(IF(VLOOKUP('Xlookup set'!$S744,'Xlookup set'!$A$1:$R$1239,12,FALSE)=0,"",VLOOKUP('Xlookup set'!$S744,'Xlookup set'!$A$1:$R$1239,12,FALSE)),"")</f>
        <v/>
      </c>
      <c r="L705" t="str">
        <f>IFERROR(IF(VLOOKUP('Xlookup set'!$S744,'Xlookup set'!$A$1:$R$1239,13,FALSE)=0,"",VLOOKUP('Xlookup set'!$S744,'Xlookup set'!$A$1:$R$1239,13,FALSE)),"")</f>
        <v/>
      </c>
      <c r="M705" t="str">
        <f>IFERROR(IF(VLOOKUP('Xlookup set'!$S744,'Xlookup set'!$A$1:$R$1239,14,FALSE)=0,"",VLOOKUP('Xlookup set'!$S744,'Xlookup set'!$A$1:$R$1239,14,FALSE)),"")</f>
        <v/>
      </c>
      <c r="N705" t="str">
        <f>IFERROR(IF(VLOOKUP('Xlookup set'!$S744,'Xlookup set'!$A$1:$R$1239,15,FALSE)=0,"",VLOOKUP('Xlookup set'!$S744,'Xlookup set'!$A$1:$R$1239,15,FALSE)),"")</f>
        <v/>
      </c>
      <c r="O705" t="str">
        <f>IFERROR(IF(VLOOKUP('Xlookup set'!$S744,'Xlookup set'!$A$1:$R$1239,16,FALSE)=0,"",VLOOKUP('Xlookup set'!$S744,'Xlookup set'!$A$1:$R$1239,16,FALSE)),"")</f>
        <v/>
      </c>
      <c r="P705" t="str">
        <f t="array" aca="1" ref="P705" ca="1">IFERROR(Y2IF(VLOOKUP('Xlookup set'!$S744,'Xlookup set'!$A$1:$R$1239,17,FALSE)=0,"",VLOOKUP('Xlookup set'!$S744,'Xlookup set'!$A$1:$R$1239,17,FALSE)),"")</f>
        <v/>
      </c>
      <c r="Q705" t="str">
        <f>IFERROR(IF(VLOOKUP('Xlookup set'!$S744,'Xlookup set'!$A$1:$R$1239,18,FALSE)=0,"",VLOOKUP('Xlookup set'!$S744,'Xlookup set'!$A$1:$R$1239,18,FALSE)),"")</f>
        <v/>
      </c>
    </row>
    <row r="706" spans="1:17">
      <c r="A706" t="str">
        <f>IFERROR(VLOOKUP('Xlookup set'!$S706,'Xlookup set'!$A$1:$R$1239,2,FALSE),"")</f>
        <v/>
      </c>
      <c r="B706" t="str">
        <f>IF(I706&lt;&gt;"",ドッグキャリー!$I$2,"")</f>
        <v/>
      </c>
      <c r="C706" t="str">
        <f t="shared" si="22"/>
        <v/>
      </c>
      <c r="D706" t="str">
        <f t="shared" si="23"/>
        <v/>
      </c>
      <c r="H706" s="77" t="str">
        <f>IFERROR(IF(VLOOKUP('Xlookup set'!$S706,'Xlookup set'!$A$1:$R$1239,9,FALSE)=0,"",VLOOKUP('Xlookup set'!$S706,'Xlookup set'!$A$1:$R$1239,9,FALSE)),"")</f>
        <v/>
      </c>
      <c r="I706" t="str">
        <f>IFERROR(IF(VLOOKUP('Xlookup set'!$S706,'Xlookup set'!$A$1:$R$1239,10,FALSE)=0,"",VLOOKUP('Xlookup set'!$S706,'Xlookup set'!$A$1:$R$1239,10,FALSE)),"")</f>
        <v/>
      </c>
      <c r="J706" t="str">
        <f>IFERROR(IF(VLOOKUP('Xlookup set'!$S745,'Xlookup set'!$A$1:$R$1239,11,FALSE)=0,"",VLOOKUP('Xlookup set'!$S745,'Xlookup set'!$A$1:$R$1239,11,FALSE)),"")</f>
        <v/>
      </c>
      <c r="K706" t="str">
        <f>IFERROR(IF(VLOOKUP('Xlookup set'!$S745,'Xlookup set'!$A$1:$R$1239,12,FALSE)=0,"",VLOOKUP('Xlookup set'!$S745,'Xlookup set'!$A$1:$R$1239,12,FALSE)),"")</f>
        <v/>
      </c>
      <c r="L706" t="str">
        <f>IFERROR(IF(VLOOKUP('Xlookup set'!$S745,'Xlookup set'!$A$1:$R$1239,13,FALSE)=0,"",VLOOKUP('Xlookup set'!$S745,'Xlookup set'!$A$1:$R$1239,13,FALSE)),"")</f>
        <v/>
      </c>
      <c r="M706" t="str">
        <f>IFERROR(IF(VLOOKUP('Xlookup set'!$S745,'Xlookup set'!$A$1:$R$1239,14,FALSE)=0,"",VLOOKUP('Xlookup set'!$S745,'Xlookup set'!$A$1:$R$1239,14,FALSE)),"")</f>
        <v/>
      </c>
      <c r="N706" t="str">
        <f>IFERROR(IF(VLOOKUP('Xlookup set'!$S745,'Xlookup set'!$A$1:$R$1239,15,FALSE)=0,"",VLOOKUP('Xlookup set'!$S745,'Xlookup set'!$A$1:$R$1239,15,FALSE)),"")</f>
        <v/>
      </c>
      <c r="O706" t="str">
        <f>IFERROR(IF(VLOOKUP('Xlookup set'!$S745,'Xlookup set'!$A$1:$R$1239,16,FALSE)=0,"",VLOOKUP('Xlookup set'!$S745,'Xlookup set'!$A$1:$R$1239,16,FALSE)),"")</f>
        <v/>
      </c>
      <c r="P706" t="str">
        <f t="array" aca="1" ref="P706" ca="1">IFERROR(Y2IF(VLOOKUP('Xlookup set'!$S745,'Xlookup set'!$A$1:$R$1239,17,FALSE)=0,"",VLOOKUP('Xlookup set'!$S745,'Xlookup set'!$A$1:$R$1239,17,FALSE)),"")</f>
        <v/>
      </c>
      <c r="Q706" t="str">
        <f>IFERROR(IF(VLOOKUP('Xlookup set'!$S745,'Xlookup set'!$A$1:$R$1239,18,FALSE)=0,"",VLOOKUP('Xlookup set'!$S745,'Xlookup set'!$A$1:$R$1239,18,FALSE)),"")</f>
        <v/>
      </c>
    </row>
    <row r="707" spans="1:17">
      <c r="A707" t="str">
        <f>IFERROR(VLOOKUP('Xlookup set'!$S707,'Xlookup set'!$A$1:$R$1239,2,FALSE),"")</f>
        <v/>
      </c>
      <c r="B707" t="str">
        <f>IF(I707&lt;&gt;"",ドッグキャリー!$I$2,"")</f>
        <v/>
      </c>
      <c r="C707" t="str">
        <f t="shared" ref="C707:C770" si="24">IF(I707&lt;&gt;"",1,"")</f>
        <v/>
      </c>
      <c r="D707" t="str">
        <f t="shared" ref="D707:D770" si="25">IF(I707&lt;&gt;"",1,"")</f>
        <v/>
      </c>
      <c r="H707" s="77" t="str">
        <f>IFERROR(IF(VLOOKUP('Xlookup set'!$S707,'Xlookup set'!$A$1:$R$1239,9,FALSE)=0,"",VLOOKUP('Xlookup set'!$S707,'Xlookup set'!$A$1:$R$1239,9,FALSE)),"")</f>
        <v/>
      </c>
      <c r="I707" t="str">
        <f>IFERROR(IF(VLOOKUP('Xlookup set'!$S707,'Xlookup set'!$A$1:$R$1239,10,FALSE)=0,"",VLOOKUP('Xlookup set'!$S707,'Xlookup set'!$A$1:$R$1239,10,FALSE)),"")</f>
        <v/>
      </c>
      <c r="J707" t="str">
        <f>IFERROR(IF(VLOOKUP('Xlookup set'!$S746,'Xlookup set'!$A$1:$R$1239,11,FALSE)=0,"",VLOOKUP('Xlookup set'!$S746,'Xlookup set'!$A$1:$R$1239,11,FALSE)),"")</f>
        <v/>
      </c>
      <c r="K707" t="str">
        <f>IFERROR(IF(VLOOKUP('Xlookup set'!$S746,'Xlookup set'!$A$1:$R$1239,12,FALSE)=0,"",VLOOKUP('Xlookup set'!$S746,'Xlookup set'!$A$1:$R$1239,12,FALSE)),"")</f>
        <v/>
      </c>
      <c r="L707" t="str">
        <f>IFERROR(IF(VLOOKUP('Xlookup set'!$S746,'Xlookup set'!$A$1:$R$1239,13,FALSE)=0,"",VLOOKUP('Xlookup set'!$S746,'Xlookup set'!$A$1:$R$1239,13,FALSE)),"")</f>
        <v/>
      </c>
      <c r="M707" t="str">
        <f>IFERROR(IF(VLOOKUP('Xlookup set'!$S746,'Xlookup set'!$A$1:$R$1239,14,FALSE)=0,"",VLOOKUP('Xlookup set'!$S746,'Xlookup set'!$A$1:$R$1239,14,FALSE)),"")</f>
        <v/>
      </c>
      <c r="N707" t="str">
        <f>IFERROR(IF(VLOOKUP('Xlookup set'!$S746,'Xlookup set'!$A$1:$R$1239,15,FALSE)=0,"",VLOOKUP('Xlookup set'!$S746,'Xlookup set'!$A$1:$R$1239,15,FALSE)),"")</f>
        <v/>
      </c>
      <c r="O707" t="str">
        <f>IFERROR(IF(VLOOKUP('Xlookup set'!$S746,'Xlookup set'!$A$1:$R$1239,16,FALSE)=0,"",VLOOKUP('Xlookup set'!$S746,'Xlookup set'!$A$1:$R$1239,16,FALSE)),"")</f>
        <v/>
      </c>
      <c r="P707" t="str">
        <f t="array" aca="1" ref="P707" ca="1">IFERROR(Y2IF(VLOOKUP('Xlookup set'!$S746,'Xlookup set'!$A$1:$R$1239,17,FALSE)=0,"",VLOOKUP('Xlookup set'!$S746,'Xlookup set'!$A$1:$R$1239,17,FALSE)),"")</f>
        <v/>
      </c>
      <c r="Q707" t="str">
        <f>IFERROR(IF(VLOOKUP('Xlookup set'!$S746,'Xlookup set'!$A$1:$R$1239,18,FALSE)=0,"",VLOOKUP('Xlookup set'!$S746,'Xlookup set'!$A$1:$R$1239,18,FALSE)),"")</f>
        <v/>
      </c>
    </row>
    <row r="708" spans="1:17">
      <c r="A708" t="str">
        <f>IFERROR(VLOOKUP('Xlookup set'!$S708,'Xlookup set'!$A$1:$R$1239,2,FALSE),"")</f>
        <v/>
      </c>
      <c r="B708" t="str">
        <f>IF(I708&lt;&gt;"",ドッグキャリー!$I$2,"")</f>
        <v/>
      </c>
      <c r="C708" t="str">
        <f t="shared" si="24"/>
        <v/>
      </c>
      <c r="D708" t="str">
        <f t="shared" si="25"/>
        <v/>
      </c>
      <c r="H708" s="77" t="str">
        <f>IFERROR(IF(VLOOKUP('Xlookup set'!$S708,'Xlookup set'!$A$1:$R$1239,9,FALSE)=0,"",VLOOKUP('Xlookup set'!$S708,'Xlookup set'!$A$1:$R$1239,9,FALSE)),"")</f>
        <v/>
      </c>
      <c r="I708" t="str">
        <f>IFERROR(IF(VLOOKUP('Xlookup set'!$S708,'Xlookup set'!$A$1:$R$1239,10,FALSE)=0,"",VLOOKUP('Xlookup set'!$S708,'Xlookup set'!$A$1:$R$1239,10,FALSE)),"")</f>
        <v/>
      </c>
      <c r="J708" t="str">
        <f>IFERROR(IF(VLOOKUP('Xlookup set'!$S747,'Xlookup set'!$A$1:$R$1239,11,FALSE)=0,"",VLOOKUP('Xlookup set'!$S747,'Xlookup set'!$A$1:$R$1239,11,FALSE)),"")</f>
        <v/>
      </c>
      <c r="K708" t="str">
        <f>IFERROR(IF(VLOOKUP('Xlookup set'!$S747,'Xlookup set'!$A$1:$R$1239,12,FALSE)=0,"",VLOOKUP('Xlookup set'!$S747,'Xlookup set'!$A$1:$R$1239,12,FALSE)),"")</f>
        <v/>
      </c>
      <c r="L708" t="str">
        <f>IFERROR(IF(VLOOKUP('Xlookup set'!$S747,'Xlookup set'!$A$1:$R$1239,13,FALSE)=0,"",VLOOKUP('Xlookup set'!$S747,'Xlookup set'!$A$1:$R$1239,13,FALSE)),"")</f>
        <v/>
      </c>
      <c r="M708" t="str">
        <f>IFERROR(IF(VLOOKUP('Xlookup set'!$S747,'Xlookup set'!$A$1:$R$1239,14,FALSE)=0,"",VLOOKUP('Xlookup set'!$S747,'Xlookup set'!$A$1:$R$1239,14,FALSE)),"")</f>
        <v/>
      </c>
      <c r="N708" t="str">
        <f>IFERROR(IF(VLOOKUP('Xlookup set'!$S747,'Xlookup set'!$A$1:$R$1239,15,FALSE)=0,"",VLOOKUP('Xlookup set'!$S747,'Xlookup set'!$A$1:$R$1239,15,FALSE)),"")</f>
        <v/>
      </c>
      <c r="O708" t="str">
        <f>IFERROR(IF(VLOOKUP('Xlookup set'!$S747,'Xlookup set'!$A$1:$R$1239,16,FALSE)=0,"",VLOOKUP('Xlookup set'!$S747,'Xlookup set'!$A$1:$R$1239,16,FALSE)),"")</f>
        <v/>
      </c>
      <c r="P708" t="str">
        <f t="array" aca="1" ref="P708" ca="1">IFERROR(Y2IF(VLOOKUP('Xlookup set'!$S747,'Xlookup set'!$A$1:$R$1239,17,FALSE)=0,"",VLOOKUP('Xlookup set'!$S747,'Xlookup set'!$A$1:$R$1239,17,FALSE)),"")</f>
        <v/>
      </c>
      <c r="Q708" t="str">
        <f>IFERROR(IF(VLOOKUP('Xlookup set'!$S747,'Xlookup set'!$A$1:$R$1239,18,FALSE)=0,"",VLOOKUP('Xlookup set'!$S747,'Xlookup set'!$A$1:$R$1239,18,FALSE)),"")</f>
        <v/>
      </c>
    </row>
    <row r="709" spans="1:17">
      <c r="A709" t="str">
        <f>IFERROR(VLOOKUP('Xlookup set'!$S709,'Xlookup set'!$A$1:$R$1239,2,FALSE),"")</f>
        <v/>
      </c>
      <c r="B709" t="str">
        <f>IF(I709&lt;&gt;"",ドッグキャリー!$I$2,"")</f>
        <v/>
      </c>
      <c r="C709" t="str">
        <f t="shared" si="24"/>
        <v/>
      </c>
      <c r="D709" t="str">
        <f t="shared" si="25"/>
        <v/>
      </c>
      <c r="H709" s="77" t="str">
        <f>IFERROR(IF(VLOOKUP('Xlookup set'!$S709,'Xlookup set'!$A$1:$R$1239,9,FALSE)=0,"",VLOOKUP('Xlookup set'!$S709,'Xlookup set'!$A$1:$R$1239,9,FALSE)),"")</f>
        <v/>
      </c>
      <c r="I709" t="str">
        <f>IFERROR(IF(VLOOKUP('Xlookup set'!$S709,'Xlookup set'!$A$1:$R$1239,10,FALSE)=0,"",VLOOKUP('Xlookup set'!$S709,'Xlookup set'!$A$1:$R$1239,10,FALSE)),"")</f>
        <v/>
      </c>
      <c r="J709" t="str">
        <f>IFERROR(IF(VLOOKUP('Xlookup set'!$S748,'Xlookup set'!$A$1:$R$1239,11,FALSE)=0,"",VLOOKUP('Xlookup set'!$S748,'Xlookup set'!$A$1:$R$1239,11,FALSE)),"")</f>
        <v/>
      </c>
      <c r="K709" t="str">
        <f>IFERROR(IF(VLOOKUP('Xlookup set'!$S748,'Xlookup set'!$A$1:$R$1239,12,FALSE)=0,"",VLOOKUP('Xlookup set'!$S748,'Xlookup set'!$A$1:$R$1239,12,FALSE)),"")</f>
        <v/>
      </c>
      <c r="L709" t="str">
        <f>IFERROR(IF(VLOOKUP('Xlookup set'!$S748,'Xlookup set'!$A$1:$R$1239,13,FALSE)=0,"",VLOOKUP('Xlookup set'!$S748,'Xlookup set'!$A$1:$R$1239,13,FALSE)),"")</f>
        <v/>
      </c>
      <c r="M709" t="str">
        <f>IFERROR(IF(VLOOKUP('Xlookup set'!$S748,'Xlookup set'!$A$1:$R$1239,14,FALSE)=0,"",VLOOKUP('Xlookup set'!$S748,'Xlookup set'!$A$1:$R$1239,14,FALSE)),"")</f>
        <v/>
      </c>
      <c r="N709" t="str">
        <f>IFERROR(IF(VLOOKUP('Xlookup set'!$S748,'Xlookup set'!$A$1:$R$1239,15,FALSE)=0,"",VLOOKUP('Xlookup set'!$S748,'Xlookup set'!$A$1:$R$1239,15,FALSE)),"")</f>
        <v/>
      </c>
      <c r="O709" t="str">
        <f>IFERROR(IF(VLOOKUP('Xlookup set'!$S748,'Xlookup set'!$A$1:$R$1239,16,FALSE)=0,"",VLOOKUP('Xlookup set'!$S748,'Xlookup set'!$A$1:$R$1239,16,FALSE)),"")</f>
        <v/>
      </c>
      <c r="P709" t="str">
        <f t="array" aca="1" ref="P709" ca="1">IFERROR(Y2IF(VLOOKUP('Xlookup set'!$S748,'Xlookup set'!$A$1:$R$1239,17,FALSE)=0,"",VLOOKUP('Xlookup set'!$S748,'Xlookup set'!$A$1:$R$1239,17,FALSE)),"")</f>
        <v/>
      </c>
      <c r="Q709" t="str">
        <f>IFERROR(IF(VLOOKUP('Xlookup set'!$S748,'Xlookup set'!$A$1:$R$1239,18,FALSE)=0,"",VLOOKUP('Xlookup set'!$S748,'Xlookup set'!$A$1:$R$1239,18,FALSE)),"")</f>
        <v/>
      </c>
    </row>
    <row r="710" spans="1:17">
      <c r="A710" t="str">
        <f>IFERROR(VLOOKUP('Xlookup set'!$S710,'Xlookup set'!$A$1:$R$1239,2,FALSE),"")</f>
        <v/>
      </c>
      <c r="B710" t="str">
        <f>IF(I710&lt;&gt;"",ドッグキャリー!$I$2,"")</f>
        <v/>
      </c>
      <c r="C710" t="str">
        <f t="shared" si="24"/>
        <v/>
      </c>
      <c r="D710" t="str">
        <f t="shared" si="25"/>
        <v/>
      </c>
      <c r="H710" s="77" t="str">
        <f>IFERROR(IF(VLOOKUP('Xlookup set'!$S710,'Xlookup set'!$A$1:$R$1239,9,FALSE)=0,"",VLOOKUP('Xlookup set'!$S710,'Xlookup set'!$A$1:$R$1239,9,FALSE)),"")</f>
        <v/>
      </c>
      <c r="I710" t="str">
        <f>IFERROR(IF(VLOOKUP('Xlookup set'!$S710,'Xlookup set'!$A$1:$R$1239,10,FALSE)=0,"",VLOOKUP('Xlookup set'!$S710,'Xlookup set'!$A$1:$R$1239,10,FALSE)),"")</f>
        <v/>
      </c>
      <c r="J710" t="str">
        <f>IFERROR(IF(VLOOKUP('Xlookup set'!$S749,'Xlookup set'!$A$1:$R$1239,11,FALSE)=0,"",VLOOKUP('Xlookup set'!$S749,'Xlookup set'!$A$1:$R$1239,11,FALSE)),"")</f>
        <v/>
      </c>
      <c r="K710" t="str">
        <f>IFERROR(IF(VLOOKUP('Xlookup set'!$S749,'Xlookup set'!$A$1:$R$1239,12,FALSE)=0,"",VLOOKUP('Xlookup set'!$S749,'Xlookup set'!$A$1:$R$1239,12,FALSE)),"")</f>
        <v/>
      </c>
      <c r="L710" t="str">
        <f>IFERROR(IF(VLOOKUP('Xlookup set'!$S749,'Xlookup set'!$A$1:$R$1239,13,FALSE)=0,"",VLOOKUP('Xlookup set'!$S749,'Xlookup set'!$A$1:$R$1239,13,FALSE)),"")</f>
        <v/>
      </c>
      <c r="M710" t="str">
        <f>IFERROR(IF(VLOOKUP('Xlookup set'!$S749,'Xlookup set'!$A$1:$R$1239,14,FALSE)=0,"",VLOOKUP('Xlookup set'!$S749,'Xlookup set'!$A$1:$R$1239,14,FALSE)),"")</f>
        <v/>
      </c>
      <c r="N710" t="str">
        <f>IFERROR(IF(VLOOKUP('Xlookup set'!$S749,'Xlookup set'!$A$1:$R$1239,15,FALSE)=0,"",VLOOKUP('Xlookup set'!$S749,'Xlookup set'!$A$1:$R$1239,15,FALSE)),"")</f>
        <v/>
      </c>
      <c r="O710" t="str">
        <f>IFERROR(IF(VLOOKUP('Xlookup set'!$S749,'Xlookup set'!$A$1:$R$1239,16,FALSE)=0,"",VLOOKUP('Xlookup set'!$S749,'Xlookup set'!$A$1:$R$1239,16,FALSE)),"")</f>
        <v/>
      </c>
      <c r="P710" t="str">
        <f t="array" aca="1" ref="P710" ca="1">IFERROR(Y2IF(VLOOKUP('Xlookup set'!$S749,'Xlookup set'!$A$1:$R$1239,17,FALSE)=0,"",VLOOKUP('Xlookup set'!$S749,'Xlookup set'!$A$1:$R$1239,17,FALSE)),"")</f>
        <v/>
      </c>
      <c r="Q710" t="str">
        <f>IFERROR(IF(VLOOKUP('Xlookup set'!$S749,'Xlookup set'!$A$1:$R$1239,18,FALSE)=0,"",VLOOKUP('Xlookup set'!$S749,'Xlookup set'!$A$1:$R$1239,18,FALSE)),"")</f>
        <v/>
      </c>
    </row>
    <row r="711" spans="1:17">
      <c r="A711" t="str">
        <f>IFERROR(VLOOKUP('Xlookup set'!$S711,'Xlookup set'!$A$1:$R$1239,2,FALSE),"")</f>
        <v/>
      </c>
      <c r="B711" t="str">
        <f>IF(I711&lt;&gt;"",ドッグキャリー!$I$2,"")</f>
        <v/>
      </c>
      <c r="C711" t="str">
        <f t="shared" si="24"/>
        <v/>
      </c>
      <c r="D711" t="str">
        <f t="shared" si="25"/>
        <v/>
      </c>
      <c r="H711" s="77" t="str">
        <f>IFERROR(IF(VLOOKUP('Xlookup set'!$S711,'Xlookup set'!$A$1:$R$1239,9,FALSE)=0,"",VLOOKUP('Xlookup set'!$S711,'Xlookup set'!$A$1:$R$1239,9,FALSE)),"")</f>
        <v/>
      </c>
      <c r="I711" t="str">
        <f>IFERROR(IF(VLOOKUP('Xlookup set'!$S711,'Xlookup set'!$A$1:$R$1239,10,FALSE)=0,"",VLOOKUP('Xlookup set'!$S711,'Xlookup set'!$A$1:$R$1239,10,FALSE)),"")</f>
        <v/>
      </c>
      <c r="J711" t="str">
        <f>IFERROR(IF(VLOOKUP('Xlookup set'!$S750,'Xlookup set'!$A$1:$R$1239,11,FALSE)=0,"",VLOOKUP('Xlookup set'!$S750,'Xlookup set'!$A$1:$R$1239,11,FALSE)),"")</f>
        <v/>
      </c>
      <c r="K711" t="str">
        <f>IFERROR(IF(VLOOKUP('Xlookup set'!$S750,'Xlookup set'!$A$1:$R$1239,12,FALSE)=0,"",VLOOKUP('Xlookup set'!$S750,'Xlookup set'!$A$1:$R$1239,12,FALSE)),"")</f>
        <v/>
      </c>
      <c r="L711" t="str">
        <f>IFERROR(IF(VLOOKUP('Xlookup set'!$S750,'Xlookup set'!$A$1:$R$1239,13,FALSE)=0,"",VLOOKUP('Xlookup set'!$S750,'Xlookup set'!$A$1:$R$1239,13,FALSE)),"")</f>
        <v/>
      </c>
      <c r="M711" t="str">
        <f>IFERROR(IF(VLOOKUP('Xlookup set'!$S750,'Xlookup set'!$A$1:$R$1239,14,FALSE)=0,"",VLOOKUP('Xlookup set'!$S750,'Xlookup set'!$A$1:$R$1239,14,FALSE)),"")</f>
        <v/>
      </c>
      <c r="N711" t="str">
        <f>IFERROR(IF(VLOOKUP('Xlookup set'!$S750,'Xlookup set'!$A$1:$R$1239,15,FALSE)=0,"",VLOOKUP('Xlookup set'!$S750,'Xlookup set'!$A$1:$R$1239,15,FALSE)),"")</f>
        <v/>
      </c>
      <c r="O711" t="str">
        <f>IFERROR(IF(VLOOKUP('Xlookup set'!$S750,'Xlookup set'!$A$1:$R$1239,16,FALSE)=0,"",VLOOKUP('Xlookup set'!$S750,'Xlookup set'!$A$1:$R$1239,16,FALSE)),"")</f>
        <v/>
      </c>
      <c r="P711" t="str">
        <f t="array" aca="1" ref="P711" ca="1">IFERROR(Y2IF(VLOOKUP('Xlookup set'!$S750,'Xlookup set'!$A$1:$R$1239,17,FALSE)=0,"",VLOOKUP('Xlookup set'!$S750,'Xlookup set'!$A$1:$R$1239,17,FALSE)),"")</f>
        <v/>
      </c>
      <c r="Q711" t="str">
        <f>IFERROR(IF(VLOOKUP('Xlookup set'!$S750,'Xlookup set'!$A$1:$R$1239,18,FALSE)=0,"",VLOOKUP('Xlookup set'!$S750,'Xlookup set'!$A$1:$R$1239,18,FALSE)),"")</f>
        <v/>
      </c>
    </row>
    <row r="712" spans="1:17">
      <c r="A712" t="str">
        <f>IFERROR(VLOOKUP('Xlookup set'!$S712,'Xlookup set'!$A$1:$R$1239,2,FALSE),"")</f>
        <v/>
      </c>
      <c r="B712" t="str">
        <f>IF(I712&lt;&gt;"",ドッグキャリー!$I$2,"")</f>
        <v/>
      </c>
      <c r="C712" t="str">
        <f t="shared" si="24"/>
        <v/>
      </c>
      <c r="D712" t="str">
        <f t="shared" si="25"/>
        <v/>
      </c>
      <c r="H712" s="77" t="str">
        <f>IFERROR(IF(VLOOKUP('Xlookup set'!$S712,'Xlookup set'!$A$1:$R$1239,9,FALSE)=0,"",VLOOKUP('Xlookup set'!$S712,'Xlookup set'!$A$1:$R$1239,9,FALSE)),"")</f>
        <v/>
      </c>
      <c r="I712" t="str">
        <f>IFERROR(IF(VLOOKUP('Xlookup set'!$S712,'Xlookup set'!$A$1:$R$1239,10,FALSE)=0,"",VLOOKUP('Xlookup set'!$S712,'Xlookup set'!$A$1:$R$1239,10,FALSE)),"")</f>
        <v/>
      </c>
      <c r="J712" t="str">
        <f>IFERROR(IF(VLOOKUP('Xlookup set'!$S751,'Xlookup set'!$A$1:$R$1239,11,FALSE)=0,"",VLOOKUP('Xlookup set'!$S751,'Xlookup set'!$A$1:$R$1239,11,FALSE)),"")</f>
        <v/>
      </c>
      <c r="K712" t="str">
        <f>IFERROR(IF(VLOOKUP('Xlookup set'!$S751,'Xlookup set'!$A$1:$R$1239,12,FALSE)=0,"",VLOOKUP('Xlookup set'!$S751,'Xlookup set'!$A$1:$R$1239,12,FALSE)),"")</f>
        <v/>
      </c>
      <c r="L712" t="str">
        <f>IFERROR(IF(VLOOKUP('Xlookup set'!$S751,'Xlookup set'!$A$1:$R$1239,13,FALSE)=0,"",VLOOKUP('Xlookup set'!$S751,'Xlookup set'!$A$1:$R$1239,13,FALSE)),"")</f>
        <v/>
      </c>
      <c r="M712" t="str">
        <f>IFERROR(IF(VLOOKUP('Xlookup set'!$S751,'Xlookup set'!$A$1:$R$1239,14,FALSE)=0,"",VLOOKUP('Xlookup set'!$S751,'Xlookup set'!$A$1:$R$1239,14,FALSE)),"")</f>
        <v/>
      </c>
      <c r="N712" t="str">
        <f>IFERROR(IF(VLOOKUP('Xlookup set'!$S751,'Xlookup set'!$A$1:$R$1239,15,FALSE)=0,"",VLOOKUP('Xlookup set'!$S751,'Xlookup set'!$A$1:$R$1239,15,FALSE)),"")</f>
        <v/>
      </c>
      <c r="O712" t="str">
        <f>IFERROR(IF(VLOOKUP('Xlookup set'!$S751,'Xlookup set'!$A$1:$R$1239,16,FALSE)=0,"",VLOOKUP('Xlookup set'!$S751,'Xlookup set'!$A$1:$R$1239,16,FALSE)),"")</f>
        <v/>
      </c>
      <c r="P712" t="str">
        <f t="array" aca="1" ref="P712" ca="1">IFERROR(Y2IF(VLOOKUP('Xlookup set'!$S751,'Xlookup set'!$A$1:$R$1239,17,FALSE)=0,"",VLOOKUP('Xlookup set'!$S751,'Xlookup set'!$A$1:$R$1239,17,FALSE)),"")</f>
        <v/>
      </c>
      <c r="Q712" t="str">
        <f>IFERROR(IF(VLOOKUP('Xlookup set'!$S751,'Xlookup set'!$A$1:$R$1239,18,FALSE)=0,"",VLOOKUP('Xlookup set'!$S751,'Xlookup set'!$A$1:$R$1239,18,FALSE)),"")</f>
        <v/>
      </c>
    </row>
    <row r="713" spans="1:17">
      <c r="A713" t="str">
        <f>IFERROR(VLOOKUP('Xlookup set'!$S713,'Xlookup set'!$A$1:$R$1239,2,FALSE),"")</f>
        <v/>
      </c>
      <c r="B713" t="str">
        <f>IF(I713&lt;&gt;"",ドッグキャリー!$I$2,"")</f>
        <v/>
      </c>
      <c r="C713" t="str">
        <f t="shared" si="24"/>
        <v/>
      </c>
      <c r="D713" t="str">
        <f t="shared" si="25"/>
        <v/>
      </c>
      <c r="H713" s="77" t="str">
        <f>IFERROR(IF(VLOOKUP('Xlookup set'!$S713,'Xlookup set'!$A$1:$R$1239,9,FALSE)=0,"",VLOOKUP('Xlookup set'!$S713,'Xlookup set'!$A$1:$R$1239,9,FALSE)),"")</f>
        <v/>
      </c>
      <c r="I713" t="str">
        <f>IFERROR(IF(VLOOKUP('Xlookup set'!$S713,'Xlookup set'!$A$1:$R$1239,10,FALSE)=0,"",VLOOKUP('Xlookup set'!$S713,'Xlookup set'!$A$1:$R$1239,10,FALSE)),"")</f>
        <v/>
      </c>
      <c r="J713" t="str">
        <f>IFERROR(IF(VLOOKUP('Xlookup set'!$S752,'Xlookup set'!$A$1:$R$1239,11,FALSE)=0,"",VLOOKUP('Xlookup set'!$S752,'Xlookup set'!$A$1:$R$1239,11,FALSE)),"")</f>
        <v/>
      </c>
      <c r="K713" t="str">
        <f>IFERROR(IF(VLOOKUP('Xlookup set'!$S752,'Xlookup set'!$A$1:$R$1239,12,FALSE)=0,"",VLOOKUP('Xlookup set'!$S752,'Xlookup set'!$A$1:$R$1239,12,FALSE)),"")</f>
        <v/>
      </c>
      <c r="L713" t="str">
        <f>IFERROR(IF(VLOOKUP('Xlookup set'!$S752,'Xlookup set'!$A$1:$R$1239,13,FALSE)=0,"",VLOOKUP('Xlookup set'!$S752,'Xlookup set'!$A$1:$R$1239,13,FALSE)),"")</f>
        <v/>
      </c>
      <c r="M713" t="str">
        <f>IFERROR(IF(VLOOKUP('Xlookup set'!$S752,'Xlookup set'!$A$1:$R$1239,14,FALSE)=0,"",VLOOKUP('Xlookup set'!$S752,'Xlookup set'!$A$1:$R$1239,14,FALSE)),"")</f>
        <v/>
      </c>
      <c r="N713" t="str">
        <f>IFERROR(IF(VLOOKUP('Xlookup set'!$S752,'Xlookup set'!$A$1:$R$1239,15,FALSE)=0,"",VLOOKUP('Xlookup set'!$S752,'Xlookup set'!$A$1:$R$1239,15,FALSE)),"")</f>
        <v/>
      </c>
      <c r="O713" t="str">
        <f>IFERROR(IF(VLOOKUP('Xlookup set'!$S752,'Xlookup set'!$A$1:$R$1239,16,FALSE)=0,"",VLOOKUP('Xlookup set'!$S752,'Xlookup set'!$A$1:$R$1239,16,FALSE)),"")</f>
        <v/>
      </c>
      <c r="P713" t="str">
        <f t="array" aca="1" ref="P713" ca="1">IFERROR(Y2IF(VLOOKUP('Xlookup set'!$S752,'Xlookup set'!$A$1:$R$1239,17,FALSE)=0,"",VLOOKUP('Xlookup set'!$S752,'Xlookup set'!$A$1:$R$1239,17,FALSE)),"")</f>
        <v/>
      </c>
      <c r="Q713" t="str">
        <f>IFERROR(IF(VLOOKUP('Xlookup set'!$S752,'Xlookup set'!$A$1:$R$1239,18,FALSE)=0,"",VLOOKUP('Xlookup set'!$S752,'Xlookup set'!$A$1:$R$1239,18,FALSE)),"")</f>
        <v/>
      </c>
    </row>
    <row r="714" spans="1:17">
      <c r="A714" t="str">
        <f>IFERROR(VLOOKUP('Xlookup set'!$S714,'Xlookup set'!$A$1:$R$1239,2,FALSE),"")</f>
        <v/>
      </c>
      <c r="B714" t="str">
        <f>IF(I714&lt;&gt;"",ドッグキャリー!$I$2,"")</f>
        <v/>
      </c>
      <c r="C714" t="str">
        <f t="shared" si="24"/>
        <v/>
      </c>
      <c r="D714" t="str">
        <f t="shared" si="25"/>
        <v/>
      </c>
      <c r="H714" s="77" t="str">
        <f>IFERROR(IF(VLOOKUP('Xlookup set'!$S714,'Xlookup set'!$A$1:$R$1239,9,FALSE)=0,"",VLOOKUP('Xlookup set'!$S714,'Xlookup set'!$A$1:$R$1239,9,FALSE)),"")</f>
        <v/>
      </c>
      <c r="I714" t="str">
        <f>IFERROR(IF(VLOOKUP('Xlookup set'!$S714,'Xlookup set'!$A$1:$R$1239,10,FALSE)=0,"",VLOOKUP('Xlookup set'!$S714,'Xlookup set'!$A$1:$R$1239,10,FALSE)),"")</f>
        <v/>
      </c>
      <c r="J714" t="str">
        <f>IFERROR(IF(VLOOKUP('Xlookup set'!$S753,'Xlookup set'!$A$1:$R$1239,11,FALSE)=0,"",VLOOKUP('Xlookup set'!$S753,'Xlookup set'!$A$1:$R$1239,11,FALSE)),"")</f>
        <v/>
      </c>
      <c r="K714" t="str">
        <f>IFERROR(IF(VLOOKUP('Xlookup set'!$S753,'Xlookup set'!$A$1:$R$1239,12,FALSE)=0,"",VLOOKUP('Xlookup set'!$S753,'Xlookup set'!$A$1:$R$1239,12,FALSE)),"")</f>
        <v/>
      </c>
      <c r="L714" t="str">
        <f>IFERROR(IF(VLOOKUP('Xlookup set'!$S753,'Xlookup set'!$A$1:$R$1239,13,FALSE)=0,"",VLOOKUP('Xlookup set'!$S753,'Xlookup set'!$A$1:$R$1239,13,FALSE)),"")</f>
        <v/>
      </c>
      <c r="M714" t="str">
        <f>IFERROR(IF(VLOOKUP('Xlookup set'!$S753,'Xlookup set'!$A$1:$R$1239,14,FALSE)=0,"",VLOOKUP('Xlookup set'!$S753,'Xlookup set'!$A$1:$R$1239,14,FALSE)),"")</f>
        <v/>
      </c>
      <c r="N714" t="str">
        <f>IFERROR(IF(VLOOKUP('Xlookup set'!$S753,'Xlookup set'!$A$1:$R$1239,15,FALSE)=0,"",VLOOKUP('Xlookup set'!$S753,'Xlookup set'!$A$1:$R$1239,15,FALSE)),"")</f>
        <v/>
      </c>
      <c r="O714" t="str">
        <f>IFERROR(IF(VLOOKUP('Xlookup set'!$S753,'Xlookup set'!$A$1:$R$1239,16,FALSE)=0,"",VLOOKUP('Xlookup set'!$S753,'Xlookup set'!$A$1:$R$1239,16,FALSE)),"")</f>
        <v/>
      </c>
      <c r="P714" t="str">
        <f t="array" aca="1" ref="P714" ca="1">IFERROR(Y2IF(VLOOKUP('Xlookup set'!$S753,'Xlookup set'!$A$1:$R$1239,17,FALSE)=0,"",VLOOKUP('Xlookup set'!$S753,'Xlookup set'!$A$1:$R$1239,17,FALSE)),"")</f>
        <v/>
      </c>
      <c r="Q714" t="str">
        <f>IFERROR(IF(VLOOKUP('Xlookup set'!$S753,'Xlookup set'!$A$1:$R$1239,18,FALSE)=0,"",VLOOKUP('Xlookup set'!$S753,'Xlookup set'!$A$1:$R$1239,18,FALSE)),"")</f>
        <v/>
      </c>
    </row>
    <row r="715" spans="1:17">
      <c r="A715" t="str">
        <f>IFERROR(VLOOKUP('Xlookup set'!$S715,'Xlookup set'!$A$1:$R$1239,2,FALSE),"")</f>
        <v/>
      </c>
      <c r="B715" t="str">
        <f>IF(I715&lt;&gt;"",ドッグキャリー!$I$2,"")</f>
        <v/>
      </c>
      <c r="C715" t="str">
        <f t="shared" si="24"/>
        <v/>
      </c>
      <c r="D715" t="str">
        <f t="shared" si="25"/>
        <v/>
      </c>
      <c r="H715" s="77" t="str">
        <f>IFERROR(IF(VLOOKUP('Xlookup set'!$S715,'Xlookup set'!$A$1:$R$1239,9,FALSE)=0,"",VLOOKUP('Xlookup set'!$S715,'Xlookup set'!$A$1:$R$1239,9,FALSE)),"")</f>
        <v/>
      </c>
      <c r="I715" t="str">
        <f>IFERROR(IF(VLOOKUP('Xlookup set'!$S715,'Xlookup set'!$A$1:$R$1239,10,FALSE)=0,"",VLOOKUP('Xlookup set'!$S715,'Xlookup set'!$A$1:$R$1239,10,FALSE)),"")</f>
        <v/>
      </c>
      <c r="J715" t="str">
        <f>IFERROR(IF(VLOOKUP('Xlookup set'!$S754,'Xlookup set'!$A$1:$R$1239,11,FALSE)=0,"",VLOOKUP('Xlookup set'!$S754,'Xlookup set'!$A$1:$R$1239,11,FALSE)),"")</f>
        <v/>
      </c>
      <c r="K715" t="str">
        <f>IFERROR(IF(VLOOKUP('Xlookup set'!$S754,'Xlookup set'!$A$1:$R$1239,12,FALSE)=0,"",VLOOKUP('Xlookup set'!$S754,'Xlookup set'!$A$1:$R$1239,12,FALSE)),"")</f>
        <v/>
      </c>
      <c r="L715" t="str">
        <f>IFERROR(IF(VLOOKUP('Xlookup set'!$S754,'Xlookup set'!$A$1:$R$1239,13,FALSE)=0,"",VLOOKUP('Xlookup set'!$S754,'Xlookup set'!$A$1:$R$1239,13,FALSE)),"")</f>
        <v/>
      </c>
      <c r="M715" t="str">
        <f>IFERROR(IF(VLOOKUP('Xlookup set'!$S754,'Xlookup set'!$A$1:$R$1239,14,FALSE)=0,"",VLOOKUP('Xlookup set'!$S754,'Xlookup set'!$A$1:$R$1239,14,FALSE)),"")</f>
        <v/>
      </c>
      <c r="N715" t="str">
        <f>IFERROR(IF(VLOOKUP('Xlookup set'!$S754,'Xlookup set'!$A$1:$R$1239,15,FALSE)=0,"",VLOOKUP('Xlookup set'!$S754,'Xlookup set'!$A$1:$R$1239,15,FALSE)),"")</f>
        <v/>
      </c>
      <c r="O715" t="str">
        <f>IFERROR(IF(VLOOKUP('Xlookup set'!$S754,'Xlookup set'!$A$1:$R$1239,16,FALSE)=0,"",VLOOKUP('Xlookup set'!$S754,'Xlookup set'!$A$1:$R$1239,16,FALSE)),"")</f>
        <v/>
      </c>
      <c r="P715" t="str">
        <f t="array" aca="1" ref="P715" ca="1">IFERROR(Y2IF(VLOOKUP('Xlookup set'!$S754,'Xlookup set'!$A$1:$R$1239,17,FALSE)=0,"",VLOOKUP('Xlookup set'!$S754,'Xlookup set'!$A$1:$R$1239,17,FALSE)),"")</f>
        <v/>
      </c>
      <c r="Q715" t="str">
        <f>IFERROR(IF(VLOOKUP('Xlookup set'!$S754,'Xlookup set'!$A$1:$R$1239,18,FALSE)=0,"",VLOOKUP('Xlookup set'!$S754,'Xlookup set'!$A$1:$R$1239,18,FALSE)),"")</f>
        <v/>
      </c>
    </row>
    <row r="716" spans="1:17">
      <c r="A716" t="str">
        <f>IFERROR(VLOOKUP('Xlookup set'!$S716,'Xlookup set'!$A$1:$R$1239,2,FALSE),"")</f>
        <v/>
      </c>
      <c r="B716" t="str">
        <f>IF(I716&lt;&gt;"",ドッグキャリー!$I$2,"")</f>
        <v/>
      </c>
      <c r="C716" t="str">
        <f t="shared" si="24"/>
        <v/>
      </c>
      <c r="D716" t="str">
        <f t="shared" si="25"/>
        <v/>
      </c>
      <c r="H716" s="77" t="str">
        <f>IFERROR(IF(VLOOKUP('Xlookup set'!$S716,'Xlookup set'!$A$1:$R$1239,9,FALSE)=0,"",VLOOKUP('Xlookup set'!$S716,'Xlookup set'!$A$1:$R$1239,9,FALSE)),"")</f>
        <v/>
      </c>
      <c r="I716" t="str">
        <f>IFERROR(IF(VLOOKUP('Xlookup set'!$S716,'Xlookup set'!$A$1:$R$1239,10,FALSE)=0,"",VLOOKUP('Xlookup set'!$S716,'Xlookup set'!$A$1:$R$1239,10,FALSE)),"")</f>
        <v/>
      </c>
      <c r="J716" t="str">
        <f>IFERROR(IF(VLOOKUP('Xlookup set'!$S755,'Xlookup set'!$A$1:$R$1239,11,FALSE)=0,"",VLOOKUP('Xlookup set'!$S755,'Xlookup set'!$A$1:$R$1239,11,FALSE)),"")</f>
        <v/>
      </c>
      <c r="K716" t="str">
        <f>IFERROR(IF(VLOOKUP('Xlookup set'!$S755,'Xlookup set'!$A$1:$R$1239,12,FALSE)=0,"",VLOOKUP('Xlookup set'!$S755,'Xlookup set'!$A$1:$R$1239,12,FALSE)),"")</f>
        <v/>
      </c>
      <c r="L716" t="str">
        <f>IFERROR(IF(VLOOKUP('Xlookup set'!$S755,'Xlookup set'!$A$1:$R$1239,13,FALSE)=0,"",VLOOKUP('Xlookup set'!$S755,'Xlookup set'!$A$1:$R$1239,13,FALSE)),"")</f>
        <v/>
      </c>
      <c r="M716" t="str">
        <f>IFERROR(IF(VLOOKUP('Xlookup set'!$S755,'Xlookup set'!$A$1:$R$1239,14,FALSE)=0,"",VLOOKUP('Xlookup set'!$S755,'Xlookup set'!$A$1:$R$1239,14,FALSE)),"")</f>
        <v/>
      </c>
      <c r="N716" t="str">
        <f>IFERROR(IF(VLOOKUP('Xlookup set'!$S755,'Xlookup set'!$A$1:$R$1239,15,FALSE)=0,"",VLOOKUP('Xlookup set'!$S755,'Xlookup set'!$A$1:$R$1239,15,FALSE)),"")</f>
        <v/>
      </c>
      <c r="O716" t="str">
        <f>IFERROR(IF(VLOOKUP('Xlookup set'!$S755,'Xlookup set'!$A$1:$R$1239,16,FALSE)=0,"",VLOOKUP('Xlookup set'!$S755,'Xlookup set'!$A$1:$R$1239,16,FALSE)),"")</f>
        <v/>
      </c>
      <c r="P716" t="str">
        <f t="array" aca="1" ref="P716" ca="1">IFERROR(Y2IF(VLOOKUP('Xlookup set'!$S755,'Xlookup set'!$A$1:$R$1239,17,FALSE)=0,"",VLOOKUP('Xlookup set'!$S755,'Xlookup set'!$A$1:$R$1239,17,FALSE)),"")</f>
        <v/>
      </c>
      <c r="Q716" t="str">
        <f>IFERROR(IF(VLOOKUP('Xlookup set'!$S755,'Xlookup set'!$A$1:$R$1239,18,FALSE)=0,"",VLOOKUP('Xlookup set'!$S755,'Xlookup set'!$A$1:$R$1239,18,FALSE)),"")</f>
        <v/>
      </c>
    </row>
    <row r="717" spans="1:17">
      <c r="A717" t="str">
        <f>IFERROR(VLOOKUP('Xlookup set'!$S717,'Xlookup set'!$A$1:$R$1239,2,FALSE),"")</f>
        <v/>
      </c>
      <c r="B717" t="str">
        <f>IF(I717&lt;&gt;"",ドッグキャリー!$I$2,"")</f>
        <v/>
      </c>
      <c r="C717" t="str">
        <f t="shared" si="24"/>
        <v/>
      </c>
      <c r="D717" t="str">
        <f t="shared" si="25"/>
        <v/>
      </c>
      <c r="H717" s="77" t="str">
        <f>IFERROR(IF(VLOOKUP('Xlookup set'!$S717,'Xlookup set'!$A$1:$R$1239,9,FALSE)=0,"",VLOOKUP('Xlookup set'!$S717,'Xlookup set'!$A$1:$R$1239,9,FALSE)),"")</f>
        <v/>
      </c>
      <c r="I717" t="str">
        <f>IFERROR(IF(VLOOKUP('Xlookup set'!$S717,'Xlookup set'!$A$1:$R$1239,10,FALSE)=0,"",VLOOKUP('Xlookup set'!$S717,'Xlookup set'!$A$1:$R$1239,10,FALSE)),"")</f>
        <v/>
      </c>
      <c r="J717" t="str">
        <f>IFERROR(IF(VLOOKUP('Xlookup set'!$S756,'Xlookup set'!$A$1:$R$1239,11,FALSE)=0,"",VLOOKUP('Xlookup set'!$S756,'Xlookup set'!$A$1:$R$1239,11,FALSE)),"")</f>
        <v/>
      </c>
      <c r="K717" t="str">
        <f>IFERROR(IF(VLOOKUP('Xlookup set'!$S756,'Xlookup set'!$A$1:$R$1239,12,FALSE)=0,"",VLOOKUP('Xlookup set'!$S756,'Xlookup set'!$A$1:$R$1239,12,FALSE)),"")</f>
        <v/>
      </c>
      <c r="L717" t="str">
        <f>IFERROR(IF(VLOOKUP('Xlookup set'!$S756,'Xlookup set'!$A$1:$R$1239,13,FALSE)=0,"",VLOOKUP('Xlookup set'!$S756,'Xlookup set'!$A$1:$R$1239,13,FALSE)),"")</f>
        <v/>
      </c>
      <c r="M717" t="str">
        <f>IFERROR(IF(VLOOKUP('Xlookup set'!$S756,'Xlookup set'!$A$1:$R$1239,14,FALSE)=0,"",VLOOKUP('Xlookup set'!$S756,'Xlookup set'!$A$1:$R$1239,14,FALSE)),"")</f>
        <v/>
      </c>
      <c r="N717" t="str">
        <f>IFERROR(IF(VLOOKUP('Xlookup set'!$S756,'Xlookup set'!$A$1:$R$1239,15,FALSE)=0,"",VLOOKUP('Xlookup set'!$S756,'Xlookup set'!$A$1:$R$1239,15,FALSE)),"")</f>
        <v/>
      </c>
      <c r="O717" t="str">
        <f>IFERROR(IF(VLOOKUP('Xlookup set'!$S756,'Xlookup set'!$A$1:$R$1239,16,FALSE)=0,"",VLOOKUP('Xlookup set'!$S756,'Xlookup set'!$A$1:$R$1239,16,FALSE)),"")</f>
        <v/>
      </c>
      <c r="P717" t="str">
        <f t="array" aca="1" ref="P717" ca="1">IFERROR(Y2IF(VLOOKUP('Xlookup set'!$S756,'Xlookup set'!$A$1:$R$1239,17,FALSE)=0,"",VLOOKUP('Xlookup set'!$S756,'Xlookup set'!$A$1:$R$1239,17,FALSE)),"")</f>
        <v/>
      </c>
      <c r="Q717" t="str">
        <f>IFERROR(IF(VLOOKUP('Xlookup set'!$S756,'Xlookup set'!$A$1:$R$1239,18,FALSE)=0,"",VLOOKUP('Xlookup set'!$S756,'Xlookup set'!$A$1:$R$1239,18,FALSE)),"")</f>
        <v/>
      </c>
    </row>
    <row r="718" spans="1:17">
      <c r="A718" t="str">
        <f>IFERROR(VLOOKUP('Xlookup set'!$S718,'Xlookup set'!$A$1:$R$1239,2,FALSE),"")</f>
        <v/>
      </c>
      <c r="B718" t="str">
        <f>IF(I718&lt;&gt;"",ドッグキャリー!$I$2,"")</f>
        <v/>
      </c>
      <c r="C718" t="str">
        <f t="shared" si="24"/>
        <v/>
      </c>
      <c r="D718" t="str">
        <f t="shared" si="25"/>
        <v/>
      </c>
      <c r="H718" s="77" t="str">
        <f>IFERROR(IF(VLOOKUP('Xlookup set'!$S718,'Xlookup set'!$A$1:$R$1239,9,FALSE)=0,"",VLOOKUP('Xlookup set'!$S718,'Xlookup set'!$A$1:$R$1239,9,FALSE)),"")</f>
        <v/>
      </c>
      <c r="I718" t="str">
        <f>IFERROR(IF(VLOOKUP('Xlookup set'!$S718,'Xlookup set'!$A$1:$R$1239,10,FALSE)=0,"",VLOOKUP('Xlookup set'!$S718,'Xlookup set'!$A$1:$R$1239,10,FALSE)),"")</f>
        <v/>
      </c>
      <c r="J718" t="str">
        <f>IFERROR(IF(VLOOKUP('Xlookup set'!$S757,'Xlookup set'!$A$1:$R$1239,11,FALSE)=0,"",VLOOKUP('Xlookup set'!$S757,'Xlookup set'!$A$1:$R$1239,11,FALSE)),"")</f>
        <v/>
      </c>
      <c r="K718" t="str">
        <f>IFERROR(IF(VLOOKUP('Xlookup set'!$S757,'Xlookup set'!$A$1:$R$1239,12,FALSE)=0,"",VLOOKUP('Xlookup set'!$S757,'Xlookup set'!$A$1:$R$1239,12,FALSE)),"")</f>
        <v/>
      </c>
      <c r="L718" t="str">
        <f>IFERROR(IF(VLOOKUP('Xlookup set'!$S757,'Xlookup set'!$A$1:$R$1239,13,FALSE)=0,"",VLOOKUP('Xlookup set'!$S757,'Xlookup set'!$A$1:$R$1239,13,FALSE)),"")</f>
        <v/>
      </c>
      <c r="M718" t="str">
        <f>IFERROR(IF(VLOOKUP('Xlookup set'!$S757,'Xlookup set'!$A$1:$R$1239,14,FALSE)=0,"",VLOOKUP('Xlookup set'!$S757,'Xlookup set'!$A$1:$R$1239,14,FALSE)),"")</f>
        <v/>
      </c>
      <c r="N718" t="str">
        <f>IFERROR(IF(VLOOKUP('Xlookup set'!$S757,'Xlookup set'!$A$1:$R$1239,15,FALSE)=0,"",VLOOKUP('Xlookup set'!$S757,'Xlookup set'!$A$1:$R$1239,15,FALSE)),"")</f>
        <v/>
      </c>
      <c r="O718" t="str">
        <f>IFERROR(IF(VLOOKUP('Xlookup set'!$S757,'Xlookup set'!$A$1:$R$1239,16,FALSE)=0,"",VLOOKUP('Xlookup set'!$S757,'Xlookup set'!$A$1:$R$1239,16,FALSE)),"")</f>
        <v/>
      </c>
      <c r="P718" t="str">
        <f t="array" aca="1" ref="P718" ca="1">IFERROR(Y2IF(VLOOKUP('Xlookup set'!$S757,'Xlookup set'!$A$1:$R$1239,17,FALSE)=0,"",VLOOKUP('Xlookup set'!$S757,'Xlookup set'!$A$1:$R$1239,17,FALSE)),"")</f>
        <v/>
      </c>
      <c r="Q718" t="str">
        <f>IFERROR(IF(VLOOKUP('Xlookup set'!$S757,'Xlookup set'!$A$1:$R$1239,18,FALSE)=0,"",VLOOKUP('Xlookup set'!$S757,'Xlookup set'!$A$1:$R$1239,18,FALSE)),"")</f>
        <v/>
      </c>
    </row>
    <row r="719" spans="1:17">
      <c r="A719" t="str">
        <f>IFERROR(VLOOKUP('Xlookup set'!$S719,'Xlookup set'!$A$1:$R$1239,2,FALSE),"")</f>
        <v/>
      </c>
      <c r="B719" t="str">
        <f>IF(I719&lt;&gt;"",ドッグキャリー!$I$2,"")</f>
        <v/>
      </c>
      <c r="C719" t="str">
        <f t="shared" si="24"/>
        <v/>
      </c>
      <c r="D719" t="str">
        <f t="shared" si="25"/>
        <v/>
      </c>
      <c r="H719" s="77" t="str">
        <f>IFERROR(IF(VLOOKUP('Xlookup set'!$S719,'Xlookup set'!$A$1:$R$1239,9,FALSE)=0,"",VLOOKUP('Xlookup set'!$S719,'Xlookup set'!$A$1:$R$1239,9,FALSE)),"")</f>
        <v/>
      </c>
      <c r="I719" t="str">
        <f>IFERROR(IF(VLOOKUP('Xlookup set'!$S719,'Xlookup set'!$A$1:$R$1239,10,FALSE)=0,"",VLOOKUP('Xlookup set'!$S719,'Xlookup set'!$A$1:$R$1239,10,FALSE)),"")</f>
        <v/>
      </c>
      <c r="J719" t="str">
        <f>IFERROR(IF(VLOOKUP('Xlookup set'!$S758,'Xlookup set'!$A$1:$R$1239,11,FALSE)=0,"",VLOOKUP('Xlookup set'!$S758,'Xlookup set'!$A$1:$R$1239,11,FALSE)),"")</f>
        <v/>
      </c>
      <c r="K719" t="str">
        <f>IFERROR(IF(VLOOKUP('Xlookup set'!$S758,'Xlookup set'!$A$1:$R$1239,12,FALSE)=0,"",VLOOKUP('Xlookup set'!$S758,'Xlookup set'!$A$1:$R$1239,12,FALSE)),"")</f>
        <v/>
      </c>
      <c r="L719" t="str">
        <f>IFERROR(IF(VLOOKUP('Xlookup set'!$S758,'Xlookup set'!$A$1:$R$1239,13,FALSE)=0,"",VLOOKUP('Xlookup set'!$S758,'Xlookup set'!$A$1:$R$1239,13,FALSE)),"")</f>
        <v/>
      </c>
      <c r="M719" t="str">
        <f>IFERROR(IF(VLOOKUP('Xlookup set'!$S758,'Xlookup set'!$A$1:$R$1239,14,FALSE)=0,"",VLOOKUP('Xlookup set'!$S758,'Xlookup set'!$A$1:$R$1239,14,FALSE)),"")</f>
        <v/>
      </c>
      <c r="N719" t="str">
        <f>IFERROR(IF(VLOOKUP('Xlookup set'!$S758,'Xlookup set'!$A$1:$R$1239,15,FALSE)=0,"",VLOOKUP('Xlookup set'!$S758,'Xlookup set'!$A$1:$R$1239,15,FALSE)),"")</f>
        <v/>
      </c>
      <c r="O719" t="str">
        <f>IFERROR(IF(VLOOKUP('Xlookup set'!$S758,'Xlookup set'!$A$1:$R$1239,16,FALSE)=0,"",VLOOKUP('Xlookup set'!$S758,'Xlookup set'!$A$1:$R$1239,16,FALSE)),"")</f>
        <v/>
      </c>
      <c r="P719" t="str">
        <f t="array" aca="1" ref="P719" ca="1">IFERROR(Y2IF(VLOOKUP('Xlookup set'!$S758,'Xlookup set'!$A$1:$R$1239,17,FALSE)=0,"",VLOOKUP('Xlookup set'!$S758,'Xlookup set'!$A$1:$R$1239,17,FALSE)),"")</f>
        <v/>
      </c>
      <c r="Q719" t="str">
        <f>IFERROR(IF(VLOOKUP('Xlookup set'!$S758,'Xlookup set'!$A$1:$R$1239,18,FALSE)=0,"",VLOOKUP('Xlookup set'!$S758,'Xlookup set'!$A$1:$R$1239,18,FALSE)),"")</f>
        <v/>
      </c>
    </row>
    <row r="720" spans="1:17">
      <c r="A720" t="str">
        <f>IFERROR(VLOOKUP('Xlookup set'!$S720,'Xlookup set'!$A$1:$R$1239,2,FALSE),"")</f>
        <v/>
      </c>
      <c r="B720" t="str">
        <f>IF(I720&lt;&gt;"",ドッグキャリー!$I$2,"")</f>
        <v/>
      </c>
      <c r="C720" t="str">
        <f t="shared" si="24"/>
        <v/>
      </c>
      <c r="D720" t="str">
        <f t="shared" si="25"/>
        <v/>
      </c>
      <c r="H720" s="77" t="str">
        <f>IFERROR(IF(VLOOKUP('Xlookup set'!$S720,'Xlookup set'!$A$1:$R$1239,9,FALSE)=0,"",VLOOKUP('Xlookup set'!$S720,'Xlookup set'!$A$1:$R$1239,9,FALSE)),"")</f>
        <v/>
      </c>
      <c r="I720" t="str">
        <f>IFERROR(IF(VLOOKUP('Xlookup set'!$S720,'Xlookup set'!$A$1:$R$1239,10,FALSE)=0,"",VLOOKUP('Xlookup set'!$S720,'Xlookup set'!$A$1:$R$1239,10,FALSE)),"")</f>
        <v/>
      </c>
      <c r="J720" t="str">
        <f>IFERROR(IF(VLOOKUP('Xlookup set'!$S759,'Xlookup set'!$A$1:$R$1239,11,FALSE)=0,"",VLOOKUP('Xlookup set'!$S759,'Xlookup set'!$A$1:$R$1239,11,FALSE)),"")</f>
        <v/>
      </c>
      <c r="K720" t="str">
        <f>IFERROR(IF(VLOOKUP('Xlookup set'!$S759,'Xlookup set'!$A$1:$R$1239,12,FALSE)=0,"",VLOOKUP('Xlookup set'!$S759,'Xlookup set'!$A$1:$R$1239,12,FALSE)),"")</f>
        <v/>
      </c>
      <c r="L720" t="str">
        <f>IFERROR(IF(VLOOKUP('Xlookup set'!$S759,'Xlookup set'!$A$1:$R$1239,13,FALSE)=0,"",VLOOKUP('Xlookup set'!$S759,'Xlookup set'!$A$1:$R$1239,13,FALSE)),"")</f>
        <v/>
      </c>
      <c r="M720" t="str">
        <f>IFERROR(IF(VLOOKUP('Xlookup set'!$S759,'Xlookup set'!$A$1:$R$1239,14,FALSE)=0,"",VLOOKUP('Xlookup set'!$S759,'Xlookup set'!$A$1:$R$1239,14,FALSE)),"")</f>
        <v/>
      </c>
      <c r="N720" t="str">
        <f>IFERROR(IF(VLOOKUP('Xlookup set'!$S759,'Xlookup set'!$A$1:$R$1239,15,FALSE)=0,"",VLOOKUP('Xlookup set'!$S759,'Xlookup set'!$A$1:$R$1239,15,FALSE)),"")</f>
        <v/>
      </c>
      <c r="O720" t="str">
        <f>IFERROR(IF(VLOOKUP('Xlookup set'!$S759,'Xlookup set'!$A$1:$R$1239,16,FALSE)=0,"",VLOOKUP('Xlookup set'!$S759,'Xlookup set'!$A$1:$R$1239,16,FALSE)),"")</f>
        <v/>
      </c>
      <c r="P720" t="str">
        <f t="array" aca="1" ref="P720" ca="1">IFERROR(Y2IF(VLOOKUP('Xlookup set'!$S759,'Xlookup set'!$A$1:$R$1239,17,FALSE)=0,"",VLOOKUP('Xlookup set'!$S759,'Xlookup set'!$A$1:$R$1239,17,FALSE)),"")</f>
        <v/>
      </c>
      <c r="Q720" t="str">
        <f>IFERROR(IF(VLOOKUP('Xlookup set'!$S759,'Xlookup set'!$A$1:$R$1239,18,FALSE)=0,"",VLOOKUP('Xlookup set'!$S759,'Xlookup set'!$A$1:$R$1239,18,FALSE)),"")</f>
        <v/>
      </c>
    </row>
    <row r="721" spans="1:17">
      <c r="A721" t="str">
        <f>IFERROR(VLOOKUP('Xlookup set'!$S721,'Xlookup set'!$A$1:$R$1239,2,FALSE),"")</f>
        <v/>
      </c>
      <c r="B721" t="str">
        <f>IF(I721&lt;&gt;"",ドッグキャリー!$I$2,"")</f>
        <v/>
      </c>
      <c r="C721" t="str">
        <f t="shared" si="24"/>
        <v/>
      </c>
      <c r="D721" t="str">
        <f t="shared" si="25"/>
        <v/>
      </c>
      <c r="H721" s="77" t="str">
        <f>IFERROR(IF(VLOOKUP('Xlookup set'!$S721,'Xlookup set'!$A$1:$R$1239,9,FALSE)=0,"",VLOOKUP('Xlookup set'!$S721,'Xlookup set'!$A$1:$R$1239,9,FALSE)),"")</f>
        <v/>
      </c>
      <c r="I721" t="str">
        <f>IFERROR(IF(VLOOKUP('Xlookup set'!$S721,'Xlookup set'!$A$1:$R$1239,10,FALSE)=0,"",VLOOKUP('Xlookup set'!$S721,'Xlookup set'!$A$1:$R$1239,10,FALSE)),"")</f>
        <v/>
      </c>
      <c r="J721" t="str">
        <f>IFERROR(IF(VLOOKUP('Xlookup set'!$S760,'Xlookup set'!$A$1:$R$1239,11,FALSE)=0,"",VLOOKUP('Xlookup set'!$S760,'Xlookup set'!$A$1:$R$1239,11,FALSE)),"")</f>
        <v/>
      </c>
      <c r="K721" t="str">
        <f>IFERROR(IF(VLOOKUP('Xlookup set'!$S760,'Xlookup set'!$A$1:$R$1239,12,FALSE)=0,"",VLOOKUP('Xlookup set'!$S760,'Xlookup set'!$A$1:$R$1239,12,FALSE)),"")</f>
        <v/>
      </c>
      <c r="L721" t="str">
        <f>IFERROR(IF(VLOOKUP('Xlookup set'!$S760,'Xlookup set'!$A$1:$R$1239,13,FALSE)=0,"",VLOOKUP('Xlookup set'!$S760,'Xlookup set'!$A$1:$R$1239,13,FALSE)),"")</f>
        <v/>
      </c>
      <c r="M721" t="str">
        <f>IFERROR(IF(VLOOKUP('Xlookup set'!$S760,'Xlookup set'!$A$1:$R$1239,14,FALSE)=0,"",VLOOKUP('Xlookup set'!$S760,'Xlookup set'!$A$1:$R$1239,14,FALSE)),"")</f>
        <v/>
      </c>
      <c r="N721" t="str">
        <f>IFERROR(IF(VLOOKUP('Xlookup set'!$S760,'Xlookup set'!$A$1:$R$1239,15,FALSE)=0,"",VLOOKUP('Xlookup set'!$S760,'Xlookup set'!$A$1:$R$1239,15,FALSE)),"")</f>
        <v/>
      </c>
      <c r="O721" t="str">
        <f>IFERROR(IF(VLOOKUP('Xlookup set'!$S760,'Xlookup set'!$A$1:$R$1239,16,FALSE)=0,"",VLOOKUP('Xlookup set'!$S760,'Xlookup set'!$A$1:$R$1239,16,FALSE)),"")</f>
        <v/>
      </c>
      <c r="P721" t="str">
        <f t="array" aca="1" ref="P721" ca="1">IFERROR(Y2IF(VLOOKUP('Xlookup set'!$S760,'Xlookup set'!$A$1:$R$1239,17,FALSE)=0,"",VLOOKUP('Xlookup set'!$S760,'Xlookup set'!$A$1:$R$1239,17,FALSE)),"")</f>
        <v/>
      </c>
      <c r="Q721" t="str">
        <f>IFERROR(IF(VLOOKUP('Xlookup set'!$S760,'Xlookup set'!$A$1:$R$1239,18,FALSE)=0,"",VLOOKUP('Xlookup set'!$S760,'Xlookup set'!$A$1:$R$1239,18,FALSE)),"")</f>
        <v/>
      </c>
    </row>
    <row r="722" spans="1:17">
      <c r="A722" t="str">
        <f>IFERROR(VLOOKUP('Xlookup set'!$S722,'Xlookup set'!$A$1:$R$1239,2,FALSE),"")</f>
        <v/>
      </c>
      <c r="B722" t="str">
        <f>IF(I722&lt;&gt;"",ドッグキャリー!$I$2,"")</f>
        <v/>
      </c>
      <c r="C722" t="str">
        <f t="shared" si="24"/>
        <v/>
      </c>
      <c r="D722" t="str">
        <f t="shared" si="25"/>
        <v/>
      </c>
      <c r="H722" s="77" t="str">
        <f>IFERROR(IF(VLOOKUP('Xlookup set'!$S722,'Xlookup set'!$A$1:$R$1239,9,FALSE)=0,"",VLOOKUP('Xlookup set'!$S722,'Xlookup set'!$A$1:$R$1239,9,FALSE)),"")</f>
        <v/>
      </c>
      <c r="I722" t="str">
        <f>IFERROR(IF(VLOOKUP('Xlookup set'!$S722,'Xlookup set'!$A$1:$R$1239,10,FALSE)=0,"",VLOOKUP('Xlookup set'!$S722,'Xlookup set'!$A$1:$R$1239,10,FALSE)),"")</f>
        <v/>
      </c>
      <c r="J722" t="str">
        <f>IFERROR(IF(VLOOKUP('Xlookup set'!$S761,'Xlookup set'!$A$1:$R$1239,11,FALSE)=0,"",VLOOKUP('Xlookup set'!$S761,'Xlookup set'!$A$1:$R$1239,11,FALSE)),"")</f>
        <v/>
      </c>
      <c r="K722" t="str">
        <f>IFERROR(IF(VLOOKUP('Xlookup set'!$S761,'Xlookup set'!$A$1:$R$1239,12,FALSE)=0,"",VLOOKUP('Xlookup set'!$S761,'Xlookup set'!$A$1:$R$1239,12,FALSE)),"")</f>
        <v/>
      </c>
      <c r="L722" t="str">
        <f>IFERROR(IF(VLOOKUP('Xlookup set'!$S761,'Xlookup set'!$A$1:$R$1239,13,FALSE)=0,"",VLOOKUP('Xlookup set'!$S761,'Xlookup set'!$A$1:$R$1239,13,FALSE)),"")</f>
        <v/>
      </c>
      <c r="M722" t="str">
        <f>IFERROR(IF(VLOOKUP('Xlookup set'!$S761,'Xlookup set'!$A$1:$R$1239,14,FALSE)=0,"",VLOOKUP('Xlookup set'!$S761,'Xlookup set'!$A$1:$R$1239,14,FALSE)),"")</f>
        <v/>
      </c>
      <c r="N722" t="str">
        <f>IFERROR(IF(VLOOKUP('Xlookup set'!$S761,'Xlookup set'!$A$1:$R$1239,15,FALSE)=0,"",VLOOKUP('Xlookup set'!$S761,'Xlookup set'!$A$1:$R$1239,15,FALSE)),"")</f>
        <v/>
      </c>
      <c r="O722" t="str">
        <f>IFERROR(IF(VLOOKUP('Xlookup set'!$S761,'Xlookup set'!$A$1:$R$1239,16,FALSE)=0,"",VLOOKUP('Xlookup set'!$S761,'Xlookup set'!$A$1:$R$1239,16,FALSE)),"")</f>
        <v/>
      </c>
      <c r="P722" t="str">
        <f t="array" aca="1" ref="P722" ca="1">IFERROR(Y2IF(VLOOKUP('Xlookup set'!$S761,'Xlookup set'!$A$1:$R$1239,17,FALSE)=0,"",VLOOKUP('Xlookup set'!$S761,'Xlookup set'!$A$1:$R$1239,17,FALSE)),"")</f>
        <v/>
      </c>
      <c r="Q722" t="str">
        <f>IFERROR(IF(VLOOKUP('Xlookup set'!$S761,'Xlookup set'!$A$1:$R$1239,18,FALSE)=0,"",VLOOKUP('Xlookup set'!$S761,'Xlookup set'!$A$1:$R$1239,18,FALSE)),"")</f>
        <v/>
      </c>
    </row>
    <row r="723" spans="1:17">
      <c r="A723" t="str">
        <f>IFERROR(VLOOKUP('Xlookup set'!$S723,'Xlookup set'!$A$1:$R$1239,2,FALSE),"")</f>
        <v/>
      </c>
      <c r="B723" t="str">
        <f>IF(I723&lt;&gt;"",ドッグキャリー!$I$2,"")</f>
        <v/>
      </c>
      <c r="C723" t="str">
        <f t="shared" si="24"/>
        <v/>
      </c>
      <c r="D723" t="str">
        <f t="shared" si="25"/>
        <v/>
      </c>
      <c r="H723" s="77" t="str">
        <f>IFERROR(IF(VLOOKUP('Xlookup set'!$S723,'Xlookup set'!$A$1:$R$1239,9,FALSE)=0,"",VLOOKUP('Xlookup set'!$S723,'Xlookup set'!$A$1:$R$1239,9,FALSE)),"")</f>
        <v/>
      </c>
      <c r="I723" t="str">
        <f>IFERROR(IF(VLOOKUP('Xlookup set'!$S723,'Xlookup set'!$A$1:$R$1239,10,FALSE)=0,"",VLOOKUP('Xlookup set'!$S723,'Xlookup set'!$A$1:$R$1239,10,FALSE)),"")</f>
        <v/>
      </c>
      <c r="J723" t="str">
        <f>IFERROR(IF(VLOOKUP('Xlookup set'!$S762,'Xlookup set'!$A$1:$R$1239,11,FALSE)=0,"",VLOOKUP('Xlookup set'!$S762,'Xlookup set'!$A$1:$R$1239,11,FALSE)),"")</f>
        <v/>
      </c>
      <c r="K723" t="str">
        <f>IFERROR(IF(VLOOKUP('Xlookup set'!$S762,'Xlookup set'!$A$1:$R$1239,12,FALSE)=0,"",VLOOKUP('Xlookup set'!$S762,'Xlookup set'!$A$1:$R$1239,12,FALSE)),"")</f>
        <v/>
      </c>
      <c r="L723" t="str">
        <f>IFERROR(IF(VLOOKUP('Xlookup set'!$S762,'Xlookup set'!$A$1:$R$1239,13,FALSE)=0,"",VLOOKUP('Xlookup set'!$S762,'Xlookup set'!$A$1:$R$1239,13,FALSE)),"")</f>
        <v/>
      </c>
      <c r="M723" t="str">
        <f>IFERROR(IF(VLOOKUP('Xlookup set'!$S762,'Xlookup set'!$A$1:$R$1239,14,FALSE)=0,"",VLOOKUP('Xlookup set'!$S762,'Xlookup set'!$A$1:$R$1239,14,FALSE)),"")</f>
        <v/>
      </c>
      <c r="N723" t="str">
        <f>IFERROR(IF(VLOOKUP('Xlookup set'!$S762,'Xlookup set'!$A$1:$R$1239,15,FALSE)=0,"",VLOOKUP('Xlookup set'!$S762,'Xlookup set'!$A$1:$R$1239,15,FALSE)),"")</f>
        <v/>
      </c>
      <c r="O723" t="str">
        <f>IFERROR(IF(VLOOKUP('Xlookup set'!$S762,'Xlookup set'!$A$1:$R$1239,16,FALSE)=0,"",VLOOKUP('Xlookup set'!$S762,'Xlookup set'!$A$1:$R$1239,16,FALSE)),"")</f>
        <v/>
      </c>
      <c r="P723" t="str">
        <f t="array" aca="1" ref="P723" ca="1">IFERROR(Y2IF(VLOOKUP('Xlookup set'!$S762,'Xlookup set'!$A$1:$R$1239,17,FALSE)=0,"",VLOOKUP('Xlookup set'!$S762,'Xlookup set'!$A$1:$R$1239,17,FALSE)),"")</f>
        <v/>
      </c>
      <c r="Q723" t="str">
        <f>IFERROR(IF(VLOOKUP('Xlookup set'!$S762,'Xlookup set'!$A$1:$R$1239,18,FALSE)=0,"",VLOOKUP('Xlookup set'!$S762,'Xlookup set'!$A$1:$R$1239,18,FALSE)),"")</f>
        <v/>
      </c>
    </row>
    <row r="724" spans="1:17">
      <c r="A724" t="str">
        <f>IFERROR(VLOOKUP('Xlookup set'!$S724,'Xlookup set'!$A$1:$R$1239,2,FALSE),"")</f>
        <v/>
      </c>
      <c r="B724" t="str">
        <f>IF(I724&lt;&gt;"",ドッグキャリー!$I$2,"")</f>
        <v/>
      </c>
      <c r="C724" t="str">
        <f t="shared" si="24"/>
        <v/>
      </c>
      <c r="D724" t="str">
        <f t="shared" si="25"/>
        <v/>
      </c>
      <c r="H724" s="77" t="str">
        <f>IFERROR(IF(VLOOKUP('Xlookup set'!$S724,'Xlookup set'!$A$1:$R$1239,9,FALSE)=0,"",VLOOKUP('Xlookup set'!$S724,'Xlookup set'!$A$1:$R$1239,9,FALSE)),"")</f>
        <v/>
      </c>
      <c r="I724" t="str">
        <f>IFERROR(IF(VLOOKUP('Xlookup set'!$S724,'Xlookup set'!$A$1:$R$1239,10,FALSE)=0,"",VLOOKUP('Xlookup set'!$S724,'Xlookup set'!$A$1:$R$1239,10,FALSE)),"")</f>
        <v/>
      </c>
      <c r="J724" t="str">
        <f>IFERROR(IF(VLOOKUP('Xlookup set'!$S763,'Xlookup set'!$A$1:$R$1239,11,FALSE)=0,"",VLOOKUP('Xlookup set'!$S763,'Xlookup set'!$A$1:$R$1239,11,FALSE)),"")</f>
        <v/>
      </c>
      <c r="K724" t="str">
        <f>IFERROR(IF(VLOOKUP('Xlookup set'!$S763,'Xlookup set'!$A$1:$R$1239,12,FALSE)=0,"",VLOOKUP('Xlookup set'!$S763,'Xlookup set'!$A$1:$R$1239,12,FALSE)),"")</f>
        <v/>
      </c>
      <c r="L724" t="str">
        <f>IFERROR(IF(VLOOKUP('Xlookup set'!$S763,'Xlookup set'!$A$1:$R$1239,13,FALSE)=0,"",VLOOKUP('Xlookup set'!$S763,'Xlookup set'!$A$1:$R$1239,13,FALSE)),"")</f>
        <v/>
      </c>
      <c r="M724" t="str">
        <f>IFERROR(IF(VLOOKUP('Xlookup set'!$S763,'Xlookup set'!$A$1:$R$1239,14,FALSE)=0,"",VLOOKUP('Xlookup set'!$S763,'Xlookup set'!$A$1:$R$1239,14,FALSE)),"")</f>
        <v/>
      </c>
      <c r="N724" t="str">
        <f>IFERROR(IF(VLOOKUP('Xlookup set'!$S763,'Xlookup set'!$A$1:$R$1239,15,FALSE)=0,"",VLOOKUP('Xlookup set'!$S763,'Xlookup set'!$A$1:$R$1239,15,FALSE)),"")</f>
        <v/>
      </c>
      <c r="O724" t="str">
        <f>IFERROR(IF(VLOOKUP('Xlookup set'!$S763,'Xlookup set'!$A$1:$R$1239,16,FALSE)=0,"",VLOOKUP('Xlookup set'!$S763,'Xlookup set'!$A$1:$R$1239,16,FALSE)),"")</f>
        <v/>
      </c>
      <c r="P724" t="str">
        <f t="array" aca="1" ref="P724" ca="1">IFERROR(Y2IF(VLOOKUP('Xlookup set'!$S763,'Xlookup set'!$A$1:$R$1239,17,FALSE)=0,"",VLOOKUP('Xlookup set'!$S763,'Xlookup set'!$A$1:$R$1239,17,FALSE)),"")</f>
        <v/>
      </c>
      <c r="Q724" t="str">
        <f>IFERROR(IF(VLOOKUP('Xlookup set'!$S763,'Xlookup set'!$A$1:$R$1239,18,FALSE)=0,"",VLOOKUP('Xlookup set'!$S763,'Xlookup set'!$A$1:$R$1239,18,FALSE)),"")</f>
        <v/>
      </c>
    </row>
    <row r="725" spans="1:17">
      <c r="A725" t="str">
        <f>IFERROR(VLOOKUP('Xlookup set'!$S725,'Xlookup set'!$A$1:$R$1239,2,FALSE),"")</f>
        <v/>
      </c>
      <c r="B725" t="str">
        <f>IF(I725&lt;&gt;"",ドッグキャリー!$I$2,"")</f>
        <v/>
      </c>
      <c r="C725" t="str">
        <f t="shared" si="24"/>
        <v/>
      </c>
      <c r="D725" t="str">
        <f t="shared" si="25"/>
        <v/>
      </c>
      <c r="H725" s="77" t="str">
        <f>IFERROR(IF(VLOOKUP('Xlookup set'!$S725,'Xlookup set'!$A$1:$R$1239,9,FALSE)=0,"",VLOOKUP('Xlookup set'!$S725,'Xlookup set'!$A$1:$R$1239,9,FALSE)),"")</f>
        <v/>
      </c>
      <c r="I725" t="str">
        <f>IFERROR(IF(VLOOKUP('Xlookup set'!$S725,'Xlookup set'!$A$1:$R$1239,10,FALSE)=0,"",VLOOKUP('Xlookup set'!$S725,'Xlookup set'!$A$1:$R$1239,10,FALSE)),"")</f>
        <v/>
      </c>
      <c r="J725" t="str">
        <f>IFERROR(IF(VLOOKUP('Xlookup set'!$S764,'Xlookup set'!$A$1:$R$1239,11,FALSE)=0,"",VLOOKUP('Xlookup set'!$S764,'Xlookup set'!$A$1:$R$1239,11,FALSE)),"")</f>
        <v/>
      </c>
      <c r="K725" t="str">
        <f>IFERROR(IF(VLOOKUP('Xlookup set'!$S764,'Xlookup set'!$A$1:$R$1239,12,FALSE)=0,"",VLOOKUP('Xlookup set'!$S764,'Xlookup set'!$A$1:$R$1239,12,FALSE)),"")</f>
        <v/>
      </c>
      <c r="L725" t="str">
        <f>IFERROR(IF(VLOOKUP('Xlookup set'!$S764,'Xlookup set'!$A$1:$R$1239,13,FALSE)=0,"",VLOOKUP('Xlookup set'!$S764,'Xlookup set'!$A$1:$R$1239,13,FALSE)),"")</f>
        <v/>
      </c>
      <c r="M725" t="str">
        <f>IFERROR(IF(VLOOKUP('Xlookup set'!$S764,'Xlookup set'!$A$1:$R$1239,14,FALSE)=0,"",VLOOKUP('Xlookup set'!$S764,'Xlookup set'!$A$1:$R$1239,14,FALSE)),"")</f>
        <v/>
      </c>
      <c r="N725" t="str">
        <f>IFERROR(IF(VLOOKUP('Xlookup set'!$S764,'Xlookup set'!$A$1:$R$1239,15,FALSE)=0,"",VLOOKUP('Xlookup set'!$S764,'Xlookup set'!$A$1:$R$1239,15,FALSE)),"")</f>
        <v/>
      </c>
      <c r="O725" t="str">
        <f>IFERROR(IF(VLOOKUP('Xlookup set'!$S764,'Xlookup set'!$A$1:$R$1239,16,FALSE)=0,"",VLOOKUP('Xlookup set'!$S764,'Xlookup set'!$A$1:$R$1239,16,FALSE)),"")</f>
        <v/>
      </c>
      <c r="P725" t="str">
        <f t="array" aca="1" ref="P725" ca="1">IFERROR(Y2IF(VLOOKUP('Xlookup set'!$S764,'Xlookup set'!$A$1:$R$1239,17,FALSE)=0,"",VLOOKUP('Xlookup set'!$S764,'Xlookup set'!$A$1:$R$1239,17,FALSE)),"")</f>
        <v/>
      </c>
      <c r="Q725" t="str">
        <f>IFERROR(IF(VLOOKUP('Xlookup set'!$S764,'Xlookup set'!$A$1:$R$1239,18,FALSE)=0,"",VLOOKUP('Xlookup set'!$S764,'Xlookup set'!$A$1:$R$1239,18,FALSE)),"")</f>
        <v/>
      </c>
    </row>
    <row r="726" spans="1:17">
      <c r="A726" t="str">
        <f>IFERROR(VLOOKUP('Xlookup set'!$S726,'Xlookup set'!$A$1:$R$1239,2,FALSE),"")</f>
        <v/>
      </c>
      <c r="B726" t="str">
        <f>IF(I726&lt;&gt;"",ドッグキャリー!$I$2,"")</f>
        <v/>
      </c>
      <c r="C726" t="str">
        <f t="shared" si="24"/>
        <v/>
      </c>
      <c r="D726" t="str">
        <f t="shared" si="25"/>
        <v/>
      </c>
      <c r="H726" s="77" t="str">
        <f>IFERROR(IF(VLOOKUP('Xlookup set'!$S726,'Xlookup set'!$A$1:$R$1239,9,FALSE)=0,"",VLOOKUP('Xlookup set'!$S726,'Xlookup set'!$A$1:$R$1239,9,FALSE)),"")</f>
        <v/>
      </c>
      <c r="I726" t="str">
        <f>IFERROR(IF(VLOOKUP('Xlookup set'!$S726,'Xlookup set'!$A$1:$R$1239,10,FALSE)=0,"",VLOOKUP('Xlookup set'!$S726,'Xlookup set'!$A$1:$R$1239,10,FALSE)),"")</f>
        <v/>
      </c>
      <c r="J726" t="str">
        <f>IFERROR(IF(VLOOKUP('Xlookup set'!$S765,'Xlookup set'!$A$1:$R$1239,11,FALSE)=0,"",VLOOKUP('Xlookup set'!$S765,'Xlookup set'!$A$1:$R$1239,11,FALSE)),"")</f>
        <v/>
      </c>
      <c r="K726" t="str">
        <f>IFERROR(IF(VLOOKUP('Xlookup set'!$S765,'Xlookup set'!$A$1:$R$1239,12,FALSE)=0,"",VLOOKUP('Xlookup set'!$S765,'Xlookup set'!$A$1:$R$1239,12,FALSE)),"")</f>
        <v/>
      </c>
      <c r="L726" t="str">
        <f>IFERROR(IF(VLOOKUP('Xlookup set'!$S765,'Xlookup set'!$A$1:$R$1239,13,FALSE)=0,"",VLOOKUP('Xlookup set'!$S765,'Xlookup set'!$A$1:$R$1239,13,FALSE)),"")</f>
        <v/>
      </c>
      <c r="M726" t="str">
        <f>IFERROR(IF(VLOOKUP('Xlookup set'!$S765,'Xlookup set'!$A$1:$R$1239,14,FALSE)=0,"",VLOOKUP('Xlookup set'!$S765,'Xlookup set'!$A$1:$R$1239,14,FALSE)),"")</f>
        <v/>
      </c>
      <c r="N726" t="str">
        <f>IFERROR(IF(VLOOKUP('Xlookup set'!$S765,'Xlookup set'!$A$1:$R$1239,15,FALSE)=0,"",VLOOKUP('Xlookup set'!$S765,'Xlookup set'!$A$1:$R$1239,15,FALSE)),"")</f>
        <v/>
      </c>
      <c r="O726" t="str">
        <f>IFERROR(IF(VLOOKUP('Xlookup set'!$S765,'Xlookup set'!$A$1:$R$1239,16,FALSE)=0,"",VLOOKUP('Xlookup set'!$S765,'Xlookup set'!$A$1:$R$1239,16,FALSE)),"")</f>
        <v/>
      </c>
      <c r="P726" t="str">
        <f t="array" aca="1" ref="P726" ca="1">IFERROR(Y2IF(VLOOKUP('Xlookup set'!$S765,'Xlookup set'!$A$1:$R$1239,17,FALSE)=0,"",VLOOKUP('Xlookup set'!$S765,'Xlookup set'!$A$1:$R$1239,17,FALSE)),"")</f>
        <v/>
      </c>
      <c r="Q726" t="str">
        <f>IFERROR(IF(VLOOKUP('Xlookup set'!$S765,'Xlookup set'!$A$1:$R$1239,18,FALSE)=0,"",VLOOKUP('Xlookup set'!$S765,'Xlookup set'!$A$1:$R$1239,18,FALSE)),"")</f>
        <v/>
      </c>
    </row>
    <row r="727" spans="1:17">
      <c r="A727" t="str">
        <f>IFERROR(VLOOKUP('Xlookup set'!$S727,'Xlookup set'!$A$1:$R$1239,2,FALSE),"")</f>
        <v/>
      </c>
      <c r="B727" t="str">
        <f>IF(I727&lt;&gt;"",ドッグキャリー!$I$2,"")</f>
        <v/>
      </c>
      <c r="C727" t="str">
        <f t="shared" si="24"/>
        <v/>
      </c>
      <c r="D727" t="str">
        <f t="shared" si="25"/>
        <v/>
      </c>
      <c r="H727" s="77" t="str">
        <f>IFERROR(IF(VLOOKUP('Xlookup set'!$S727,'Xlookup set'!$A$1:$R$1239,9,FALSE)=0,"",VLOOKUP('Xlookup set'!$S727,'Xlookup set'!$A$1:$R$1239,9,FALSE)),"")</f>
        <v/>
      </c>
      <c r="I727" t="str">
        <f>IFERROR(IF(VLOOKUP('Xlookup set'!$S727,'Xlookup set'!$A$1:$R$1239,10,FALSE)=0,"",VLOOKUP('Xlookup set'!$S727,'Xlookup set'!$A$1:$R$1239,10,FALSE)),"")</f>
        <v/>
      </c>
      <c r="J727" t="str">
        <f>IFERROR(IF(VLOOKUP('Xlookup set'!$S766,'Xlookup set'!$A$1:$R$1239,11,FALSE)=0,"",VLOOKUP('Xlookup set'!$S766,'Xlookup set'!$A$1:$R$1239,11,FALSE)),"")</f>
        <v/>
      </c>
      <c r="K727" t="str">
        <f>IFERROR(IF(VLOOKUP('Xlookup set'!$S766,'Xlookup set'!$A$1:$R$1239,12,FALSE)=0,"",VLOOKUP('Xlookup set'!$S766,'Xlookup set'!$A$1:$R$1239,12,FALSE)),"")</f>
        <v/>
      </c>
      <c r="L727" t="str">
        <f>IFERROR(IF(VLOOKUP('Xlookup set'!$S766,'Xlookup set'!$A$1:$R$1239,13,FALSE)=0,"",VLOOKUP('Xlookup set'!$S766,'Xlookup set'!$A$1:$R$1239,13,FALSE)),"")</f>
        <v/>
      </c>
      <c r="M727" t="str">
        <f>IFERROR(IF(VLOOKUP('Xlookup set'!$S766,'Xlookup set'!$A$1:$R$1239,14,FALSE)=0,"",VLOOKUP('Xlookup set'!$S766,'Xlookup set'!$A$1:$R$1239,14,FALSE)),"")</f>
        <v/>
      </c>
      <c r="N727" t="str">
        <f>IFERROR(IF(VLOOKUP('Xlookup set'!$S766,'Xlookup set'!$A$1:$R$1239,15,FALSE)=0,"",VLOOKUP('Xlookup set'!$S766,'Xlookup set'!$A$1:$R$1239,15,FALSE)),"")</f>
        <v/>
      </c>
      <c r="O727" t="str">
        <f>IFERROR(IF(VLOOKUP('Xlookup set'!$S766,'Xlookup set'!$A$1:$R$1239,16,FALSE)=0,"",VLOOKUP('Xlookup set'!$S766,'Xlookup set'!$A$1:$R$1239,16,FALSE)),"")</f>
        <v/>
      </c>
      <c r="P727" t="str">
        <f t="array" aca="1" ref="P727" ca="1">IFERROR(Y2IF(VLOOKUP('Xlookup set'!$S766,'Xlookup set'!$A$1:$R$1239,17,FALSE)=0,"",VLOOKUP('Xlookup set'!$S766,'Xlookup set'!$A$1:$R$1239,17,FALSE)),"")</f>
        <v/>
      </c>
      <c r="Q727" t="str">
        <f>IFERROR(IF(VLOOKUP('Xlookup set'!$S766,'Xlookup set'!$A$1:$R$1239,18,FALSE)=0,"",VLOOKUP('Xlookup set'!$S766,'Xlookup set'!$A$1:$R$1239,18,FALSE)),"")</f>
        <v/>
      </c>
    </row>
    <row r="728" spans="1:17">
      <c r="A728" t="str">
        <f>IFERROR(VLOOKUP('Xlookup set'!$S728,'Xlookup set'!$A$1:$R$1239,2,FALSE),"")</f>
        <v/>
      </c>
      <c r="B728" t="str">
        <f>IF(I728&lt;&gt;"",ドッグキャリー!$I$2,"")</f>
        <v/>
      </c>
      <c r="C728" t="str">
        <f t="shared" si="24"/>
        <v/>
      </c>
      <c r="D728" t="str">
        <f t="shared" si="25"/>
        <v/>
      </c>
      <c r="H728" s="77" t="str">
        <f>IFERROR(IF(VLOOKUP('Xlookup set'!$S728,'Xlookup set'!$A$1:$R$1239,9,FALSE)=0,"",VLOOKUP('Xlookup set'!$S728,'Xlookup set'!$A$1:$R$1239,9,FALSE)),"")</f>
        <v/>
      </c>
      <c r="I728" t="str">
        <f>IFERROR(IF(VLOOKUP('Xlookup set'!$S728,'Xlookup set'!$A$1:$R$1239,10,FALSE)=0,"",VLOOKUP('Xlookup set'!$S728,'Xlookup set'!$A$1:$R$1239,10,FALSE)),"")</f>
        <v/>
      </c>
      <c r="J728" t="str">
        <f>IFERROR(IF(VLOOKUP('Xlookup set'!$S767,'Xlookup set'!$A$1:$R$1239,11,FALSE)=0,"",VLOOKUP('Xlookup set'!$S767,'Xlookup set'!$A$1:$R$1239,11,FALSE)),"")</f>
        <v/>
      </c>
      <c r="K728" t="str">
        <f>IFERROR(IF(VLOOKUP('Xlookup set'!$S767,'Xlookup set'!$A$1:$R$1239,12,FALSE)=0,"",VLOOKUP('Xlookup set'!$S767,'Xlookup set'!$A$1:$R$1239,12,FALSE)),"")</f>
        <v/>
      </c>
      <c r="L728" t="str">
        <f>IFERROR(IF(VLOOKUP('Xlookup set'!$S767,'Xlookup set'!$A$1:$R$1239,13,FALSE)=0,"",VLOOKUP('Xlookup set'!$S767,'Xlookup set'!$A$1:$R$1239,13,FALSE)),"")</f>
        <v/>
      </c>
      <c r="M728" t="str">
        <f>IFERROR(IF(VLOOKUP('Xlookup set'!$S767,'Xlookup set'!$A$1:$R$1239,14,FALSE)=0,"",VLOOKUP('Xlookup set'!$S767,'Xlookup set'!$A$1:$R$1239,14,FALSE)),"")</f>
        <v/>
      </c>
      <c r="N728" t="str">
        <f>IFERROR(IF(VLOOKUP('Xlookup set'!$S767,'Xlookup set'!$A$1:$R$1239,15,FALSE)=0,"",VLOOKUP('Xlookup set'!$S767,'Xlookup set'!$A$1:$R$1239,15,FALSE)),"")</f>
        <v/>
      </c>
      <c r="O728" t="str">
        <f>IFERROR(IF(VLOOKUP('Xlookup set'!$S767,'Xlookup set'!$A$1:$R$1239,16,FALSE)=0,"",VLOOKUP('Xlookup set'!$S767,'Xlookup set'!$A$1:$R$1239,16,FALSE)),"")</f>
        <v/>
      </c>
      <c r="P728" t="str">
        <f t="array" aca="1" ref="P728" ca="1">IFERROR(Y2IF(VLOOKUP('Xlookup set'!$S767,'Xlookup set'!$A$1:$R$1239,17,FALSE)=0,"",VLOOKUP('Xlookup set'!$S767,'Xlookup set'!$A$1:$R$1239,17,FALSE)),"")</f>
        <v/>
      </c>
      <c r="Q728" t="str">
        <f>IFERROR(IF(VLOOKUP('Xlookup set'!$S767,'Xlookup set'!$A$1:$R$1239,18,FALSE)=0,"",VLOOKUP('Xlookup set'!$S767,'Xlookup set'!$A$1:$R$1239,18,FALSE)),"")</f>
        <v/>
      </c>
    </row>
    <row r="729" spans="1:17">
      <c r="A729" t="str">
        <f>IFERROR(VLOOKUP('Xlookup set'!$S729,'Xlookup set'!$A$1:$R$1239,2,FALSE),"")</f>
        <v/>
      </c>
      <c r="B729" t="str">
        <f>IF(I729&lt;&gt;"",ドッグキャリー!$I$2,"")</f>
        <v/>
      </c>
      <c r="C729" t="str">
        <f t="shared" si="24"/>
        <v/>
      </c>
      <c r="D729" t="str">
        <f t="shared" si="25"/>
        <v/>
      </c>
      <c r="H729" s="77" t="str">
        <f>IFERROR(IF(VLOOKUP('Xlookup set'!$S729,'Xlookup set'!$A$1:$R$1239,9,FALSE)=0,"",VLOOKUP('Xlookup set'!$S729,'Xlookup set'!$A$1:$R$1239,9,FALSE)),"")</f>
        <v/>
      </c>
      <c r="I729" t="str">
        <f>IFERROR(IF(VLOOKUP('Xlookup set'!$S729,'Xlookup set'!$A$1:$R$1239,10,FALSE)=0,"",VLOOKUP('Xlookup set'!$S729,'Xlookup set'!$A$1:$R$1239,10,FALSE)),"")</f>
        <v/>
      </c>
      <c r="J729" t="str">
        <f>IFERROR(IF(VLOOKUP('Xlookup set'!$S768,'Xlookup set'!$A$1:$R$1239,11,FALSE)=0,"",VLOOKUP('Xlookup set'!$S768,'Xlookup set'!$A$1:$R$1239,11,FALSE)),"")</f>
        <v/>
      </c>
      <c r="K729" t="str">
        <f>IFERROR(IF(VLOOKUP('Xlookup set'!$S768,'Xlookup set'!$A$1:$R$1239,12,FALSE)=0,"",VLOOKUP('Xlookup set'!$S768,'Xlookup set'!$A$1:$R$1239,12,FALSE)),"")</f>
        <v/>
      </c>
      <c r="L729" t="str">
        <f>IFERROR(IF(VLOOKUP('Xlookup set'!$S768,'Xlookup set'!$A$1:$R$1239,13,FALSE)=0,"",VLOOKUP('Xlookup set'!$S768,'Xlookup set'!$A$1:$R$1239,13,FALSE)),"")</f>
        <v/>
      </c>
      <c r="M729" t="str">
        <f>IFERROR(IF(VLOOKUP('Xlookup set'!$S768,'Xlookup set'!$A$1:$R$1239,14,FALSE)=0,"",VLOOKUP('Xlookup set'!$S768,'Xlookup set'!$A$1:$R$1239,14,FALSE)),"")</f>
        <v/>
      </c>
      <c r="N729" t="str">
        <f>IFERROR(IF(VLOOKUP('Xlookup set'!$S768,'Xlookup set'!$A$1:$R$1239,15,FALSE)=0,"",VLOOKUP('Xlookup set'!$S768,'Xlookup set'!$A$1:$R$1239,15,FALSE)),"")</f>
        <v/>
      </c>
      <c r="O729" t="str">
        <f>IFERROR(IF(VLOOKUP('Xlookup set'!$S768,'Xlookup set'!$A$1:$R$1239,16,FALSE)=0,"",VLOOKUP('Xlookup set'!$S768,'Xlookup set'!$A$1:$R$1239,16,FALSE)),"")</f>
        <v/>
      </c>
      <c r="P729" t="str">
        <f t="array" aca="1" ref="P729" ca="1">IFERROR(Y2IF(VLOOKUP('Xlookup set'!$S768,'Xlookup set'!$A$1:$R$1239,17,FALSE)=0,"",VLOOKUP('Xlookup set'!$S768,'Xlookup set'!$A$1:$R$1239,17,FALSE)),"")</f>
        <v/>
      </c>
      <c r="Q729" t="str">
        <f>IFERROR(IF(VLOOKUP('Xlookup set'!$S768,'Xlookup set'!$A$1:$R$1239,18,FALSE)=0,"",VLOOKUP('Xlookup set'!$S768,'Xlookup set'!$A$1:$R$1239,18,FALSE)),"")</f>
        <v/>
      </c>
    </row>
    <row r="730" spans="1:17">
      <c r="A730" t="str">
        <f>IFERROR(VLOOKUP('Xlookup set'!$S730,'Xlookup set'!$A$1:$R$1239,2,FALSE),"")</f>
        <v/>
      </c>
      <c r="B730" t="str">
        <f>IF(I730&lt;&gt;"",ドッグキャリー!$I$2,"")</f>
        <v/>
      </c>
      <c r="C730" t="str">
        <f t="shared" si="24"/>
        <v/>
      </c>
      <c r="D730" t="str">
        <f t="shared" si="25"/>
        <v/>
      </c>
      <c r="H730" s="77" t="str">
        <f>IFERROR(IF(VLOOKUP('Xlookup set'!$S730,'Xlookup set'!$A$1:$R$1239,9,FALSE)=0,"",VLOOKUP('Xlookup set'!$S730,'Xlookup set'!$A$1:$R$1239,9,FALSE)),"")</f>
        <v/>
      </c>
      <c r="I730" t="str">
        <f>IFERROR(IF(VLOOKUP('Xlookup set'!$S730,'Xlookup set'!$A$1:$R$1239,10,FALSE)=0,"",VLOOKUP('Xlookup set'!$S730,'Xlookup set'!$A$1:$R$1239,10,FALSE)),"")</f>
        <v/>
      </c>
      <c r="J730" t="str">
        <f>IFERROR(IF(VLOOKUP('Xlookup set'!$S769,'Xlookup set'!$A$1:$R$1239,11,FALSE)=0,"",VLOOKUP('Xlookup set'!$S769,'Xlookup set'!$A$1:$R$1239,11,FALSE)),"")</f>
        <v/>
      </c>
      <c r="K730" t="str">
        <f>IFERROR(IF(VLOOKUP('Xlookup set'!$S769,'Xlookup set'!$A$1:$R$1239,12,FALSE)=0,"",VLOOKUP('Xlookup set'!$S769,'Xlookup set'!$A$1:$R$1239,12,FALSE)),"")</f>
        <v/>
      </c>
      <c r="L730" t="str">
        <f>IFERROR(IF(VLOOKUP('Xlookup set'!$S769,'Xlookup set'!$A$1:$R$1239,13,FALSE)=0,"",VLOOKUP('Xlookup set'!$S769,'Xlookup set'!$A$1:$R$1239,13,FALSE)),"")</f>
        <v/>
      </c>
      <c r="M730" t="str">
        <f>IFERROR(IF(VLOOKUP('Xlookup set'!$S769,'Xlookup set'!$A$1:$R$1239,14,FALSE)=0,"",VLOOKUP('Xlookup set'!$S769,'Xlookup set'!$A$1:$R$1239,14,FALSE)),"")</f>
        <v/>
      </c>
      <c r="N730" t="str">
        <f>IFERROR(IF(VLOOKUP('Xlookup set'!$S769,'Xlookup set'!$A$1:$R$1239,15,FALSE)=0,"",VLOOKUP('Xlookup set'!$S769,'Xlookup set'!$A$1:$R$1239,15,FALSE)),"")</f>
        <v/>
      </c>
      <c r="O730" t="str">
        <f>IFERROR(IF(VLOOKUP('Xlookup set'!$S769,'Xlookup set'!$A$1:$R$1239,16,FALSE)=0,"",VLOOKUP('Xlookup set'!$S769,'Xlookup set'!$A$1:$R$1239,16,FALSE)),"")</f>
        <v/>
      </c>
      <c r="P730" t="str">
        <f t="array" aca="1" ref="P730" ca="1">IFERROR(Y2IF(VLOOKUP('Xlookup set'!$S769,'Xlookup set'!$A$1:$R$1239,17,FALSE)=0,"",VLOOKUP('Xlookup set'!$S769,'Xlookup set'!$A$1:$R$1239,17,FALSE)),"")</f>
        <v/>
      </c>
      <c r="Q730" t="str">
        <f>IFERROR(IF(VLOOKUP('Xlookup set'!$S769,'Xlookup set'!$A$1:$R$1239,18,FALSE)=0,"",VLOOKUP('Xlookup set'!$S769,'Xlookup set'!$A$1:$R$1239,18,FALSE)),"")</f>
        <v/>
      </c>
    </row>
    <row r="731" spans="1:17">
      <c r="A731" t="str">
        <f>IFERROR(VLOOKUP('Xlookup set'!$S731,'Xlookup set'!$A$1:$R$1239,2,FALSE),"")</f>
        <v/>
      </c>
      <c r="B731" t="str">
        <f>IF(I731&lt;&gt;"",ドッグキャリー!$I$2,"")</f>
        <v/>
      </c>
      <c r="C731" t="str">
        <f t="shared" si="24"/>
        <v/>
      </c>
      <c r="D731" t="str">
        <f t="shared" si="25"/>
        <v/>
      </c>
      <c r="H731" s="77" t="str">
        <f>IFERROR(IF(VLOOKUP('Xlookup set'!$S731,'Xlookup set'!$A$1:$R$1239,9,FALSE)=0,"",VLOOKUP('Xlookup set'!$S731,'Xlookup set'!$A$1:$R$1239,9,FALSE)),"")</f>
        <v/>
      </c>
      <c r="I731" t="str">
        <f>IFERROR(IF(VLOOKUP('Xlookup set'!$S731,'Xlookup set'!$A$1:$R$1239,10,FALSE)=0,"",VLOOKUP('Xlookup set'!$S731,'Xlookup set'!$A$1:$R$1239,10,FALSE)),"")</f>
        <v/>
      </c>
      <c r="J731" t="str">
        <f>IFERROR(IF(VLOOKUP('Xlookup set'!$S770,'Xlookup set'!$A$1:$R$1239,11,FALSE)=0,"",VLOOKUP('Xlookup set'!$S770,'Xlookup set'!$A$1:$R$1239,11,FALSE)),"")</f>
        <v/>
      </c>
      <c r="K731" t="str">
        <f>IFERROR(IF(VLOOKUP('Xlookup set'!$S770,'Xlookup set'!$A$1:$R$1239,12,FALSE)=0,"",VLOOKUP('Xlookup set'!$S770,'Xlookup set'!$A$1:$R$1239,12,FALSE)),"")</f>
        <v/>
      </c>
      <c r="L731" t="str">
        <f>IFERROR(IF(VLOOKUP('Xlookup set'!$S770,'Xlookup set'!$A$1:$R$1239,13,FALSE)=0,"",VLOOKUP('Xlookup set'!$S770,'Xlookup set'!$A$1:$R$1239,13,FALSE)),"")</f>
        <v/>
      </c>
      <c r="M731" t="str">
        <f>IFERROR(IF(VLOOKUP('Xlookup set'!$S770,'Xlookup set'!$A$1:$R$1239,14,FALSE)=0,"",VLOOKUP('Xlookup set'!$S770,'Xlookup set'!$A$1:$R$1239,14,FALSE)),"")</f>
        <v/>
      </c>
      <c r="N731" t="str">
        <f>IFERROR(IF(VLOOKUP('Xlookup set'!$S770,'Xlookup set'!$A$1:$R$1239,15,FALSE)=0,"",VLOOKUP('Xlookup set'!$S770,'Xlookup set'!$A$1:$R$1239,15,FALSE)),"")</f>
        <v/>
      </c>
      <c r="O731" t="str">
        <f>IFERROR(IF(VLOOKUP('Xlookup set'!$S770,'Xlookup set'!$A$1:$R$1239,16,FALSE)=0,"",VLOOKUP('Xlookup set'!$S770,'Xlookup set'!$A$1:$R$1239,16,FALSE)),"")</f>
        <v/>
      </c>
      <c r="P731" t="str">
        <f t="array" aca="1" ref="P731" ca="1">IFERROR(Y2IF(VLOOKUP('Xlookup set'!$S770,'Xlookup set'!$A$1:$R$1239,17,FALSE)=0,"",VLOOKUP('Xlookup set'!$S770,'Xlookup set'!$A$1:$R$1239,17,FALSE)),"")</f>
        <v/>
      </c>
      <c r="Q731" t="str">
        <f>IFERROR(IF(VLOOKUP('Xlookup set'!$S770,'Xlookup set'!$A$1:$R$1239,18,FALSE)=0,"",VLOOKUP('Xlookup set'!$S770,'Xlookup set'!$A$1:$R$1239,18,FALSE)),"")</f>
        <v/>
      </c>
    </row>
    <row r="732" spans="1:17">
      <c r="A732" t="str">
        <f>IFERROR(VLOOKUP('Xlookup set'!$S732,'Xlookup set'!$A$1:$R$1239,2,FALSE),"")</f>
        <v/>
      </c>
      <c r="B732" t="str">
        <f>IF(I732&lt;&gt;"",ドッグキャリー!$I$2,"")</f>
        <v/>
      </c>
      <c r="C732" t="str">
        <f t="shared" si="24"/>
        <v/>
      </c>
      <c r="D732" t="str">
        <f t="shared" si="25"/>
        <v/>
      </c>
      <c r="H732" s="77" t="str">
        <f>IFERROR(IF(VLOOKUP('Xlookup set'!$S732,'Xlookup set'!$A$1:$R$1239,9,FALSE)=0,"",VLOOKUP('Xlookup set'!$S732,'Xlookup set'!$A$1:$R$1239,9,FALSE)),"")</f>
        <v/>
      </c>
      <c r="I732" t="str">
        <f>IFERROR(IF(VLOOKUP('Xlookup set'!$S732,'Xlookup set'!$A$1:$R$1239,10,FALSE)=0,"",VLOOKUP('Xlookup set'!$S732,'Xlookup set'!$A$1:$R$1239,10,FALSE)),"")</f>
        <v/>
      </c>
      <c r="J732" t="str">
        <f>IFERROR(IF(VLOOKUP('Xlookup set'!$S771,'Xlookup set'!$A$1:$R$1239,11,FALSE)=0,"",VLOOKUP('Xlookup set'!$S771,'Xlookup set'!$A$1:$R$1239,11,FALSE)),"")</f>
        <v/>
      </c>
      <c r="K732" t="str">
        <f>IFERROR(IF(VLOOKUP('Xlookup set'!$S771,'Xlookup set'!$A$1:$R$1239,12,FALSE)=0,"",VLOOKUP('Xlookup set'!$S771,'Xlookup set'!$A$1:$R$1239,12,FALSE)),"")</f>
        <v/>
      </c>
      <c r="L732" t="str">
        <f>IFERROR(IF(VLOOKUP('Xlookup set'!$S771,'Xlookup set'!$A$1:$R$1239,13,FALSE)=0,"",VLOOKUP('Xlookup set'!$S771,'Xlookup set'!$A$1:$R$1239,13,FALSE)),"")</f>
        <v/>
      </c>
      <c r="M732" t="str">
        <f>IFERROR(IF(VLOOKUP('Xlookup set'!$S771,'Xlookup set'!$A$1:$R$1239,14,FALSE)=0,"",VLOOKUP('Xlookup set'!$S771,'Xlookup set'!$A$1:$R$1239,14,FALSE)),"")</f>
        <v/>
      </c>
      <c r="N732" t="str">
        <f>IFERROR(IF(VLOOKUP('Xlookup set'!$S771,'Xlookup set'!$A$1:$R$1239,15,FALSE)=0,"",VLOOKUP('Xlookup set'!$S771,'Xlookup set'!$A$1:$R$1239,15,FALSE)),"")</f>
        <v/>
      </c>
      <c r="O732" t="str">
        <f>IFERROR(IF(VLOOKUP('Xlookup set'!$S771,'Xlookup set'!$A$1:$R$1239,16,FALSE)=0,"",VLOOKUP('Xlookup set'!$S771,'Xlookup set'!$A$1:$R$1239,16,FALSE)),"")</f>
        <v/>
      </c>
      <c r="P732" t="str">
        <f t="array" aca="1" ref="P732" ca="1">IFERROR(Y2IF(VLOOKUP('Xlookup set'!$S771,'Xlookup set'!$A$1:$R$1239,17,FALSE)=0,"",VLOOKUP('Xlookup set'!$S771,'Xlookup set'!$A$1:$R$1239,17,FALSE)),"")</f>
        <v/>
      </c>
      <c r="Q732" t="str">
        <f>IFERROR(IF(VLOOKUP('Xlookup set'!$S771,'Xlookup set'!$A$1:$R$1239,18,FALSE)=0,"",VLOOKUP('Xlookup set'!$S771,'Xlookup set'!$A$1:$R$1239,18,FALSE)),"")</f>
        <v/>
      </c>
    </row>
    <row r="733" spans="1:17">
      <c r="A733" t="str">
        <f>IFERROR(VLOOKUP('Xlookup set'!$S733,'Xlookup set'!$A$1:$R$1239,2,FALSE),"")</f>
        <v/>
      </c>
      <c r="B733" t="str">
        <f>IF(I733&lt;&gt;"",ドッグキャリー!$I$2,"")</f>
        <v/>
      </c>
      <c r="C733" t="str">
        <f t="shared" si="24"/>
        <v/>
      </c>
      <c r="D733" t="str">
        <f t="shared" si="25"/>
        <v/>
      </c>
      <c r="H733" s="77" t="str">
        <f>IFERROR(IF(VLOOKUP('Xlookup set'!$S733,'Xlookup set'!$A$1:$R$1239,9,FALSE)=0,"",VLOOKUP('Xlookup set'!$S733,'Xlookup set'!$A$1:$R$1239,9,FALSE)),"")</f>
        <v/>
      </c>
      <c r="I733" t="str">
        <f>IFERROR(IF(VLOOKUP('Xlookup set'!$S733,'Xlookup set'!$A$1:$R$1239,10,FALSE)=0,"",VLOOKUP('Xlookup set'!$S733,'Xlookup set'!$A$1:$R$1239,10,FALSE)),"")</f>
        <v/>
      </c>
      <c r="J733" t="str">
        <f>IFERROR(IF(VLOOKUP('Xlookup set'!$S772,'Xlookup set'!$A$1:$R$1239,11,FALSE)=0,"",VLOOKUP('Xlookup set'!$S772,'Xlookup set'!$A$1:$R$1239,11,FALSE)),"")</f>
        <v/>
      </c>
      <c r="K733" t="str">
        <f>IFERROR(IF(VLOOKUP('Xlookup set'!$S772,'Xlookup set'!$A$1:$R$1239,12,FALSE)=0,"",VLOOKUP('Xlookup set'!$S772,'Xlookup set'!$A$1:$R$1239,12,FALSE)),"")</f>
        <v/>
      </c>
      <c r="L733" t="str">
        <f>IFERROR(IF(VLOOKUP('Xlookup set'!$S772,'Xlookup set'!$A$1:$R$1239,13,FALSE)=0,"",VLOOKUP('Xlookup set'!$S772,'Xlookup set'!$A$1:$R$1239,13,FALSE)),"")</f>
        <v/>
      </c>
      <c r="M733" t="str">
        <f>IFERROR(IF(VLOOKUP('Xlookup set'!$S772,'Xlookup set'!$A$1:$R$1239,14,FALSE)=0,"",VLOOKUP('Xlookup set'!$S772,'Xlookup set'!$A$1:$R$1239,14,FALSE)),"")</f>
        <v/>
      </c>
      <c r="N733" t="str">
        <f>IFERROR(IF(VLOOKUP('Xlookup set'!$S772,'Xlookup set'!$A$1:$R$1239,15,FALSE)=0,"",VLOOKUP('Xlookup set'!$S772,'Xlookup set'!$A$1:$R$1239,15,FALSE)),"")</f>
        <v/>
      </c>
      <c r="O733" t="str">
        <f>IFERROR(IF(VLOOKUP('Xlookup set'!$S772,'Xlookup set'!$A$1:$R$1239,16,FALSE)=0,"",VLOOKUP('Xlookup set'!$S772,'Xlookup set'!$A$1:$R$1239,16,FALSE)),"")</f>
        <v/>
      </c>
      <c r="P733" t="str">
        <f t="array" aca="1" ref="P733" ca="1">IFERROR(Y2IF(VLOOKUP('Xlookup set'!$S772,'Xlookup set'!$A$1:$R$1239,17,FALSE)=0,"",VLOOKUP('Xlookup set'!$S772,'Xlookup set'!$A$1:$R$1239,17,FALSE)),"")</f>
        <v/>
      </c>
      <c r="Q733" t="str">
        <f>IFERROR(IF(VLOOKUP('Xlookup set'!$S772,'Xlookup set'!$A$1:$R$1239,18,FALSE)=0,"",VLOOKUP('Xlookup set'!$S772,'Xlookup set'!$A$1:$R$1239,18,FALSE)),"")</f>
        <v/>
      </c>
    </row>
    <row r="734" spans="1:17">
      <c r="A734" t="str">
        <f>IFERROR(VLOOKUP('Xlookup set'!$S734,'Xlookup set'!$A$1:$R$1239,2,FALSE),"")</f>
        <v/>
      </c>
      <c r="B734" t="str">
        <f>IF(I734&lt;&gt;"",ドッグキャリー!$I$2,"")</f>
        <v/>
      </c>
      <c r="C734" t="str">
        <f t="shared" si="24"/>
        <v/>
      </c>
      <c r="D734" t="str">
        <f t="shared" si="25"/>
        <v/>
      </c>
      <c r="H734" s="77" t="str">
        <f>IFERROR(IF(VLOOKUP('Xlookup set'!$S734,'Xlookup set'!$A$1:$R$1239,9,FALSE)=0,"",VLOOKUP('Xlookup set'!$S734,'Xlookup set'!$A$1:$R$1239,9,FALSE)),"")</f>
        <v/>
      </c>
      <c r="I734" t="str">
        <f>IFERROR(IF(VLOOKUP('Xlookup set'!$S734,'Xlookup set'!$A$1:$R$1239,10,FALSE)=0,"",VLOOKUP('Xlookup set'!$S734,'Xlookup set'!$A$1:$R$1239,10,FALSE)),"")</f>
        <v/>
      </c>
      <c r="J734" t="str">
        <f>IFERROR(IF(VLOOKUP('Xlookup set'!$S773,'Xlookup set'!$A$1:$R$1239,11,FALSE)=0,"",VLOOKUP('Xlookup set'!$S773,'Xlookup set'!$A$1:$R$1239,11,FALSE)),"")</f>
        <v/>
      </c>
      <c r="K734" t="str">
        <f>IFERROR(IF(VLOOKUP('Xlookup set'!$S773,'Xlookup set'!$A$1:$R$1239,12,FALSE)=0,"",VLOOKUP('Xlookup set'!$S773,'Xlookup set'!$A$1:$R$1239,12,FALSE)),"")</f>
        <v/>
      </c>
      <c r="L734" t="str">
        <f>IFERROR(IF(VLOOKUP('Xlookup set'!$S773,'Xlookup set'!$A$1:$R$1239,13,FALSE)=0,"",VLOOKUP('Xlookup set'!$S773,'Xlookup set'!$A$1:$R$1239,13,FALSE)),"")</f>
        <v/>
      </c>
      <c r="M734" t="str">
        <f>IFERROR(IF(VLOOKUP('Xlookup set'!$S773,'Xlookup set'!$A$1:$R$1239,14,FALSE)=0,"",VLOOKUP('Xlookup set'!$S773,'Xlookup set'!$A$1:$R$1239,14,FALSE)),"")</f>
        <v/>
      </c>
      <c r="N734" t="str">
        <f>IFERROR(IF(VLOOKUP('Xlookup set'!$S773,'Xlookup set'!$A$1:$R$1239,15,FALSE)=0,"",VLOOKUP('Xlookup set'!$S773,'Xlookup set'!$A$1:$R$1239,15,FALSE)),"")</f>
        <v/>
      </c>
      <c r="O734" t="str">
        <f>IFERROR(IF(VLOOKUP('Xlookup set'!$S773,'Xlookup set'!$A$1:$R$1239,16,FALSE)=0,"",VLOOKUP('Xlookup set'!$S773,'Xlookup set'!$A$1:$R$1239,16,FALSE)),"")</f>
        <v/>
      </c>
      <c r="P734" t="str">
        <f t="array" aca="1" ref="P734" ca="1">IFERROR(Y2IF(VLOOKUP('Xlookup set'!$S773,'Xlookup set'!$A$1:$R$1239,17,FALSE)=0,"",VLOOKUP('Xlookup set'!$S773,'Xlookup set'!$A$1:$R$1239,17,FALSE)),"")</f>
        <v/>
      </c>
      <c r="Q734" t="str">
        <f>IFERROR(IF(VLOOKUP('Xlookup set'!$S773,'Xlookup set'!$A$1:$R$1239,18,FALSE)=0,"",VLOOKUP('Xlookup set'!$S773,'Xlookup set'!$A$1:$R$1239,18,FALSE)),"")</f>
        <v/>
      </c>
    </row>
    <row r="735" spans="1:17">
      <c r="A735" t="str">
        <f>IFERROR(VLOOKUP('Xlookup set'!$S735,'Xlookup set'!$A$1:$R$1239,2,FALSE),"")</f>
        <v/>
      </c>
      <c r="B735" t="str">
        <f>IF(I735&lt;&gt;"",ドッグキャリー!$I$2,"")</f>
        <v/>
      </c>
      <c r="C735" t="str">
        <f t="shared" si="24"/>
        <v/>
      </c>
      <c r="D735" t="str">
        <f t="shared" si="25"/>
        <v/>
      </c>
      <c r="H735" s="77" t="str">
        <f>IFERROR(IF(VLOOKUP('Xlookup set'!$S735,'Xlookup set'!$A$1:$R$1239,9,FALSE)=0,"",VLOOKUP('Xlookup set'!$S735,'Xlookup set'!$A$1:$R$1239,9,FALSE)),"")</f>
        <v/>
      </c>
      <c r="I735" t="str">
        <f>IFERROR(IF(VLOOKUP('Xlookup set'!$S735,'Xlookup set'!$A$1:$R$1239,10,FALSE)=0,"",VLOOKUP('Xlookup set'!$S735,'Xlookup set'!$A$1:$R$1239,10,FALSE)),"")</f>
        <v/>
      </c>
      <c r="J735" t="str">
        <f>IFERROR(IF(VLOOKUP('Xlookup set'!$S774,'Xlookup set'!$A$1:$R$1239,11,FALSE)=0,"",VLOOKUP('Xlookup set'!$S774,'Xlookup set'!$A$1:$R$1239,11,FALSE)),"")</f>
        <v/>
      </c>
      <c r="K735" t="str">
        <f>IFERROR(IF(VLOOKUP('Xlookup set'!$S774,'Xlookup set'!$A$1:$R$1239,12,FALSE)=0,"",VLOOKUP('Xlookup set'!$S774,'Xlookup set'!$A$1:$R$1239,12,FALSE)),"")</f>
        <v/>
      </c>
      <c r="L735" t="str">
        <f>IFERROR(IF(VLOOKUP('Xlookup set'!$S774,'Xlookup set'!$A$1:$R$1239,13,FALSE)=0,"",VLOOKUP('Xlookup set'!$S774,'Xlookup set'!$A$1:$R$1239,13,FALSE)),"")</f>
        <v/>
      </c>
      <c r="M735" t="str">
        <f>IFERROR(IF(VLOOKUP('Xlookup set'!$S774,'Xlookup set'!$A$1:$R$1239,14,FALSE)=0,"",VLOOKUP('Xlookup set'!$S774,'Xlookup set'!$A$1:$R$1239,14,FALSE)),"")</f>
        <v/>
      </c>
      <c r="N735" t="str">
        <f>IFERROR(IF(VLOOKUP('Xlookup set'!$S774,'Xlookup set'!$A$1:$R$1239,15,FALSE)=0,"",VLOOKUP('Xlookup set'!$S774,'Xlookup set'!$A$1:$R$1239,15,FALSE)),"")</f>
        <v/>
      </c>
      <c r="O735" t="str">
        <f>IFERROR(IF(VLOOKUP('Xlookup set'!$S774,'Xlookup set'!$A$1:$R$1239,16,FALSE)=0,"",VLOOKUP('Xlookup set'!$S774,'Xlookup set'!$A$1:$R$1239,16,FALSE)),"")</f>
        <v/>
      </c>
      <c r="P735" t="str">
        <f t="array" aca="1" ref="P735" ca="1">IFERROR(Y2IF(VLOOKUP('Xlookup set'!$S774,'Xlookup set'!$A$1:$R$1239,17,FALSE)=0,"",VLOOKUP('Xlookup set'!$S774,'Xlookup set'!$A$1:$R$1239,17,FALSE)),"")</f>
        <v/>
      </c>
      <c r="Q735" t="str">
        <f>IFERROR(IF(VLOOKUP('Xlookup set'!$S774,'Xlookup set'!$A$1:$R$1239,18,FALSE)=0,"",VLOOKUP('Xlookup set'!$S774,'Xlookup set'!$A$1:$R$1239,18,FALSE)),"")</f>
        <v/>
      </c>
    </row>
    <row r="736" spans="1:17">
      <c r="A736" t="str">
        <f>IFERROR(VLOOKUP('Xlookup set'!$S736,'Xlookup set'!$A$1:$R$1239,2,FALSE),"")</f>
        <v/>
      </c>
      <c r="B736" t="str">
        <f>IF(I736&lt;&gt;"",ドッグキャリー!$I$2,"")</f>
        <v/>
      </c>
      <c r="C736" t="str">
        <f t="shared" si="24"/>
        <v/>
      </c>
      <c r="D736" t="str">
        <f t="shared" si="25"/>
        <v/>
      </c>
      <c r="H736" s="77" t="str">
        <f>IFERROR(IF(VLOOKUP('Xlookup set'!$S736,'Xlookup set'!$A$1:$R$1239,9,FALSE)=0,"",VLOOKUP('Xlookup set'!$S736,'Xlookup set'!$A$1:$R$1239,9,FALSE)),"")</f>
        <v/>
      </c>
      <c r="I736" t="str">
        <f>IFERROR(IF(VLOOKUP('Xlookup set'!$S736,'Xlookup set'!$A$1:$R$1239,10,FALSE)=0,"",VLOOKUP('Xlookup set'!$S736,'Xlookup set'!$A$1:$R$1239,10,FALSE)),"")</f>
        <v/>
      </c>
      <c r="J736" t="str">
        <f>IFERROR(IF(VLOOKUP('Xlookup set'!$S775,'Xlookup set'!$A$1:$R$1239,11,FALSE)=0,"",VLOOKUP('Xlookup set'!$S775,'Xlookup set'!$A$1:$R$1239,11,FALSE)),"")</f>
        <v/>
      </c>
      <c r="K736" t="str">
        <f>IFERROR(IF(VLOOKUP('Xlookup set'!$S775,'Xlookup set'!$A$1:$R$1239,12,FALSE)=0,"",VLOOKUP('Xlookup set'!$S775,'Xlookup set'!$A$1:$R$1239,12,FALSE)),"")</f>
        <v/>
      </c>
      <c r="L736" t="str">
        <f>IFERROR(IF(VLOOKUP('Xlookup set'!$S775,'Xlookup set'!$A$1:$R$1239,13,FALSE)=0,"",VLOOKUP('Xlookup set'!$S775,'Xlookup set'!$A$1:$R$1239,13,FALSE)),"")</f>
        <v/>
      </c>
      <c r="M736" t="str">
        <f>IFERROR(IF(VLOOKUP('Xlookup set'!$S775,'Xlookup set'!$A$1:$R$1239,14,FALSE)=0,"",VLOOKUP('Xlookup set'!$S775,'Xlookup set'!$A$1:$R$1239,14,FALSE)),"")</f>
        <v/>
      </c>
      <c r="N736" t="str">
        <f>IFERROR(IF(VLOOKUP('Xlookup set'!$S775,'Xlookup set'!$A$1:$R$1239,15,FALSE)=0,"",VLOOKUP('Xlookup set'!$S775,'Xlookup set'!$A$1:$R$1239,15,FALSE)),"")</f>
        <v/>
      </c>
      <c r="O736" t="str">
        <f>IFERROR(IF(VLOOKUP('Xlookup set'!$S775,'Xlookup set'!$A$1:$R$1239,16,FALSE)=0,"",VLOOKUP('Xlookup set'!$S775,'Xlookup set'!$A$1:$R$1239,16,FALSE)),"")</f>
        <v/>
      </c>
      <c r="P736" t="str">
        <f t="array" aca="1" ref="P736" ca="1">IFERROR(Y2IF(VLOOKUP('Xlookup set'!$S775,'Xlookup set'!$A$1:$R$1239,17,FALSE)=0,"",VLOOKUP('Xlookup set'!$S775,'Xlookup set'!$A$1:$R$1239,17,FALSE)),"")</f>
        <v/>
      </c>
      <c r="Q736" t="str">
        <f>IFERROR(IF(VLOOKUP('Xlookup set'!$S775,'Xlookup set'!$A$1:$R$1239,18,FALSE)=0,"",VLOOKUP('Xlookup set'!$S775,'Xlookup set'!$A$1:$R$1239,18,FALSE)),"")</f>
        <v/>
      </c>
    </row>
    <row r="737" spans="1:17">
      <c r="A737" t="str">
        <f>IFERROR(VLOOKUP('Xlookup set'!$S737,'Xlookup set'!$A$1:$R$1239,2,FALSE),"")</f>
        <v/>
      </c>
      <c r="B737" t="str">
        <f>IF(I737&lt;&gt;"",ドッグキャリー!$I$2,"")</f>
        <v/>
      </c>
      <c r="C737" t="str">
        <f t="shared" si="24"/>
        <v/>
      </c>
      <c r="D737" t="str">
        <f t="shared" si="25"/>
        <v/>
      </c>
      <c r="H737" s="77" t="str">
        <f>IFERROR(IF(VLOOKUP('Xlookup set'!$S737,'Xlookup set'!$A$1:$R$1239,9,FALSE)=0,"",VLOOKUP('Xlookup set'!$S737,'Xlookup set'!$A$1:$R$1239,9,FALSE)),"")</f>
        <v/>
      </c>
      <c r="I737" t="str">
        <f>IFERROR(IF(VLOOKUP('Xlookup set'!$S737,'Xlookup set'!$A$1:$R$1239,10,FALSE)=0,"",VLOOKUP('Xlookup set'!$S737,'Xlookup set'!$A$1:$R$1239,10,FALSE)),"")</f>
        <v/>
      </c>
      <c r="J737" t="str">
        <f>IFERROR(IF(VLOOKUP('Xlookup set'!$S776,'Xlookup set'!$A$1:$R$1239,11,FALSE)=0,"",VLOOKUP('Xlookup set'!$S776,'Xlookup set'!$A$1:$R$1239,11,FALSE)),"")</f>
        <v/>
      </c>
      <c r="K737" t="str">
        <f>IFERROR(IF(VLOOKUP('Xlookup set'!$S776,'Xlookup set'!$A$1:$R$1239,12,FALSE)=0,"",VLOOKUP('Xlookup set'!$S776,'Xlookup set'!$A$1:$R$1239,12,FALSE)),"")</f>
        <v/>
      </c>
      <c r="L737" t="str">
        <f>IFERROR(IF(VLOOKUP('Xlookup set'!$S776,'Xlookup set'!$A$1:$R$1239,13,FALSE)=0,"",VLOOKUP('Xlookup set'!$S776,'Xlookup set'!$A$1:$R$1239,13,FALSE)),"")</f>
        <v/>
      </c>
      <c r="M737" t="str">
        <f>IFERROR(IF(VLOOKUP('Xlookup set'!$S776,'Xlookup set'!$A$1:$R$1239,14,FALSE)=0,"",VLOOKUP('Xlookup set'!$S776,'Xlookup set'!$A$1:$R$1239,14,FALSE)),"")</f>
        <v/>
      </c>
      <c r="N737" t="str">
        <f>IFERROR(IF(VLOOKUP('Xlookup set'!$S776,'Xlookup set'!$A$1:$R$1239,15,FALSE)=0,"",VLOOKUP('Xlookup set'!$S776,'Xlookup set'!$A$1:$R$1239,15,FALSE)),"")</f>
        <v/>
      </c>
      <c r="O737" t="str">
        <f>IFERROR(IF(VLOOKUP('Xlookup set'!$S776,'Xlookup set'!$A$1:$R$1239,16,FALSE)=0,"",VLOOKUP('Xlookup set'!$S776,'Xlookup set'!$A$1:$R$1239,16,FALSE)),"")</f>
        <v/>
      </c>
      <c r="P737" t="str">
        <f t="array" aca="1" ref="P737" ca="1">IFERROR(Y2IF(VLOOKUP('Xlookup set'!$S776,'Xlookup set'!$A$1:$R$1239,17,FALSE)=0,"",VLOOKUP('Xlookup set'!$S776,'Xlookup set'!$A$1:$R$1239,17,FALSE)),"")</f>
        <v/>
      </c>
      <c r="Q737" t="str">
        <f>IFERROR(IF(VLOOKUP('Xlookup set'!$S776,'Xlookup set'!$A$1:$R$1239,18,FALSE)=0,"",VLOOKUP('Xlookup set'!$S776,'Xlookup set'!$A$1:$R$1239,18,FALSE)),"")</f>
        <v/>
      </c>
    </row>
    <row r="738" spans="1:17">
      <c r="A738" t="str">
        <f>IFERROR(VLOOKUP('Xlookup set'!$S738,'Xlookup set'!$A$1:$R$1239,2,FALSE),"")</f>
        <v/>
      </c>
      <c r="B738" t="str">
        <f>IF(I738&lt;&gt;"",ドッグキャリー!$I$2,"")</f>
        <v/>
      </c>
      <c r="C738" t="str">
        <f t="shared" si="24"/>
        <v/>
      </c>
      <c r="D738" t="str">
        <f t="shared" si="25"/>
        <v/>
      </c>
      <c r="H738" s="77" t="str">
        <f>IFERROR(IF(VLOOKUP('Xlookup set'!$S738,'Xlookup set'!$A$1:$R$1239,9,FALSE)=0,"",VLOOKUP('Xlookup set'!$S738,'Xlookup set'!$A$1:$R$1239,9,FALSE)),"")</f>
        <v/>
      </c>
      <c r="I738" t="str">
        <f>IFERROR(IF(VLOOKUP('Xlookup set'!$S738,'Xlookup set'!$A$1:$R$1239,10,FALSE)=0,"",VLOOKUP('Xlookup set'!$S738,'Xlookup set'!$A$1:$R$1239,10,FALSE)),"")</f>
        <v/>
      </c>
      <c r="J738" t="str">
        <f>IFERROR(IF(VLOOKUP('Xlookup set'!$S777,'Xlookup set'!$A$1:$R$1239,11,FALSE)=0,"",VLOOKUP('Xlookup set'!$S777,'Xlookup set'!$A$1:$R$1239,11,FALSE)),"")</f>
        <v/>
      </c>
      <c r="K738" t="str">
        <f>IFERROR(IF(VLOOKUP('Xlookup set'!$S777,'Xlookup set'!$A$1:$R$1239,12,FALSE)=0,"",VLOOKUP('Xlookup set'!$S777,'Xlookup set'!$A$1:$R$1239,12,FALSE)),"")</f>
        <v/>
      </c>
      <c r="L738" t="str">
        <f>IFERROR(IF(VLOOKUP('Xlookup set'!$S777,'Xlookup set'!$A$1:$R$1239,13,FALSE)=0,"",VLOOKUP('Xlookup set'!$S777,'Xlookup set'!$A$1:$R$1239,13,FALSE)),"")</f>
        <v/>
      </c>
      <c r="M738" t="str">
        <f>IFERROR(IF(VLOOKUP('Xlookup set'!$S777,'Xlookup set'!$A$1:$R$1239,14,FALSE)=0,"",VLOOKUP('Xlookup set'!$S777,'Xlookup set'!$A$1:$R$1239,14,FALSE)),"")</f>
        <v/>
      </c>
      <c r="N738" t="str">
        <f>IFERROR(IF(VLOOKUP('Xlookup set'!$S777,'Xlookup set'!$A$1:$R$1239,15,FALSE)=0,"",VLOOKUP('Xlookup set'!$S777,'Xlookup set'!$A$1:$R$1239,15,FALSE)),"")</f>
        <v/>
      </c>
      <c r="O738" t="str">
        <f>IFERROR(IF(VLOOKUP('Xlookup set'!$S777,'Xlookup set'!$A$1:$R$1239,16,FALSE)=0,"",VLOOKUP('Xlookup set'!$S777,'Xlookup set'!$A$1:$R$1239,16,FALSE)),"")</f>
        <v/>
      </c>
      <c r="P738" t="str">
        <f t="array" aca="1" ref="P738" ca="1">IFERROR(Y2IF(VLOOKUP('Xlookup set'!$S777,'Xlookup set'!$A$1:$R$1239,17,FALSE)=0,"",VLOOKUP('Xlookup set'!$S777,'Xlookup set'!$A$1:$R$1239,17,FALSE)),"")</f>
        <v/>
      </c>
      <c r="Q738" t="str">
        <f>IFERROR(IF(VLOOKUP('Xlookup set'!$S777,'Xlookup set'!$A$1:$R$1239,18,FALSE)=0,"",VLOOKUP('Xlookup set'!$S777,'Xlookup set'!$A$1:$R$1239,18,FALSE)),"")</f>
        <v/>
      </c>
    </row>
    <row r="739" spans="1:17">
      <c r="A739" t="str">
        <f>IFERROR(VLOOKUP('Xlookup set'!$S739,'Xlookup set'!$A$1:$R$1239,2,FALSE),"")</f>
        <v/>
      </c>
      <c r="B739" t="str">
        <f>IF(I739&lt;&gt;"",ドッグキャリー!$I$2,"")</f>
        <v/>
      </c>
      <c r="C739" t="str">
        <f t="shared" si="24"/>
        <v/>
      </c>
      <c r="D739" t="str">
        <f t="shared" si="25"/>
        <v/>
      </c>
      <c r="H739" s="77" t="str">
        <f>IFERROR(IF(VLOOKUP('Xlookup set'!$S739,'Xlookup set'!$A$1:$R$1239,9,FALSE)=0,"",VLOOKUP('Xlookup set'!$S739,'Xlookup set'!$A$1:$R$1239,9,FALSE)),"")</f>
        <v/>
      </c>
      <c r="I739" t="str">
        <f>IFERROR(IF(VLOOKUP('Xlookup set'!$S739,'Xlookup set'!$A$1:$R$1239,10,FALSE)=0,"",VLOOKUP('Xlookup set'!$S739,'Xlookup set'!$A$1:$R$1239,10,FALSE)),"")</f>
        <v/>
      </c>
      <c r="J739" t="str">
        <f>IFERROR(IF(VLOOKUP('Xlookup set'!$S778,'Xlookup set'!$A$1:$R$1239,11,FALSE)=0,"",VLOOKUP('Xlookup set'!$S778,'Xlookup set'!$A$1:$R$1239,11,FALSE)),"")</f>
        <v/>
      </c>
      <c r="K739" t="str">
        <f>IFERROR(IF(VLOOKUP('Xlookup set'!$S778,'Xlookup set'!$A$1:$R$1239,12,FALSE)=0,"",VLOOKUP('Xlookup set'!$S778,'Xlookup set'!$A$1:$R$1239,12,FALSE)),"")</f>
        <v/>
      </c>
      <c r="L739" t="str">
        <f>IFERROR(IF(VLOOKUP('Xlookup set'!$S778,'Xlookup set'!$A$1:$R$1239,13,FALSE)=0,"",VLOOKUP('Xlookup set'!$S778,'Xlookup set'!$A$1:$R$1239,13,FALSE)),"")</f>
        <v/>
      </c>
      <c r="M739" t="str">
        <f>IFERROR(IF(VLOOKUP('Xlookup set'!$S778,'Xlookup set'!$A$1:$R$1239,14,FALSE)=0,"",VLOOKUP('Xlookup set'!$S778,'Xlookup set'!$A$1:$R$1239,14,FALSE)),"")</f>
        <v/>
      </c>
      <c r="N739" t="str">
        <f>IFERROR(IF(VLOOKUP('Xlookup set'!$S778,'Xlookup set'!$A$1:$R$1239,15,FALSE)=0,"",VLOOKUP('Xlookup set'!$S778,'Xlookup set'!$A$1:$R$1239,15,FALSE)),"")</f>
        <v/>
      </c>
      <c r="O739" t="str">
        <f>IFERROR(IF(VLOOKUP('Xlookup set'!$S778,'Xlookup set'!$A$1:$R$1239,16,FALSE)=0,"",VLOOKUP('Xlookup set'!$S778,'Xlookup set'!$A$1:$R$1239,16,FALSE)),"")</f>
        <v/>
      </c>
      <c r="P739" t="str">
        <f t="array" aca="1" ref="P739" ca="1">IFERROR(Y2IF(VLOOKUP('Xlookup set'!$S778,'Xlookup set'!$A$1:$R$1239,17,FALSE)=0,"",VLOOKUP('Xlookup set'!$S778,'Xlookup set'!$A$1:$R$1239,17,FALSE)),"")</f>
        <v/>
      </c>
      <c r="Q739" t="str">
        <f>IFERROR(IF(VLOOKUP('Xlookup set'!$S778,'Xlookup set'!$A$1:$R$1239,18,FALSE)=0,"",VLOOKUP('Xlookup set'!$S778,'Xlookup set'!$A$1:$R$1239,18,FALSE)),"")</f>
        <v/>
      </c>
    </row>
    <row r="740" spans="1:17">
      <c r="A740" t="str">
        <f>IFERROR(VLOOKUP('Xlookup set'!$S740,'Xlookup set'!$A$1:$R$1239,2,FALSE),"")</f>
        <v/>
      </c>
      <c r="B740" t="str">
        <f>IF(I740&lt;&gt;"",ドッグキャリー!$I$2,"")</f>
        <v/>
      </c>
      <c r="C740" t="str">
        <f t="shared" si="24"/>
        <v/>
      </c>
      <c r="D740" t="str">
        <f t="shared" si="25"/>
        <v/>
      </c>
      <c r="H740" s="77" t="str">
        <f>IFERROR(IF(VLOOKUP('Xlookup set'!$S740,'Xlookup set'!$A$1:$R$1239,9,FALSE)=0,"",VLOOKUP('Xlookup set'!$S740,'Xlookup set'!$A$1:$R$1239,9,FALSE)),"")</f>
        <v/>
      </c>
      <c r="I740" t="str">
        <f>IFERROR(IF(VLOOKUP('Xlookup set'!$S740,'Xlookup set'!$A$1:$R$1239,10,FALSE)=0,"",VLOOKUP('Xlookup set'!$S740,'Xlookup set'!$A$1:$R$1239,10,FALSE)),"")</f>
        <v/>
      </c>
      <c r="J740" t="str">
        <f>IFERROR(IF(VLOOKUP('Xlookup set'!$S779,'Xlookup set'!$A$1:$R$1239,11,FALSE)=0,"",VLOOKUP('Xlookup set'!$S779,'Xlookup set'!$A$1:$R$1239,11,FALSE)),"")</f>
        <v/>
      </c>
      <c r="K740" t="str">
        <f>IFERROR(IF(VLOOKUP('Xlookup set'!$S779,'Xlookup set'!$A$1:$R$1239,12,FALSE)=0,"",VLOOKUP('Xlookup set'!$S779,'Xlookup set'!$A$1:$R$1239,12,FALSE)),"")</f>
        <v/>
      </c>
      <c r="L740" t="str">
        <f>IFERROR(IF(VLOOKUP('Xlookup set'!$S779,'Xlookup set'!$A$1:$R$1239,13,FALSE)=0,"",VLOOKUP('Xlookup set'!$S779,'Xlookup set'!$A$1:$R$1239,13,FALSE)),"")</f>
        <v/>
      </c>
      <c r="M740" t="str">
        <f>IFERROR(IF(VLOOKUP('Xlookup set'!$S779,'Xlookup set'!$A$1:$R$1239,14,FALSE)=0,"",VLOOKUP('Xlookup set'!$S779,'Xlookup set'!$A$1:$R$1239,14,FALSE)),"")</f>
        <v/>
      </c>
      <c r="N740" t="str">
        <f>IFERROR(IF(VLOOKUP('Xlookup set'!$S779,'Xlookup set'!$A$1:$R$1239,15,FALSE)=0,"",VLOOKUP('Xlookup set'!$S779,'Xlookup set'!$A$1:$R$1239,15,FALSE)),"")</f>
        <v/>
      </c>
      <c r="O740" t="str">
        <f>IFERROR(IF(VLOOKUP('Xlookup set'!$S779,'Xlookup set'!$A$1:$R$1239,16,FALSE)=0,"",VLOOKUP('Xlookup set'!$S779,'Xlookup set'!$A$1:$R$1239,16,FALSE)),"")</f>
        <v/>
      </c>
      <c r="P740" t="str">
        <f t="array" aca="1" ref="P740" ca="1">IFERROR(Y2IF(VLOOKUP('Xlookup set'!$S779,'Xlookup set'!$A$1:$R$1239,17,FALSE)=0,"",VLOOKUP('Xlookup set'!$S779,'Xlookup set'!$A$1:$R$1239,17,FALSE)),"")</f>
        <v/>
      </c>
      <c r="Q740" t="str">
        <f>IFERROR(IF(VLOOKUP('Xlookup set'!$S779,'Xlookup set'!$A$1:$R$1239,18,FALSE)=0,"",VLOOKUP('Xlookup set'!$S779,'Xlookup set'!$A$1:$R$1239,18,FALSE)),"")</f>
        <v/>
      </c>
    </row>
    <row r="741" spans="1:17">
      <c r="A741" t="str">
        <f>IFERROR(VLOOKUP('Xlookup set'!$S741,'Xlookup set'!$A$1:$R$1239,2,FALSE),"")</f>
        <v/>
      </c>
      <c r="B741" t="str">
        <f>IF(I741&lt;&gt;"",ドッグキャリー!$I$2,"")</f>
        <v/>
      </c>
      <c r="C741" t="str">
        <f t="shared" si="24"/>
        <v/>
      </c>
      <c r="D741" t="str">
        <f t="shared" si="25"/>
        <v/>
      </c>
      <c r="H741" s="77" t="str">
        <f>IFERROR(IF(VLOOKUP('Xlookup set'!$S741,'Xlookup set'!$A$1:$R$1239,9,FALSE)=0,"",VLOOKUP('Xlookup set'!$S741,'Xlookup set'!$A$1:$R$1239,9,FALSE)),"")</f>
        <v/>
      </c>
      <c r="I741" t="str">
        <f>IFERROR(IF(VLOOKUP('Xlookup set'!$S741,'Xlookup set'!$A$1:$R$1239,10,FALSE)=0,"",VLOOKUP('Xlookup set'!$S741,'Xlookup set'!$A$1:$R$1239,10,FALSE)),"")</f>
        <v/>
      </c>
      <c r="J741" t="str">
        <f>IFERROR(IF(VLOOKUP('Xlookup set'!$S780,'Xlookup set'!$A$1:$R$1239,11,FALSE)=0,"",VLOOKUP('Xlookup set'!$S780,'Xlookup set'!$A$1:$R$1239,11,FALSE)),"")</f>
        <v/>
      </c>
      <c r="K741" t="str">
        <f>IFERROR(IF(VLOOKUP('Xlookup set'!$S780,'Xlookup set'!$A$1:$R$1239,12,FALSE)=0,"",VLOOKUP('Xlookup set'!$S780,'Xlookup set'!$A$1:$R$1239,12,FALSE)),"")</f>
        <v/>
      </c>
      <c r="L741" t="str">
        <f>IFERROR(IF(VLOOKUP('Xlookup set'!$S780,'Xlookup set'!$A$1:$R$1239,13,FALSE)=0,"",VLOOKUP('Xlookup set'!$S780,'Xlookup set'!$A$1:$R$1239,13,FALSE)),"")</f>
        <v/>
      </c>
      <c r="M741" t="str">
        <f>IFERROR(IF(VLOOKUP('Xlookup set'!$S780,'Xlookup set'!$A$1:$R$1239,14,FALSE)=0,"",VLOOKUP('Xlookup set'!$S780,'Xlookup set'!$A$1:$R$1239,14,FALSE)),"")</f>
        <v/>
      </c>
      <c r="N741" t="str">
        <f>IFERROR(IF(VLOOKUP('Xlookup set'!$S780,'Xlookup set'!$A$1:$R$1239,15,FALSE)=0,"",VLOOKUP('Xlookup set'!$S780,'Xlookup set'!$A$1:$R$1239,15,FALSE)),"")</f>
        <v/>
      </c>
      <c r="O741" t="str">
        <f>IFERROR(IF(VLOOKUP('Xlookup set'!$S780,'Xlookup set'!$A$1:$R$1239,16,FALSE)=0,"",VLOOKUP('Xlookup set'!$S780,'Xlookup set'!$A$1:$R$1239,16,FALSE)),"")</f>
        <v/>
      </c>
      <c r="P741" t="str">
        <f t="array" aca="1" ref="P741" ca="1">IFERROR(Y2IF(VLOOKUP('Xlookup set'!$S780,'Xlookup set'!$A$1:$R$1239,17,FALSE)=0,"",VLOOKUP('Xlookup set'!$S780,'Xlookup set'!$A$1:$R$1239,17,FALSE)),"")</f>
        <v/>
      </c>
      <c r="Q741" t="str">
        <f>IFERROR(IF(VLOOKUP('Xlookup set'!$S780,'Xlookup set'!$A$1:$R$1239,18,FALSE)=0,"",VLOOKUP('Xlookup set'!$S780,'Xlookup set'!$A$1:$R$1239,18,FALSE)),"")</f>
        <v/>
      </c>
    </row>
    <row r="742" spans="1:17">
      <c r="A742" t="str">
        <f>IFERROR(VLOOKUP('Xlookup set'!$S742,'Xlookup set'!$A$1:$R$1239,2,FALSE),"")</f>
        <v/>
      </c>
      <c r="B742" t="str">
        <f>IF(I742&lt;&gt;"",ドッグキャリー!$I$2,"")</f>
        <v/>
      </c>
      <c r="C742" t="str">
        <f t="shared" si="24"/>
        <v/>
      </c>
      <c r="D742" t="str">
        <f t="shared" si="25"/>
        <v/>
      </c>
      <c r="H742" s="77" t="str">
        <f>IFERROR(IF(VLOOKUP('Xlookup set'!$S742,'Xlookup set'!$A$1:$R$1239,9,FALSE)=0,"",VLOOKUP('Xlookup set'!$S742,'Xlookup set'!$A$1:$R$1239,9,FALSE)),"")</f>
        <v/>
      </c>
      <c r="I742" t="str">
        <f>IFERROR(IF(VLOOKUP('Xlookup set'!$S742,'Xlookup set'!$A$1:$R$1239,10,FALSE)=0,"",VLOOKUP('Xlookup set'!$S742,'Xlookup set'!$A$1:$R$1239,10,FALSE)),"")</f>
        <v/>
      </c>
      <c r="J742" t="str">
        <f>IFERROR(IF(VLOOKUP('Xlookup set'!$S781,'Xlookup set'!$A$1:$R$1239,11,FALSE)=0,"",VLOOKUP('Xlookup set'!$S781,'Xlookup set'!$A$1:$R$1239,11,FALSE)),"")</f>
        <v/>
      </c>
      <c r="K742" t="str">
        <f>IFERROR(IF(VLOOKUP('Xlookup set'!$S781,'Xlookup set'!$A$1:$R$1239,12,FALSE)=0,"",VLOOKUP('Xlookup set'!$S781,'Xlookup set'!$A$1:$R$1239,12,FALSE)),"")</f>
        <v/>
      </c>
      <c r="L742" t="str">
        <f>IFERROR(IF(VLOOKUP('Xlookup set'!$S781,'Xlookup set'!$A$1:$R$1239,13,FALSE)=0,"",VLOOKUP('Xlookup set'!$S781,'Xlookup set'!$A$1:$R$1239,13,FALSE)),"")</f>
        <v/>
      </c>
      <c r="M742" t="str">
        <f>IFERROR(IF(VLOOKUP('Xlookup set'!$S781,'Xlookup set'!$A$1:$R$1239,14,FALSE)=0,"",VLOOKUP('Xlookup set'!$S781,'Xlookup set'!$A$1:$R$1239,14,FALSE)),"")</f>
        <v/>
      </c>
      <c r="N742" t="str">
        <f>IFERROR(IF(VLOOKUP('Xlookup set'!$S781,'Xlookup set'!$A$1:$R$1239,15,FALSE)=0,"",VLOOKUP('Xlookup set'!$S781,'Xlookup set'!$A$1:$R$1239,15,FALSE)),"")</f>
        <v/>
      </c>
      <c r="O742" t="str">
        <f>IFERROR(IF(VLOOKUP('Xlookup set'!$S781,'Xlookup set'!$A$1:$R$1239,16,FALSE)=0,"",VLOOKUP('Xlookup set'!$S781,'Xlookup set'!$A$1:$R$1239,16,FALSE)),"")</f>
        <v/>
      </c>
      <c r="P742" t="str">
        <f t="array" aca="1" ref="P742" ca="1">IFERROR(Y2IF(VLOOKUP('Xlookup set'!$S781,'Xlookup set'!$A$1:$R$1239,17,FALSE)=0,"",VLOOKUP('Xlookup set'!$S781,'Xlookup set'!$A$1:$R$1239,17,FALSE)),"")</f>
        <v/>
      </c>
      <c r="Q742" t="str">
        <f>IFERROR(IF(VLOOKUP('Xlookup set'!$S781,'Xlookup set'!$A$1:$R$1239,18,FALSE)=0,"",VLOOKUP('Xlookup set'!$S781,'Xlookup set'!$A$1:$R$1239,18,FALSE)),"")</f>
        <v/>
      </c>
    </row>
    <row r="743" spans="1:17">
      <c r="A743" t="str">
        <f>IFERROR(VLOOKUP('Xlookup set'!$S743,'Xlookup set'!$A$1:$R$1239,2,FALSE),"")</f>
        <v/>
      </c>
      <c r="B743" t="str">
        <f>IF(I743&lt;&gt;"",ドッグキャリー!$I$2,"")</f>
        <v/>
      </c>
      <c r="C743" t="str">
        <f t="shared" si="24"/>
        <v/>
      </c>
      <c r="D743" t="str">
        <f t="shared" si="25"/>
        <v/>
      </c>
      <c r="H743" s="77" t="str">
        <f>IFERROR(IF(VLOOKUP('Xlookup set'!$S743,'Xlookup set'!$A$1:$R$1239,9,FALSE)=0,"",VLOOKUP('Xlookup set'!$S743,'Xlookup set'!$A$1:$R$1239,9,FALSE)),"")</f>
        <v/>
      </c>
      <c r="I743" t="str">
        <f>IFERROR(IF(VLOOKUP('Xlookup set'!$S743,'Xlookup set'!$A$1:$R$1239,10,FALSE)=0,"",VLOOKUP('Xlookup set'!$S743,'Xlookup set'!$A$1:$R$1239,10,FALSE)),"")</f>
        <v/>
      </c>
      <c r="J743" t="str">
        <f>IFERROR(IF(VLOOKUP('Xlookup set'!$S782,'Xlookup set'!$A$1:$R$1239,11,FALSE)=0,"",VLOOKUP('Xlookup set'!$S782,'Xlookup set'!$A$1:$R$1239,11,FALSE)),"")</f>
        <v/>
      </c>
      <c r="K743" t="str">
        <f>IFERROR(IF(VLOOKUP('Xlookup set'!$S782,'Xlookup set'!$A$1:$R$1239,12,FALSE)=0,"",VLOOKUP('Xlookup set'!$S782,'Xlookup set'!$A$1:$R$1239,12,FALSE)),"")</f>
        <v/>
      </c>
      <c r="L743" t="str">
        <f>IFERROR(IF(VLOOKUP('Xlookup set'!$S782,'Xlookup set'!$A$1:$R$1239,13,FALSE)=0,"",VLOOKUP('Xlookup set'!$S782,'Xlookup set'!$A$1:$R$1239,13,FALSE)),"")</f>
        <v/>
      </c>
      <c r="M743" t="str">
        <f>IFERROR(IF(VLOOKUP('Xlookup set'!$S782,'Xlookup set'!$A$1:$R$1239,14,FALSE)=0,"",VLOOKUP('Xlookup set'!$S782,'Xlookup set'!$A$1:$R$1239,14,FALSE)),"")</f>
        <v/>
      </c>
      <c r="N743" t="str">
        <f>IFERROR(IF(VLOOKUP('Xlookup set'!$S782,'Xlookup set'!$A$1:$R$1239,15,FALSE)=0,"",VLOOKUP('Xlookup set'!$S782,'Xlookup set'!$A$1:$R$1239,15,FALSE)),"")</f>
        <v/>
      </c>
      <c r="O743" t="str">
        <f>IFERROR(IF(VLOOKUP('Xlookup set'!$S782,'Xlookup set'!$A$1:$R$1239,16,FALSE)=0,"",VLOOKUP('Xlookup set'!$S782,'Xlookup set'!$A$1:$R$1239,16,FALSE)),"")</f>
        <v/>
      </c>
      <c r="P743" t="str">
        <f t="array" aca="1" ref="P743" ca="1">IFERROR(Y2IF(VLOOKUP('Xlookup set'!$S782,'Xlookup set'!$A$1:$R$1239,17,FALSE)=0,"",VLOOKUP('Xlookup set'!$S782,'Xlookup set'!$A$1:$R$1239,17,FALSE)),"")</f>
        <v/>
      </c>
      <c r="Q743" t="str">
        <f>IFERROR(IF(VLOOKUP('Xlookup set'!$S782,'Xlookup set'!$A$1:$R$1239,18,FALSE)=0,"",VLOOKUP('Xlookup set'!$S782,'Xlookup set'!$A$1:$R$1239,18,FALSE)),"")</f>
        <v/>
      </c>
    </row>
    <row r="744" spans="1:17">
      <c r="A744" t="str">
        <f>IFERROR(VLOOKUP('Xlookup set'!$S744,'Xlookup set'!$A$1:$R$1239,2,FALSE),"")</f>
        <v/>
      </c>
      <c r="B744" t="str">
        <f>IF(I744&lt;&gt;"",ドッグキャリー!$I$2,"")</f>
        <v/>
      </c>
      <c r="C744" t="str">
        <f t="shared" si="24"/>
        <v/>
      </c>
      <c r="D744" t="str">
        <f t="shared" si="25"/>
        <v/>
      </c>
      <c r="H744" s="77" t="str">
        <f>IFERROR(IF(VLOOKUP('Xlookup set'!$S744,'Xlookup set'!$A$1:$R$1239,9,FALSE)=0,"",VLOOKUP('Xlookup set'!$S744,'Xlookup set'!$A$1:$R$1239,9,FALSE)),"")</f>
        <v/>
      </c>
      <c r="I744" t="str">
        <f>IFERROR(IF(VLOOKUP('Xlookup set'!$S744,'Xlookup set'!$A$1:$R$1239,10,FALSE)=0,"",VLOOKUP('Xlookup set'!$S744,'Xlookup set'!$A$1:$R$1239,10,FALSE)),"")</f>
        <v/>
      </c>
      <c r="J744" t="str">
        <f>IFERROR(IF(VLOOKUP('Xlookup set'!$S783,'Xlookup set'!$A$1:$R$1239,11,FALSE)=0,"",VLOOKUP('Xlookup set'!$S783,'Xlookup set'!$A$1:$R$1239,11,FALSE)),"")</f>
        <v/>
      </c>
      <c r="K744" t="str">
        <f>IFERROR(IF(VLOOKUP('Xlookup set'!$S783,'Xlookup set'!$A$1:$R$1239,12,FALSE)=0,"",VLOOKUP('Xlookup set'!$S783,'Xlookup set'!$A$1:$R$1239,12,FALSE)),"")</f>
        <v/>
      </c>
      <c r="L744" t="str">
        <f>IFERROR(IF(VLOOKUP('Xlookup set'!$S783,'Xlookup set'!$A$1:$R$1239,13,FALSE)=0,"",VLOOKUP('Xlookup set'!$S783,'Xlookup set'!$A$1:$R$1239,13,FALSE)),"")</f>
        <v/>
      </c>
      <c r="M744" t="str">
        <f>IFERROR(IF(VLOOKUP('Xlookup set'!$S783,'Xlookup set'!$A$1:$R$1239,14,FALSE)=0,"",VLOOKUP('Xlookup set'!$S783,'Xlookup set'!$A$1:$R$1239,14,FALSE)),"")</f>
        <v/>
      </c>
      <c r="N744" t="str">
        <f>IFERROR(IF(VLOOKUP('Xlookup set'!$S783,'Xlookup set'!$A$1:$R$1239,15,FALSE)=0,"",VLOOKUP('Xlookup set'!$S783,'Xlookup set'!$A$1:$R$1239,15,FALSE)),"")</f>
        <v/>
      </c>
      <c r="O744" t="str">
        <f>IFERROR(IF(VLOOKUP('Xlookup set'!$S783,'Xlookup set'!$A$1:$R$1239,16,FALSE)=0,"",VLOOKUP('Xlookup set'!$S783,'Xlookup set'!$A$1:$R$1239,16,FALSE)),"")</f>
        <v/>
      </c>
      <c r="P744" t="str">
        <f t="array" aca="1" ref="P744" ca="1">IFERROR(Y2IF(VLOOKUP('Xlookup set'!$S783,'Xlookup set'!$A$1:$R$1239,17,FALSE)=0,"",VLOOKUP('Xlookup set'!$S783,'Xlookup set'!$A$1:$R$1239,17,FALSE)),"")</f>
        <v/>
      </c>
      <c r="Q744" t="str">
        <f>IFERROR(IF(VLOOKUP('Xlookup set'!$S783,'Xlookup set'!$A$1:$R$1239,18,FALSE)=0,"",VLOOKUP('Xlookup set'!$S783,'Xlookup set'!$A$1:$R$1239,18,FALSE)),"")</f>
        <v/>
      </c>
    </row>
    <row r="745" spans="1:17">
      <c r="A745" t="str">
        <f>IFERROR(VLOOKUP('Xlookup set'!$S745,'Xlookup set'!$A$1:$R$1239,2,FALSE),"")</f>
        <v/>
      </c>
      <c r="B745" t="str">
        <f>IF(I745&lt;&gt;"",ドッグキャリー!$I$2,"")</f>
        <v/>
      </c>
      <c r="C745" t="str">
        <f t="shared" si="24"/>
        <v/>
      </c>
      <c r="D745" t="str">
        <f t="shared" si="25"/>
        <v/>
      </c>
      <c r="H745" s="77" t="str">
        <f>IFERROR(IF(VLOOKUP('Xlookup set'!$S745,'Xlookup set'!$A$1:$R$1239,9,FALSE)=0,"",VLOOKUP('Xlookup set'!$S745,'Xlookup set'!$A$1:$R$1239,9,FALSE)),"")</f>
        <v/>
      </c>
      <c r="I745" t="str">
        <f>IFERROR(IF(VLOOKUP('Xlookup set'!$S745,'Xlookup set'!$A$1:$R$1239,10,FALSE)=0,"",VLOOKUP('Xlookup set'!$S745,'Xlookup set'!$A$1:$R$1239,10,FALSE)),"")</f>
        <v/>
      </c>
      <c r="J745" t="str">
        <f>IFERROR(IF(VLOOKUP('Xlookup set'!$S784,'Xlookup set'!$A$1:$R$1239,11,FALSE)=0,"",VLOOKUP('Xlookup set'!$S784,'Xlookup set'!$A$1:$R$1239,11,FALSE)),"")</f>
        <v/>
      </c>
      <c r="K745" t="str">
        <f>IFERROR(IF(VLOOKUP('Xlookup set'!$S784,'Xlookup set'!$A$1:$R$1239,12,FALSE)=0,"",VLOOKUP('Xlookup set'!$S784,'Xlookup set'!$A$1:$R$1239,12,FALSE)),"")</f>
        <v/>
      </c>
      <c r="L745" t="str">
        <f>IFERROR(IF(VLOOKUP('Xlookup set'!$S784,'Xlookup set'!$A$1:$R$1239,13,FALSE)=0,"",VLOOKUP('Xlookup set'!$S784,'Xlookup set'!$A$1:$R$1239,13,FALSE)),"")</f>
        <v/>
      </c>
      <c r="M745" t="str">
        <f>IFERROR(IF(VLOOKUP('Xlookup set'!$S784,'Xlookup set'!$A$1:$R$1239,14,FALSE)=0,"",VLOOKUP('Xlookup set'!$S784,'Xlookup set'!$A$1:$R$1239,14,FALSE)),"")</f>
        <v/>
      </c>
      <c r="N745" t="str">
        <f>IFERROR(IF(VLOOKUP('Xlookup set'!$S784,'Xlookup set'!$A$1:$R$1239,15,FALSE)=0,"",VLOOKUP('Xlookup set'!$S784,'Xlookup set'!$A$1:$R$1239,15,FALSE)),"")</f>
        <v/>
      </c>
      <c r="O745" t="str">
        <f>IFERROR(IF(VLOOKUP('Xlookup set'!$S784,'Xlookup set'!$A$1:$R$1239,16,FALSE)=0,"",VLOOKUP('Xlookup set'!$S784,'Xlookup set'!$A$1:$R$1239,16,FALSE)),"")</f>
        <v/>
      </c>
      <c r="P745" t="str">
        <f t="array" aca="1" ref="P745" ca="1">IFERROR(Y2IF(VLOOKUP('Xlookup set'!$S784,'Xlookup set'!$A$1:$R$1239,17,FALSE)=0,"",VLOOKUP('Xlookup set'!$S784,'Xlookup set'!$A$1:$R$1239,17,FALSE)),"")</f>
        <v/>
      </c>
      <c r="Q745" t="str">
        <f>IFERROR(IF(VLOOKUP('Xlookup set'!$S784,'Xlookup set'!$A$1:$R$1239,18,FALSE)=0,"",VLOOKUP('Xlookup set'!$S784,'Xlookup set'!$A$1:$R$1239,18,FALSE)),"")</f>
        <v/>
      </c>
    </row>
    <row r="746" spans="1:17">
      <c r="A746" t="str">
        <f>IFERROR(VLOOKUP('Xlookup set'!$S746,'Xlookup set'!$A$1:$R$1239,2,FALSE),"")</f>
        <v/>
      </c>
      <c r="B746" t="str">
        <f>IF(I746&lt;&gt;"",ドッグキャリー!$I$2,"")</f>
        <v/>
      </c>
      <c r="C746" t="str">
        <f t="shared" si="24"/>
        <v/>
      </c>
      <c r="D746" t="str">
        <f t="shared" si="25"/>
        <v/>
      </c>
      <c r="H746" s="77" t="str">
        <f>IFERROR(IF(VLOOKUP('Xlookup set'!$S746,'Xlookup set'!$A$1:$R$1239,9,FALSE)=0,"",VLOOKUP('Xlookup set'!$S746,'Xlookup set'!$A$1:$R$1239,9,FALSE)),"")</f>
        <v/>
      </c>
      <c r="I746" t="str">
        <f>IFERROR(IF(VLOOKUP('Xlookup set'!$S746,'Xlookup set'!$A$1:$R$1239,10,FALSE)=0,"",VLOOKUP('Xlookup set'!$S746,'Xlookup set'!$A$1:$R$1239,10,FALSE)),"")</f>
        <v/>
      </c>
      <c r="J746" t="str">
        <f>IFERROR(IF(VLOOKUP('Xlookup set'!$S785,'Xlookup set'!$A$1:$R$1239,11,FALSE)=0,"",VLOOKUP('Xlookup set'!$S785,'Xlookup set'!$A$1:$R$1239,11,FALSE)),"")</f>
        <v/>
      </c>
      <c r="K746" t="str">
        <f>IFERROR(IF(VLOOKUP('Xlookup set'!$S785,'Xlookup set'!$A$1:$R$1239,12,FALSE)=0,"",VLOOKUP('Xlookup set'!$S785,'Xlookup set'!$A$1:$R$1239,12,FALSE)),"")</f>
        <v/>
      </c>
      <c r="L746" t="str">
        <f>IFERROR(IF(VLOOKUP('Xlookup set'!$S785,'Xlookup set'!$A$1:$R$1239,13,FALSE)=0,"",VLOOKUP('Xlookup set'!$S785,'Xlookup set'!$A$1:$R$1239,13,FALSE)),"")</f>
        <v/>
      </c>
      <c r="M746" t="str">
        <f>IFERROR(IF(VLOOKUP('Xlookup set'!$S785,'Xlookup set'!$A$1:$R$1239,14,FALSE)=0,"",VLOOKUP('Xlookup set'!$S785,'Xlookup set'!$A$1:$R$1239,14,FALSE)),"")</f>
        <v/>
      </c>
      <c r="N746" t="str">
        <f>IFERROR(IF(VLOOKUP('Xlookup set'!$S785,'Xlookup set'!$A$1:$R$1239,15,FALSE)=0,"",VLOOKUP('Xlookup set'!$S785,'Xlookup set'!$A$1:$R$1239,15,FALSE)),"")</f>
        <v/>
      </c>
      <c r="O746" t="str">
        <f>IFERROR(IF(VLOOKUP('Xlookup set'!$S785,'Xlookup set'!$A$1:$R$1239,16,FALSE)=0,"",VLOOKUP('Xlookup set'!$S785,'Xlookup set'!$A$1:$R$1239,16,FALSE)),"")</f>
        <v/>
      </c>
      <c r="P746" t="str">
        <f t="array" aca="1" ref="P746" ca="1">IFERROR(Y2IF(VLOOKUP('Xlookup set'!$S785,'Xlookup set'!$A$1:$R$1239,17,FALSE)=0,"",VLOOKUP('Xlookup set'!$S785,'Xlookup set'!$A$1:$R$1239,17,FALSE)),"")</f>
        <v/>
      </c>
      <c r="Q746" t="str">
        <f>IFERROR(IF(VLOOKUP('Xlookup set'!$S785,'Xlookup set'!$A$1:$R$1239,18,FALSE)=0,"",VLOOKUP('Xlookup set'!$S785,'Xlookup set'!$A$1:$R$1239,18,FALSE)),"")</f>
        <v/>
      </c>
    </row>
    <row r="747" spans="1:17">
      <c r="A747" t="str">
        <f>IFERROR(VLOOKUP('Xlookup set'!$S747,'Xlookup set'!$A$1:$R$1239,2,FALSE),"")</f>
        <v/>
      </c>
      <c r="B747" t="str">
        <f>IF(I747&lt;&gt;"",ドッグキャリー!$I$2,"")</f>
        <v/>
      </c>
      <c r="C747" t="str">
        <f t="shared" si="24"/>
        <v/>
      </c>
      <c r="D747" t="str">
        <f t="shared" si="25"/>
        <v/>
      </c>
      <c r="H747" s="77" t="str">
        <f>IFERROR(IF(VLOOKUP('Xlookup set'!$S747,'Xlookup set'!$A$1:$R$1239,9,FALSE)=0,"",VLOOKUP('Xlookup set'!$S747,'Xlookup set'!$A$1:$R$1239,9,FALSE)),"")</f>
        <v/>
      </c>
      <c r="I747" t="str">
        <f>IFERROR(IF(VLOOKUP('Xlookup set'!$S747,'Xlookup set'!$A$1:$R$1239,10,FALSE)=0,"",VLOOKUP('Xlookup set'!$S747,'Xlookup set'!$A$1:$R$1239,10,FALSE)),"")</f>
        <v/>
      </c>
      <c r="J747" t="str">
        <f>IFERROR(IF(VLOOKUP('Xlookup set'!$S786,'Xlookup set'!$A$1:$R$1239,11,FALSE)=0,"",VLOOKUP('Xlookup set'!$S786,'Xlookup set'!$A$1:$R$1239,11,FALSE)),"")</f>
        <v/>
      </c>
      <c r="K747" t="str">
        <f>IFERROR(IF(VLOOKUP('Xlookup set'!$S786,'Xlookup set'!$A$1:$R$1239,12,FALSE)=0,"",VLOOKUP('Xlookup set'!$S786,'Xlookup set'!$A$1:$R$1239,12,FALSE)),"")</f>
        <v/>
      </c>
      <c r="L747" t="str">
        <f>IFERROR(IF(VLOOKUP('Xlookup set'!$S786,'Xlookup set'!$A$1:$R$1239,13,FALSE)=0,"",VLOOKUP('Xlookup set'!$S786,'Xlookup set'!$A$1:$R$1239,13,FALSE)),"")</f>
        <v/>
      </c>
      <c r="M747" t="str">
        <f>IFERROR(IF(VLOOKUP('Xlookup set'!$S786,'Xlookup set'!$A$1:$R$1239,14,FALSE)=0,"",VLOOKUP('Xlookup set'!$S786,'Xlookup set'!$A$1:$R$1239,14,FALSE)),"")</f>
        <v/>
      </c>
      <c r="N747" t="str">
        <f>IFERROR(IF(VLOOKUP('Xlookup set'!$S786,'Xlookup set'!$A$1:$R$1239,15,FALSE)=0,"",VLOOKUP('Xlookup set'!$S786,'Xlookup set'!$A$1:$R$1239,15,FALSE)),"")</f>
        <v/>
      </c>
      <c r="O747" t="str">
        <f>IFERROR(IF(VLOOKUP('Xlookup set'!$S786,'Xlookup set'!$A$1:$R$1239,16,FALSE)=0,"",VLOOKUP('Xlookup set'!$S786,'Xlookup set'!$A$1:$R$1239,16,FALSE)),"")</f>
        <v/>
      </c>
      <c r="P747" t="str">
        <f t="array" aca="1" ref="P747" ca="1">IFERROR(Y2IF(VLOOKUP('Xlookup set'!$S786,'Xlookup set'!$A$1:$R$1239,17,FALSE)=0,"",VLOOKUP('Xlookup set'!$S786,'Xlookup set'!$A$1:$R$1239,17,FALSE)),"")</f>
        <v/>
      </c>
      <c r="Q747" t="str">
        <f>IFERROR(IF(VLOOKUP('Xlookup set'!$S786,'Xlookup set'!$A$1:$R$1239,18,FALSE)=0,"",VLOOKUP('Xlookup set'!$S786,'Xlookup set'!$A$1:$R$1239,18,FALSE)),"")</f>
        <v/>
      </c>
    </row>
    <row r="748" spans="1:17">
      <c r="A748" t="str">
        <f>IFERROR(VLOOKUP('Xlookup set'!$S748,'Xlookup set'!$A$1:$R$1239,2,FALSE),"")</f>
        <v/>
      </c>
      <c r="B748" t="str">
        <f>IF(I748&lt;&gt;"",ドッグキャリー!$I$2,"")</f>
        <v/>
      </c>
      <c r="C748" t="str">
        <f t="shared" si="24"/>
        <v/>
      </c>
      <c r="D748" t="str">
        <f t="shared" si="25"/>
        <v/>
      </c>
      <c r="H748" s="77" t="str">
        <f>IFERROR(IF(VLOOKUP('Xlookup set'!$S748,'Xlookup set'!$A$1:$R$1239,9,FALSE)=0,"",VLOOKUP('Xlookup set'!$S748,'Xlookup set'!$A$1:$R$1239,9,FALSE)),"")</f>
        <v/>
      </c>
      <c r="I748" t="str">
        <f>IFERROR(IF(VLOOKUP('Xlookup set'!$S748,'Xlookup set'!$A$1:$R$1239,10,FALSE)=0,"",VLOOKUP('Xlookup set'!$S748,'Xlookup set'!$A$1:$R$1239,10,FALSE)),"")</f>
        <v/>
      </c>
      <c r="J748" t="str">
        <f>IFERROR(IF(VLOOKUP('Xlookup set'!$S787,'Xlookup set'!$A$1:$R$1239,11,FALSE)=0,"",VLOOKUP('Xlookup set'!$S787,'Xlookup set'!$A$1:$R$1239,11,FALSE)),"")</f>
        <v/>
      </c>
      <c r="K748" t="str">
        <f>IFERROR(IF(VLOOKUP('Xlookup set'!$S787,'Xlookup set'!$A$1:$R$1239,12,FALSE)=0,"",VLOOKUP('Xlookup set'!$S787,'Xlookup set'!$A$1:$R$1239,12,FALSE)),"")</f>
        <v/>
      </c>
      <c r="L748" t="str">
        <f>IFERROR(IF(VLOOKUP('Xlookup set'!$S787,'Xlookup set'!$A$1:$R$1239,13,FALSE)=0,"",VLOOKUP('Xlookup set'!$S787,'Xlookup set'!$A$1:$R$1239,13,FALSE)),"")</f>
        <v/>
      </c>
      <c r="M748" t="str">
        <f>IFERROR(IF(VLOOKUP('Xlookup set'!$S787,'Xlookup set'!$A$1:$R$1239,14,FALSE)=0,"",VLOOKUP('Xlookup set'!$S787,'Xlookup set'!$A$1:$R$1239,14,FALSE)),"")</f>
        <v/>
      </c>
      <c r="N748" t="str">
        <f>IFERROR(IF(VLOOKUP('Xlookup set'!$S787,'Xlookup set'!$A$1:$R$1239,15,FALSE)=0,"",VLOOKUP('Xlookup set'!$S787,'Xlookup set'!$A$1:$R$1239,15,FALSE)),"")</f>
        <v/>
      </c>
      <c r="O748" t="str">
        <f>IFERROR(IF(VLOOKUP('Xlookup set'!$S787,'Xlookup set'!$A$1:$R$1239,16,FALSE)=0,"",VLOOKUP('Xlookup set'!$S787,'Xlookup set'!$A$1:$R$1239,16,FALSE)),"")</f>
        <v/>
      </c>
      <c r="P748" t="str">
        <f t="array" aca="1" ref="P748" ca="1">IFERROR(Y2IF(VLOOKUP('Xlookup set'!$S787,'Xlookup set'!$A$1:$R$1239,17,FALSE)=0,"",VLOOKUP('Xlookup set'!$S787,'Xlookup set'!$A$1:$R$1239,17,FALSE)),"")</f>
        <v/>
      </c>
      <c r="Q748" t="str">
        <f>IFERROR(IF(VLOOKUP('Xlookup set'!$S787,'Xlookup set'!$A$1:$R$1239,18,FALSE)=0,"",VLOOKUP('Xlookup set'!$S787,'Xlookup set'!$A$1:$R$1239,18,FALSE)),"")</f>
        <v/>
      </c>
    </row>
    <row r="749" spans="1:17">
      <c r="A749" t="str">
        <f>IFERROR(VLOOKUP('Xlookup set'!$S749,'Xlookup set'!$A$1:$R$1239,2,FALSE),"")</f>
        <v/>
      </c>
      <c r="B749" t="str">
        <f>IF(I749&lt;&gt;"",ドッグキャリー!$I$2,"")</f>
        <v/>
      </c>
      <c r="C749" t="str">
        <f t="shared" si="24"/>
        <v/>
      </c>
      <c r="D749" t="str">
        <f t="shared" si="25"/>
        <v/>
      </c>
      <c r="H749" s="77" t="str">
        <f>IFERROR(IF(VLOOKUP('Xlookup set'!$S749,'Xlookup set'!$A$1:$R$1239,9,FALSE)=0,"",VLOOKUP('Xlookup set'!$S749,'Xlookup set'!$A$1:$R$1239,9,FALSE)),"")</f>
        <v/>
      </c>
      <c r="I749" t="str">
        <f>IFERROR(IF(VLOOKUP('Xlookup set'!$S749,'Xlookup set'!$A$1:$R$1239,10,FALSE)=0,"",VLOOKUP('Xlookup set'!$S749,'Xlookup set'!$A$1:$R$1239,10,FALSE)),"")</f>
        <v/>
      </c>
      <c r="J749" t="str">
        <f>IFERROR(IF(VLOOKUP('Xlookup set'!$S788,'Xlookup set'!$A$1:$R$1239,11,FALSE)=0,"",VLOOKUP('Xlookup set'!$S788,'Xlookup set'!$A$1:$R$1239,11,FALSE)),"")</f>
        <v/>
      </c>
      <c r="K749" t="str">
        <f>IFERROR(IF(VLOOKUP('Xlookup set'!$S788,'Xlookup set'!$A$1:$R$1239,12,FALSE)=0,"",VLOOKUP('Xlookup set'!$S788,'Xlookup set'!$A$1:$R$1239,12,FALSE)),"")</f>
        <v/>
      </c>
      <c r="L749" t="str">
        <f>IFERROR(IF(VLOOKUP('Xlookup set'!$S788,'Xlookup set'!$A$1:$R$1239,13,FALSE)=0,"",VLOOKUP('Xlookup set'!$S788,'Xlookup set'!$A$1:$R$1239,13,FALSE)),"")</f>
        <v/>
      </c>
      <c r="M749" t="str">
        <f>IFERROR(IF(VLOOKUP('Xlookup set'!$S788,'Xlookup set'!$A$1:$R$1239,14,FALSE)=0,"",VLOOKUP('Xlookup set'!$S788,'Xlookup set'!$A$1:$R$1239,14,FALSE)),"")</f>
        <v/>
      </c>
      <c r="N749" t="str">
        <f>IFERROR(IF(VLOOKUP('Xlookup set'!$S788,'Xlookup set'!$A$1:$R$1239,15,FALSE)=0,"",VLOOKUP('Xlookup set'!$S788,'Xlookup set'!$A$1:$R$1239,15,FALSE)),"")</f>
        <v/>
      </c>
      <c r="O749" t="str">
        <f>IFERROR(IF(VLOOKUP('Xlookup set'!$S788,'Xlookup set'!$A$1:$R$1239,16,FALSE)=0,"",VLOOKUP('Xlookup set'!$S788,'Xlookup set'!$A$1:$R$1239,16,FALSE)),"")</f>
        <v/>
      </c>
      <c r="P749" t="str">
        <f t="array" aca="1" ref="P749" ca="1">IFERROR(Y2IF(VLOOKUP('Xlookup set'!$S788,'Xlookup set'!$A$1:$R$1239,17,FALSE)=0,"",VLOOKUP('Xlookup set'!$S788,'Xlookup set'!$A$1:$R$1239,17,FALSE)),"")</f>
        <v/>
      </c>
      <c r="Q749" t="str">
        <f>IFERROR(IF(VLOOKUP('Xlookup set'!$S788,'Xlookup set'!$A$1:$R$1239,18,FALSE)=0,"",VLOOKUP('Xlookup set'!$S788,'Xlookup set'!$A$1:$R$1239,18,FALSE)),"")</f>
        <v/>
      </c>
    </row>
    <row r="750" spans="1:17">
      <c r="A750" t="str">
        <f>IFERROR(VLOOKUP('Xlookup set'!$S750,'Xlookup set'!$A$1:$R$1239,2,FALSE),"")</f>
        <v/>
      </c>
      <c r="B750" t="str">
        <f>IF(I750&lt;&gt;"",ドッグキャリー!$I$2,"")</f>
        <v/>
      </c>
      <c r="C750" t="str">
        <f t="shared" si="24"/>
        <v/>
      </c>
      <c r="D750" t="str">
        <f t="shared" si="25"/>
        <v/>
      </c>
      <c r="H750" s="77" t="str">
        <f>IFERROR(IF(VLOOKUP('Xlookup set'!$S750,'Xlookup set'!$A$1:$R$1239,9,FALSE)=0,"",VLOOKUP('Xlookup set'!$S750,'Xlookup set'!$A$1:$R$1239,9,FALSE)),"")</f>
        <v/>
      </c>
      <c r="I750" t="str">
        <f>IFERROR(IF(VLOOKUP('Xlookup set'!$S750,'Xlookup set'!$A$1:$R$1239,10,FALSE)=0,"",VLOOKUP('Xlookup set'!$S750,'Xlookup set'!$A$1:$R$1239,10,FALSE)),"")</f>
        <v/>
      </c>
      <c r="J750" t="str">
        <f>IFERROR(IF(VLOOKUP('Xlookup set'!$S789,'Xlookup set'!$A$1:$R$1239,11,FALSE)=0,"",VLOOKUP('Xlookup set'!$S789,'Xlookup set'!$A$1:$R$1239,11,FALSE)),"")</f>
        <v/>
      </c>
      <c r="K750" t="str">
        <f>IFERROR(IF(VLOOKUP('Xlookup set'!$S789,'Xlookup set'!$A$1:$R$1239,12,FALSE)=0,"",VLOOKUP('Xlookup set'!$S789,'Xlookup set'!$A$1:$R$1239,12,FALSE)),"")</f>
        <v/>
      </c>
      <c r="L750" t="str">
        <f>IFERROR(IF(VLOOKUP('Xlookup set'!$S789,'Xlookup set'!$A$1:$R$1239,13,FALSE)=0,"",VLOOKUP('Xlookup set'!$S789,'Xlookup set'!$A$1:$R$1239,13,FALSE)),"")</f>
        <v/>
      </c>
      <c r="M750" t="str">
        <f>IFERROR(IF(VLOOKUP('Xlookup set'!$S789,'Xlookup set'!$A$1:$R$1239,14,FALSE)=0,"",VLOOKUP('Xlookup set'!$S789,'Xlookup set'!$A$1:$R$1239,14,FALSE)),"")</f>
        <v/>
      </c>
      <c r="N750" t="str">
        <f>IFERROR(IF(VLOOKUP('Xlookup set'!$S789,'Xlookup set'!$A$1:$R$1239,15,FALSE)=0,"",VLOOKUP('Xlookup set'!$S789,'Xlookup set'!$A$1:$R$1239,15,FALSE)),"")</f>
        <v/>
      </c>
      <c r="O750" t="str">
        <f>IFERROR(IF(VLOOKUP('Xlookup set'!$S789,'Xlookup set'!$A$1:$R$1239,16,FALSE)=0,"",VLOOKUP('Xlookup set'!$S789,'Xlookup set'!$A$1:$R$1239,16,FALSE)),"")</f>
        <v/>
      </c>
      <c r="P750" t="str">
        <f t="array" aca="1" ref="P750" ca="1">IFERROR(Y2IF(VLOOKUP('Xlookup set'!$S789,'Xlookup set'!$A$1:$R$1239,17,FALSE)=0,"",VLOOKUP('Xlookup set'!$S789,'Xlookup set'!$A$1:$R$1239,17,FALSE)),"")</f>
        <v/>
      </c>
      <c r="Q750" t="str">
        <f>IFERROR(IF(VLOOKUP('Xlookup set'!$S789,'Xlookup set'!$A$1:$R$1239,18,FALSE)=0,"",VLOOKUP('Xlookup set'!$S789,'Xlookup set'!$A$1:$R$1239,18,FALSE)),"")</f>
        <v/>
      </c>
    </row>
    <row r="751" spans="1:17">
      <c r="A751" t="str">
        <f>IFERROR(VLOOKUP('Xlookup set'!$S751,'Xlookup set'!$A$1:$R$1239,2,FALSE),"")</f>
        <v/>
      </c>
      <c r="B751" t="str">
        <f>IF(I751&lt;&gt;"",ドッグキャリー!$I$2,"")</f>
        <v/>
      </c>
      <c r="C751" t="str">
        <f t="shared" si="24"/>
        <v/>
      </c>
      <c r="D751" t="str">
        <f t="shared" si="25"/>
        <v/>
      </c>
      <c r="H751" s="77" t="str">
        <f>IFERROR(IF(VLOOKUP('Xlookup set'!$S751,'Xlookup set'!$A$1:$R$1239,9,FALSE)=0,"",VLOOKUP('Xlookup set'!$S751,'Xlookup set'!$A$1:$R$1239,9,FALSE)),"")</f>
        <v/>
      </c>
      <c r="I751" t="str">
        <f>IFERROR(IF(VLOOKUP('Xlookup set'!$S751,'Xlookup set'!$A$1:$R$1239,10,FALSE)=0,"",VLOOKUP('Xlookup set'!$S751,'Xlookup set'!$A$1:$R$1239,10,FALSE)),"")</f>
        <v/>
      </c>
      <c r="J751" t="str">
        <f>IFERROR(IF(VLOOKUP('Xlookup set'!$S790,'Xlookup set'!$A$1:$R$1239,11,FALSE)=0,"",VLOOKUP('Xlookup set'!$S790,'Xlookup set'!$A$1:$R$1239,11,FALSE)),"")</f>
        <v/>
      </c>
      <c r="K751" t="str">
        <f>IFERROR(IF(VLOOKUP('Xlookup set'!$S790,'Xlookup set'!$A$1:$R$1239,12,FALSE)=0,"",VLOOKUP('Xlookup set'!$S790,'Xlookup set'!$A$1:$R$1239,12,FALSE)),"")</f>
        <v/>
      </c>
      <c r="L751" t="str">
        <f>IFERROR(IF(VLOOKUP('Xlookup set'!$S790,'Xlookup set'!$A$1:$R$1239,13,FALSE)=0,"",VLOOKUP('Xlookup set'!$S790,'Xlookup set'!$A$1:$R$1239,13,FALSE)),"")</f>
        <v/>
      </c>
      <c r="M751" t="str">
        <f>IFERROR(IF(VLOOKUP('Xlookup set'!$S790,'Xlookup set'!$A$1:$R$1239,14,FALSE)=0,"",VLOOKUP('Xlookup set'!$S790,'Xlookup set'!$A$1:$R$1239,14,FALSE)),"")</f>
        <v/>
      </c>
      <c r="N751" t="str">
        <f>IFERROR(IF(VLOOKUP('Xlookup set'!$S790,'Xlookup set'!$A$1:$R$1239,15,FALSE)=0,"",VLOOKUP('Xlookup set'!$S790,'Xlookup set'!$A$1:$R$1239,15,FALSE)),"")</f>
        <v/>
      </c>
      <c r="O751" t="str">
        <f>IFERROR(IF(VLOOKUP('Xlookup set'!$S790,'Xlookup set'!$A$1:$R$1239,16,FALSE)=0,"",VLOOKUP('Xlookup set'!$S790,'Xlookup set'!$A$1:$R$1239,16,FALSE)),"")</f>
        <v/>
      </c>
      <c r="P751" t="str">
        <f t="array" aca="1" ref="P751" ca="1">IFERROR(Y2IF(VLOOKUP('Xlookup set'!$S790,'Xlookup set'!$A$1:$R$1239,17,FALSE)=0,"",VLOOKUP('Xlookup set'!$S790,'Xlookup set'!$A$1:$R$1239,17,FALSE)),"")</f>
        <v/>
      </c>
      <c r="Q751" t="str">
        <f>IFERROR(IF(VLOOKUP('Xlookup set'!$S790,'Xlookup set'!$A$1:$R$1239,18,FALSE)=0,"",VLOOKUP('Xlookup set'!$S790,'Xlookup set'!$A$1:$R$1239,18,FALSE)),"")</f>
        <v/>
      </c>
    </row>
    <row r="752" spans="1:17">
      <c r="A752" t="str">
        <f>IFERROR(VLOOKUP('Xlookup set'!$S752,'Xlookup set'!$A$1:$R$1239,2,FALSE),"")</f>
        <v/>
      </c>
      <c r="B752" t="str">
        <f>IF(I752&lt;&gt;"",ドッグキャリー!$I$2,"")</f>
        <v/>
      </c>
      <c r="C752" t="str">
        <f t="shared" si="24"/>
        <v/>
      </c>
      <c r="D752" t="str">
        <f t="shared" si="25"/>
        <v/>
      </c>
      <c r="H752" s="77" t="str">
        <f>IFERROR(IF(VLOOKUP('Xlookup set'!$S752,'Xlookup set'!$A$1:$R$1239,9,FALSE)=0,"",VLOOKUP('Xlookup set'!$S752,'Xlookup set'!$A$1:$R$1239,9,FALSE)),"")</f>
        <v/>
      </c>
      <c r="I752" t="str">
        <f>IFERROR(IF(VLOOKUP('Xlookup set'!$S752,'Xlookup set'!$A$1:$R$1239,10,FALSE)=0,"",VLOOKUP('Xlookup set'!$S752,'Xlookup set'!$A$1:$R$1239,10,FALSE)),"")</f>
        <v/>
      </c>
      <c r="J752" t="str">
        <f>IFERROR(IF(VLOOKUP('Xlookup set'!$S791,'Xlookup set'!$A$1:$R$1239,11,FALSE)=0,"",VLOOKUP('Xlookup set'!$S791,'Xlookup set'!$A$1:$R$1239,11,FALSE)),"")</f>
        <v/>
      </c>
      <c r="K752" t="str">
        <f>IFERROR(IF(VLOOKUP('Xlookup set'!$S791,'Xlookup set'!$A$1:$R$1239,12,FALSE)=0,"",VLOOKUP('Xlookup set'!$S791,'Xlookup set'!$A$1:$R$1239,12,FALSE)),"")</f>
        <v/>
      </c>
      <c r="L752" t="str">
        <f>IFERROR(IF(VLOOKUP('Xlookup set'!$S791,'Xlookup set'!$A$1:$R$1239,13,FALSE)=0,"",VLOOKUP('Xlookup set'!$S791,'Xlookup set'!$A$1:$R$1239,13,FALSE)),"")</f>
        <v/>
      </c>
      <c r="M752" t="str">
        <f>IFERROR(IF(VLOOKUP('Xlookup set'!$S791,'Xlookup set'!$A$1:$R$1239,14,FALSE)=0,"",VLOOKUP('Xlookup set'!$S791,'Xlookup set'!$A$1:$R$1239,14,FALSE)),"")</f>
        <v/>
      </c>
      <c r="N752" t="str">
        <f>IFERROR(IF(VLOOKUP('Xlookup set'!$S791,'Xlookup set'!$A$1:$R$1239,15,FALSE)=0,"",VLOOKUP('Xlookup set'!$S791,'Xlookup set'!$A$1:$R$1239,15,FALSE)),"")</f>
        <v/>
      </c>
      <c r="O752" t="str">
        <f>IFERROR(IF(VLOOKUP('Xlookup set'!$S791,'Xlookup set'!$A$1:$R$1239,16,FALSE)=0,"",VLOOKUP('Xlookup set'!$S791,'Xlookup set'!$A$1:$R$1239,16,FALSE)),"")</f>
        <v/>
      </c>
      <c r="P752" t="str">
        <f t="array" aca="1" ref="P752" ca="1">IFERROR(Y2IF(VLOOKUP('Xlookup set'!$S791,'Xlookup set'!$A$1:$R$1239,17,FALSE)=0,"",VLOOKUP('Xlookup set'!$S791,'Xlookup set'!$A$1:$R$1239,17,FALSE)),"")</f>
        <v/>
      </c>
      <c r="Q752" t="str">
        <f>IFERROR(IF(VLOOKUP('Xlookup set'!$S791,'Xlookup set'!$A$1:$R$1239,18,FALSE)=0,"",VLOOKUP('Xlookup set'!$S791,'Xlookup set'!$A$1:$R$1239,18,FALSE)),"")</f>
        <v/>
      </c>
    </row>
    <row r="753" spans="1:17">
      <c r="A753" t="str">
        <f>IFERROR(VLOOKUP('Xlookup set'!$S753,'Xlookup set'!$A$1:$R$1239,2,FALSE),"")</f>
        <v/>
      </c>
      <c r="B753" t="str">
        <f>IF(I753&lt;&gt;"",ドッグキャリー!$I$2,"")</f>
        <v/>
      </c>
      <c r="C753" t="str">
        <f t="shared" si="24"/>
        <v/>
      </c>
      <c r="D753" t="str">
        <f t="shared" si="25"/>
        <v/>
      </c>
      <c r="H753" s="77" t="str">
        <f>IFERROR(IF(VLOOKUP('Xlookup set'!$S753,'Xlookup set'!$A$1:$R$1239,9,FALSE)=0,"",VLOOKUP('Xlookup set'!$S753,'Xlookup set'!$A$1:$R$1239,9,FALSE)),"")</f>
        <v/>
      </c>
      <c r="I753" t="str">
        <f>IFERROR(IF(VLOOKUP('Xlookup set'!$S753,'Xlookup set'!$A$1:$R$1239,10,FALSE)=0,"",VLOOKUP('Xlookup set'!$S753,'Xlookup set'!$A$1:$R$1239,10,FALSE)),"")</f>
        <v/>
      </c>
      <c r="J753" t="str">
        <f>IFERROR(IF(VLOOKUP('Xlookup set'!$S792,'Xlookup set'!$A$1:$R$1239,11,FALSE)=0,"",VLOOKUP('Xlookup set'!$S792,'Xlookup set'!$A$1:$R$1239,11,FALSE)),"")</f>
        <v/>
      </c>
      <c r="K753" t="str">
        <f>IFERROR(IF(VLOOKUP('Xlookup set'!$S792,'Xlookup set'!$A$1:$R$1239,12,FALSE)=0,"",VLOOKUP('Xlookup set'!$S792,'Xlookup set'!$A$1:$R$1239,12,FALSE)),"")</f>
        <v/>
      </c>
      <c r="L753" t="str">
        <f>IFERROR(IF(VLOOKUP('Xlookup set'!$S792,'Xlookup set'!$A$1:$R$1239,13,FALSE)=0,"",VLOOKUP('Xlookup set'!$S792,'Xlookup set'!$A$1:$R$1239,13,FALSE)),"")</f>
        <v/>
      </c>
      <c r="M753" t="str">
        <f>IFERROR(IF(VLOOKUP('Xlookup set'!$S792,'Xlookup set'!$A$1:$R$1239,14,FALSE)=0,"",VLOOKUP('Xlookup set'!$S792,'Xlookup set'!$A$1:$R$1239,14,FALSE)),"")</f>
        <v/>
      </c>
      <c r="N753" t="str">
        <f>IFERROR(IF(VLOOKUP('Xlookup set'!$S792,'Xlookup set'!$A$1:$R$1239,15,FALSE)=0,"",VLOOKUP('Xlookup set'!$S792,'Xlookup set'!$A$1:$R$1239,15,FALSE)),"")</f>
        <v/>
      </c>
      <c r="O753" t="str">
        <f>IFERROR(IF(VLOOKUP('Xlookup set'!$S792,'Xlookup set'!$A$1:$R$1239,16,FALSE)=0,"",VLOOKUP('Xlookup set'!$S792,'Xlookup set'!$A$1:$R$1239,16,FALSE)),"")</f>
        <v/>
      </c>
      <c r="P753" t="str">
        <f t="array" aca="1" ref="P753" ca="1">IFERROR(Y2IF(VLOOKUP('Xlookup set'!$S792,'Xlookup set'!$A$1:$R$1239,17,FALSE)=0,"",VLOOKUP('Xlookup set'!$S792,'Xlookup set'!$A$1:$R$1239,17,FALSE)),"")</f>
        <v/>
      </c>
      <c r="Q753" t="str">
        <f>IFERROR(IF(VLOOKUP('Xlookup set'!$S792,'Xlookup set'!$A$1:$R$1239,18,FALSE)=0,"",VLOOKUP('Xlookup set'!$S792,'Xlookup set'!$A$1:$R$1239,18,FALSE)),"")</f>
        <v/>
      </c>
    </row>
    <row r="754" spans="1:17">
      <c r="A754" t="str">
        <f>IFERROR(VLOOKUP('Xlookup set'!$S754,'Xlookup set'!$A$1:$R$1239,2,FALSE),"")</f>
        <v/>
      </c>
      <c r="B754" t="str">
        <f>IF(I754&lt;&gt;"",ドッグキャリー!$I$2,"")</f>
        <v/>
      </c>
      <c r="C754" t="str">
        <f t="shared" si="24"/>
        <v/>
      </c>
      <c r="D754" t="str">
        <f t="shared" si="25"/>
        <v/>
      </c>
      <c r="H754" s="77" t="str">
        <f>IFERROR(IF(VLOOKUP('Xlookup set'!$S754,'Xlookup set'!$A$1:$R$1239,9,FALSE)=0,"",VLOOKUP('Xlookup set'!$S754,'Xlookup set'!$A$1:$R$1239,9,FALSE)),"")</f>
        <v/>
      </c>
      <c r="I754" t="str">
        <f>IFERROR(IF(VLOOKUP('Xlookup set'!$S754,'Xlookup set'!$A$1:$R$1239,10,FALSE)=0,"",VLOOKUP('Xlookup set'!$S754,'Xlookup set'!$A$1:$R$1239,10,FALSE)),"")</f>
        <v/>
      </c>
      <c r="J754" t="str">
        <f>IFERROR(IF(VLOOKUP('Xlookup set'!$S793,'Xlookup set'!$A$1:$R$1239,11,FALSE)=0,"",VLOOKUP('Xlookup set'!$S793,'Xlookup set'!$A$1:$R$1239,11,FALSE)),"")</f>
        <v/>
      </c>
      <c r="K754" t="str">
        <f>IFERROR(IF(VLOOKUP('Xlookup set'!$S793,'Xlookup set'!$A$1:$R$1239,12,FALSE)=0,"",VLOOKUP('Xlookup set'!$S793,'Xlookup set'!$A$1:$R$1239,12,FALSE)),"")</f>
        <v/>
      </c>
      <c r="L754" t="str">
        <f>IFERROR(IF(VLOOKUP('Xlookup set'!$S793,'Xlookup set'!$A$1:$R$1239,13,FALSE)=0,"",VLOOKUP('Xlookup set'!$S793,'Xlookup set'!$A$1:$R$1239,13,FALSE)),"")</f>
        <v/>
      </c>
      <c r="M754" t="str">
        <f>IFERROR(IF(VLOOKUP('Xlookup set'!$S793,'Xlookup set'!$A$1:$R$1239,14,FALSE)=0,"",VLOOKUP('Xlookup set'!$S793,'Xlookup set'!$A$1:$R$1239,14,FALSE)),"")</f>
        <v/>
      </c>
      <c r="N754" t="str">
        <f>IFERROR(IF(VLOOKUP('Xlookup set'!$S793,'Xlookup set'!$A$1:$R$1239,15,FALSE)=0,"",VLOOKUP('Xlookup set'!$S793,'Xlookup set'!$A$1:$R$1239,15,FALSE)),"")</f>
        <v/>
      </c>
      <c r="O754" t="str">
        <f>IFERROR(IF(VLOOKUP('Xlookup set'!$S793,'Xlookup set'!$A$1:$R$1239,16,FALSE)=0,"",VLOOKUP('Xlookup set'!$S793,'Xlookup set'!$A$1:$R$1239,16,FALSE)),"")</f>
        <v/>
      </c>
      <c r="P754" t="str">
        <f t="array" aca="1" ref="P754" ca="1">IFERROR(Y2IF(VLOOKUP('Xlookup set'!$S793,'Xlookup set'!$A$1:$R$1239,17,FALSE)=0,"",VLOOKUP('Xlookup set'!$S793,'Xlookup set'!$A$1:$R$1239,17,FALSE)),"")</f>
        <v/>
      </c>
      <c r="Q754" t="str">
        <f>IFERROR(IF(VLOOKUP('Xlookup set'!$S793,'Xlookup set'!$A$1:$R$1239,18,FALSE)=0,"",VLOOKUP('Xlookup set'!$S793,'Xlookup set'!$A$1:$R$1239,18,FALSE)),"")</f>
        <v/>
      </c>
    </row>
    <row r="755" spans="1:17">
      <c r="A755" t="str">
        <f>IFERROR(VLOOKUP('Xlookup set'!$S755,'Xlookup set'!$A$1:$R$1239,2,FALSE),"")</f>
        <v/>
      </c>
      <c r="B755" t="str">
        <f>IF(I755&lt;&gt;"",ドッグキャリー!$I$2,"")</f>
        <v/>
      </c>
      <c r="C755" t="str">
        <f t="shared" si="24"/>
        <v/>
      </c>
      <c r="D755" t="str">
        <f t="shared" si="25"/>
        <v/>
      </c>
      <c r="H755" s="77" t="str">
        <f>IFERROR(IF(VLOOKUP('Xlookup set'!$S755,'Xlookup set'!$A$1:$R$1239,9,FALSE)=0,"",VLOOKUP('Xlookup set'!$S755,'Xlookup set'!$A$1:$R$1239,9,FALSE)),"")</f>
        <v/>
      </c>
      <c r="I755" t="str">
        <f>IFERROR(IF(VLOOKUP('Xlookup set'!$S755,'Xlookup set'!$A$1:$R$1239,10,FALSE)=0,"",VLOOKUP('Xlookup set'!$S755,'Xlookup set'!$A$1:$R$1239,10,FALSE)),"")</f>
        <v/>
      </c>
      <c r="J755" t="str">
        <f>IFERROR(IF(VLOOKUP('Xlookup set'!$S794,'Xlookup set'!$A$1:$R$1239,11,FALSE)=0,"",VLOOKUP('Xlookup set'!$S794,'Xlookup set'!$A$1:$R$1239,11,FALSE)),"")</f>
        <v/>
      </c>
      <c r="K755" t="str">
        <f>IFERROR(IF(VLOOKUP('Xlookup set'!$S794,'Xlookup set'!$A$1:$R$1239,12,FALSE)=0,"",VLOOKUP('Xlookup set'!$S794,'Xlookup set'!$A$1:$R$1239,12,FALSE)),"")</f>
        <v/>
      </c>
      <c r="L755" t="str">
        <f>IFERROR(IF(VLOOKUP('Xlookup set'!$S794,'Xlookup set'!$A$1:$R$1239,13,FALSE)=0,"",VLOOKUP('Xlookup set'!$S794,'Xlookup set'!$A$1:$R$1239,13,FALSE)),"")</f>
        <v/>
      </c>
      <c r="M755" t="str">
        <f>IFERROR(IF(VLOOKUP('Xlookup set'!$S794,'Xlookup set'!$A$1:$R$1239,14,FALSE)=0,"",VLOOKUP('Xlookup set'!$S794,'Xlookup set'!$A$1:$R$1239,14,FALSE)),"")</f>
        <v/>
      </c>
      <c r="N755" t="str">
        <f>IFERROR(IF(VLOOKUP('Xlookup set'!$S794,'Xlookup set'!$A$1:$R$1239,15,FALSE)=0,"",VLOOKUP('Xlookup set'!$S794,'Xlookup set'!$A$1:$R$1239,15,FALSE)),"")</f>
        <v/>
      </c>
      <c r="O755" t="str">
        <f>IFERROR(IF(VLOOKUP('Xlookup set'!$S794,'Xlookup set'!$A$1:$R$1239,16,FALSE)=0,"",VLOOKUP('Xlookup set'!$S794,'Xlookup set'!$A$1:$R$1239,16,FALSE)),"")</f>
        <v/>
      </c>
      <c r="P755" t="str">
        <f t="array" aca="1" ref="P755" ca="1">IFERROR(Y2IF(VLOOKUP('Xlookup set'!$S794,'Xlookup set'!$A$1:$R$1239,17,FALSE)=0,"",VLOOKUP('Xlookup set'!$S794,'Xlookup set'!$A$1:$R$1239,17,FALSE)),"")</f>
        <v/>
      </c>
      <c r="Q755" t="str">
        <f>IFERROR(IF(VLOOKUP('Xlookup set'!$S794,'Xlookup set'!$A$1:$R$1239,18,FALSE)=0,"",VLOOKUP('Xlookup set'!$S794,'Xlookup set'!$A$1:$R$1239,18,FALSE)),"")</f>
        <v/>
      </c>
    </row>
    <row r="756" spans="1:17">
      <c r="A756" t="str">
        <f>IFERROR(VLOOKUP('Xlookup set'!$S756,'Xlookup set'!$A$1:$R$1239,2,FALSE),"")</f>
        <v/>
      </c>
      <c r="B756" t="str">
        <f>IF(I756&lt;&gt;"",ドッグキャリー!$I$2,"")</f>
        <v/>
      </c>
      <c r="C756" t="str">
        <f t="shared" si="24"/>
        <v/>
      </c>
      <c r="D756" t="str">
        <f t="shared" si="25"/>
        <v/>
      </c>
      <c r="H756" s="77" t="str">
        <f>IFERROR(IF(VLOOKUP('Xlookup set'!$S756,'Xlookup set'!$A$1:$R$1239,9,FALSE)=0,"",VLOOKUP('Xlookup set'!$S756,'Xlookup set'!$A$1:$R$1239,9,FALSE)),"")</f>
        <v/>
      </c>
      <c r="I756" t="str">
        <f>IFERROR(IF(VLOOKUP('Xlookup set'!$S756,'Xlookup set'!$A$1:$R$1239,10,FALSE)=0,"",VLOOKUP('Xlookup set'!$S756,'Xlookup set'!$A$1:$R$1239,10,FALSE)),"")</f>
        <v/>
      </c>
      <c r="J756" t="str">
        <f>IFERROR(IF(VLOOKUP('Xlookup set'!$S795,'Xlookup set'!$A$1:$R$1239,11,FALSE)=0,"",VLOOKUP('Xlookup set'!$S795,'Xlookup set'!$A$1:$R$1239,11,FALSE)),"")</f>
        <v/>
      </c>
      <c r="K756" t="str">
        <f>IFERROR(IF(VLOOKUP('Xlookup set'!$S795,'Xlookup set'!$A$1:$R$1239,12,FALSE)=0,"",VLOOKUP('Xlookup set'!$S795,'Xlookup set'!$A$1:$R$1239,12,FALSE)),"")</f>
        <v/>
      </c>
      <c r="L756" t="str">
        <f>IFERROR(IF(VLOOKUP('Xlookup set'!$S795,'Xlookup set'!$A$1:$R$1239,13,FALSE)=0,"",VLOOKUP('Xlookup set'!$S795,'Xlookup set'!$A$1:$R$1239,13,FALSE)),"")</f>
        <v/>
      </c>
      <c r="M756" t="str">
        <f>IFERROR(IF(VLOOKUP('Xlookup set'!$S795,'Xlookup set'!$A$1:$R$1239,14,FALSE)=0,"",VLOOKUP('Xlookup set'!$S795,'Xlookup set'!$A$1:$R$1239,14,FALSE)),"")</f>
        <v/>
      </c>
      <c r="N756" t="str">
        <f>IFERROR(IF(VLOOKUP('Xlookup set'!$S795,'Xlookup set'!$A$1:$R$1239,15,FALSE)=0,"",VLOOKUP('Xlookup set'!$S795,'Xlookup set'!$A$1:$R$1239,15,FALSE)),"")</f>
        <v/>
      </c>
      <c r="O756" t="str">
        <f>IFERROR(IF(VLOOKUP('Xlookup set'!$S795,'Xlookup set'!$A$1:$R$1239,16,FALSE)=0,"",VLOOKUP('Xlookup set'!$S795,'Xlookup set'!$A$1:$R$1239,16,FALSE)),"")</f>
        <v/>
      </c>
      <c r="P756" t="str">
        <f t="array" aca="1" ref="P756" ca="1">IFERROR(Y2IF(VLOOKUP('Xlookup set'!$S795,'Xlookup set'!$A$1:$R$1239,17,FALSE)=0,"",VLOOKUP('Xlookup set'!$S795,'Xlookup set'!$A$1:$R$1239,17,FALSE)),"")</f>
        <v/>
      </c>
      <c r="Q756" t="str">
        <f>IFERROR(IF(VLOOKUP('Xlookup set'!$S795,'Xlookup set'!$A$1:$R$1239,18,FALSE)=0,"",VLOOKUP('Xlookup set'!$S795,'Xlookup set'!$A$1:$R$1239,18,FALSE)),"")</f>
        <v/>
      </c>
    </row>
    <row r="757" spans="1:17">
      <c r="A757" t="str">
        <f>IFERROR(VLOOKUP('Xlookup set'!$S757,'Xlookup set'!$A$1:$R$1239,2,FALSE),"")</f>
        <v/>
      </c>
      <c r="B757" t="str">
        <f>IF(I757&lt;&gt;"",ドッグキャリー!$I$2,"")</f>
        <v/>
      </c>
      <c r="C757" t="str">
        <f t="shared" si="24"/>
        <v/>
      </c>
      <c r="D757" t="str">
        <f t="shared" si="25"/>
        <v/>
      </c>
      <c r="H757" s="77" t="str">
        <f>IFERROR(IF(VLOOKUP('Xlookup set'!$S757,'Xlookup set'!$A$1:$R$1239,9,FALSE)=0,"",VLOOKUP('Xlookup set'!$S757,'Xlookup set'!$A$1:$R$1239,9,FALSE)),"")</f>
        <v/>
      </c>
      <c r="I757" t="str">
        <f>IFERROR(IF(VLOOKUP('Xlookup set'!$S757,'Xlookup set'!$A$1:$R$1239,10,FALSE)=0,"",VLOOKUP('Xlookup set'!$S757,'Xlookup set'!$A$1:$R$1239,10,FALSE)),"")</f>
        <v/>
      </c>
      <c r="J757" t="str">
        <f>IFERROR(IF(VLOOKUP('Xlookup set'!$S796,'Xlookup set'!$A$1:$R$1239,11,FALSE)=0,"",VLOOKUP('Xlookup set'!$S796,'Xlookup set'!$A$1:$R$1239,11,FALSE)),"")</f>
        <v/>
      </c>
      <c r="K757" t="str">
        <f>IFERROR(IF(VLOOKUP('Xlookup set'!$S796,'Xlookup set'!$A$1:$R$1239,12,FALSE)=0,"",VLOOKUP('Xlookup set'!$S796,'Xlookup set'!$A$1:$R$1239,12,FALSE)),"")</f>
        <v/>
      </c>
      <c r="L757" t="str">
        <f>IFERROR(IF(VLOOKUP('Xlookup set'!$S796,'Xlookup set'!$A$1:$R$1239,13,FALSE)=0,"",VLOOKUP('Xlookup set'!$S796,'Xlookup set'!$A$1:$R$1239,13,FALSE)),"")</f>
        <v/>
      </c>
      <c r="M757" t="str">
        <f>IFERROR(IF(VLOOKUP('Xlookup set'!$S796,'Xlookup set'!$A$1:$R$1239,14,FALSE)=0,"",VLOOKUP('Xlookup set'!$S796,'Xlookup set'!$A$1:$R$1239,14,FALSE)),"")</f>
        <v/>
      </c>
      <c r="N757" t="str">
        <f>IFERROR(IF(VLOOKUP('Xlookup set'!$S796,'Xlookup set'!$A$1:$R$1239,15,FALSE)=0,"",VLOOKUP('Xlookup set'!$S796,'Xlookup set'!$A$1:$R$1239,15,FALSE)),"")</f>
        <v/>
      </c>
      <c r="O757" t="str">
        <f>IFERROR(IF(VLOOKUP('Xlookup set'!$S796,'Xlookup set'!$A$1:$R$1239,16,FALSE)=0,"",VLOOKUP('Xlookup set'!$S796,'Xlookup set'!$A$1:$R$1239,16,FALSE)),"")</f>
        <v/>
      </c>
      <c r="P757" t="str">
        <f t="array" aca="1" ref="P757" ca="1">IFERROR(Y2IF(VLOOKUP('Xlookup set'!$S796,'Xlookup set'!$A$1:$R$1239,17,FALSE)=0,"",VLOOKUP('Xlookup set'!$S796,'Xlookup set'!$A$1:$R$1239,17,FALSE)),"")</f>
        <v/>
      </c>
      <c r="Q757" t="str">
        <f>IFERROR(IF(VLOOKUP('Xlookup set'!$S796,'Xlookup set'!$A$1:$R$1239,18,FALSE)=0,"",VLOOKUP('Xlookup set'!$S796,'Xlookup set'!$A$1:$R$1239,18,FALSE)),"")</f>
        <v/>
      </c>
    </row>
    <row r="758" spans="1:17">
      <c r="A758" t="str">
        <f>IFERROR(VLOOKUP('Xlookup set'!$S758,'Xlookup set'!$A$1:$R$1239,2,FALSE),"")</f>
        <v/>
      </c>
      <c r="B758" t="str">
        <f>IF(I758&lt;&gt;"",ドッグキャリー!$I$2,"")</f>
        <v/>
      </c>
      <c r="C758" t="str">
        <f t="shared" si="24"/>
        <v/>
      </c>
      <c r="D758" t="str">
        <f t="shared" si="25"/>
        <v/>
      </c>
      <c r="H758" s="77" t="str">
        <f>IFERROR(IF(VLOOKUP('Xlookup set'!$S758,'Xlookup set'!$A$1:$R$1239,9,FALSE)=0,"",VLOOKUP('Xlookup set'!$S758,'Xlookup set'!$A$1:$R$1239,9,FALSE)),"")</f>
        <v/>
      </c>
      <c r="I758" t="str">
        <f>IFERROR(IF(VLOOKUP('Xlookup set'!$S758,'Xlookup set'!$A$1:$R$1239,10,FALSE)=0,"",VLOOKUP('Xlookup set'!$S758,'Xlookup set'!$A$1:$R$1239,10,FALSE)),"")</f>
        <v/>
      </c>
      <c r="J758" t="str">
        <f>IFERROR(IF(VLOOKUP('Xlookup set'!$S797,'Xlookup set'!$A$1:$R$1239,11,FALSE)=0,"",VLOOKUP('Xlookup set'!$S797,'Xlookup set'!$A$1:$R$1239,11,FALSE)),"")</f>
        <v/>
      </c>
      <c r="K758" t="str">
        <f>IFERROR(IF(VLOOKUP('Xlookup set'!$S797,'Xlookup set'!$A$1:$R$1239,12,FALSE)=0,"",VLOOKUP('Xlookup set'!$S797,'Xlookup set'!$A$1:$R$1239,12,FALSE)),"")</f>
        <v/>
      </c>
      <c r="L758" t="str">
        <f>IFERROR(IF(VLOOKUP('Xlookup set'!$S797,'Xlookup set'!$A$1:$R$1239,13,FALSE)=0,"",VLOOKUP('Xlookup set'!$S797,'Xlookup set'!$A$1:$R$1239,13,FALSE)),"")</f>
        <v/>
      </c>
      <c r="M758" t="str">
        <f>IFERROR(IF(VLOOKUP('Xlookup set'!$S797,'Xlookup set'!$A$1:$R$1239,14,FALSE)=0,"",VLOOKUP('Xlookup set'!$S797,'Xlookup set'!$A$1:$R$1239,14,FALSE)),"")</f>
        <v/>
      </c>
      <c r="N758" t="str">
        <f>IFERROR(IF(VLOOKUP('Xlookup set'!$S797,'Xlookup set'!$A$1:$R$1239,15,FALSE)=0,"",VLOOKUP('Xlookup set'!$S797,'Xlookup set'!$A$1:$R$1239,15,FALSE)),"")</f>
        <v/>
      </c>
      <c r="O758" t="str">
        <f>IFERROR(IF(VLOOKUP('Xlookup set'!$S797,'Xlookup set'!$A$1:$R$1239,16,FALSE)=0,"",VLOOKUP('Xlookup set'!$S797,'Xlookup set'!$A$1:$R$1239,16,FALSE)),"")</f>
        <v/>
      </c>
      <c r="P758" t="str">
        <f t="array" aca="1" ref="P758" ca="1">IFERROR(Y2IF(VLOOKUP('Xlookup set'!$S797,'Xlookup set'!$A$1:$R$1239,17,FALSE)=0,"",VLOOKUP('Xlookup set'!$S797,'Xlookup set'!$A$1:$R$1239,17,FALSE)),"")</f>
        <v/>
      </c>
      <c r="Q758" t="str">
        <f>IFERROR(IF(VLOOKUP('Xlookup set'!$S797,'Xlookup set'!$A$1:$R$1239,18,FALSE)=0,"",VLOOKUP('Xlookup set'!$S797,'Xlookup set'!$A$1:$R$1239,18,FALSE)),"")</f>
        <v/>
      </c>
    </row>
    <row r="759" spans="1:17">
      <c r="A759" t="str">
        <f>IFERROR(VLOOKUP('Xlookup set'!$S759,'Xlookup set'!$A$1:$R$1239,2,FALSE),"")</f>
        <v/>
      </c>
      <c r="B759" t="str">
        <f>IF(I759&lt;&gt;"",ドッグキャリー!$I$2,"")</f>
        <v/>
      </c>
      <c r="C759" t="str">
        <f t="shared" si="24"/>
        <v/>
      </c>
      <c r="D759" t="str">
        <f t="shared" si="25"/>
        <v/>
      </c>
      <c r="H759" s="77" t="str">
        <f>IFERROR(IF(VLOOKUP('Xlookup set'!$S759,'Xlookup set'!$A$1:$R$1239,9,FALSE)=0,"",VLOOKUP('Xlookup set'!$S759,'Xlookup set'!$A$1:$R$1239,9,FALSE)),"")</f>
        <v/>
      </c>
      <c r="I759" t="str">
        <f>IFERROR(IF(VLOOKUP('Xlookup set'!$S759,'Xlookup set'!$A$1:$R$1239,10,FALSE)=0,"",VLOOKUP('Xlookup set'!$S759,'Xlookup set'!$A$1:$R$1239,10,FALSE)),"")</f>
        <v/>
      </c>
      <c r="J759" t="str">
        <f>IFERROR(IF(VLOOKUP('Xlookup set'!$S798,'Xlookup set'!$A$1:$R$1239,11,FALSE)=0,"",VLOOKUP('Xlookup set'!$S798,'Xlookup set'!$A$1:$R$1239,11,FALSE)),"")</f>
        <v/>
      </c>
      <c r="K759" t="str">
        <f>IFERROR(IF(VLOOKUP('Xlookup set'!$S798,'Xlookup set'!$A$1:$R$1239,12,FALSE)=0,"",VLOOKUP('Xlookup set'!$S798,'Xlookup set'!$A$1:$R$1239,12,FALSE)),"")</f>
        <v/>
      </c>
      <c r="L759" t="str">
        <f>IFERROR(IF(VLOOKUP('Xlookup set'!$S798,'Xlookup set'!$A$1:$R$1239,13,FALSE)=0,"",VLOOKUP('Xlookup set'!$S798,'Xlookup set'!$A$1:$R$1239,13,FALSE)),"")</f>
        <v/>
      </c>
      <c r="M759" t="str">
        <f>IFERROR(IF(VLOOKUP('Xlookup set'!$S798,'Xlookup set'!$A$1:$R$1239,14,FALSE)=0,"",VLOOKUP('Xlookup set'!$S798,'Xlookup set'!$A$1:$R$1239,14,FALSE)),"")</f>
        <v/>
      </c>
      <c r="N759" t="str">
        <f>IFERROR(IF(VLOOKUP('Xlookup set'!$S798,'Xlookup set'!$A$1:$R$1239,15,FALSE)=0,"",VLOOKUP('Xlookup set'!$S798,'Xlookup set'!$A$1:$R$1239,15,FALSE)),"")</f>
        <v/>
      </c>
      <c r="O759" t="str">
        <f>IFERROR(IF(VLOOKUP('Xlookup set'!$S798,'Xlookup set'!$A$1:$R$1239,16,FALSE)=0,"",VLOOKUP('Xlookup set'!$S798,'Xlookup set'!$A$1:$R$1239,16,FALSE)),"")</f>
        <v/>
      </c>
      <c r="P759" t="str">
        <f t="array" aca="1" ref="P759" ca="1">IFERROR(Y2IF(VLOOKUP('Xlookup set'!$S798,'Xlookup set'!$A$1:$R$1239,17,FALSE)=0,"",VLOOKUP('Xlookup set'!$S798,'Xlookup set'!$A$1:$R$1239,17,FALSE)),"")</f>
        <v/>
      </c>
      <c r="Q759" t="str">
        <f>IFERROR(IF(VLOOKUP('Xlookup set'!$S798,'Xlookup set'!$A$1:$R$1239,18,FALSE)=0,"",VLOOKUP('Xlookup set'!$S798,'Xlookup set'!$A$1:$R$1239,18,FALSE)),"")</f>
        <v/>
      </c>
    </row>
    <row r="760" spans="1:17">
      <c r="A760" t="str">
        <f>IFERROR(VLOOKUP('Xlookup set'!$S760,'Xlookup set'!$A$1:$R$1239,2,FALSE),"")</f>
        <v/>
      </c>
      <c r="B760" t="str">
        <f>IF(I760&lt;&gt;"",ドッグキャリー!$I$2,"")</f>
        <v/>
      </c>
      <c r="C760" t="str">
        <f t="shared" si="24"/>
        <v/>
      </c>
      <c r="D760" t="str">
        <f t="shared" si="25"/>
        <v/>
      </c>
      <c r="H760" s="77" t="str">
        <f>IFERROR(IF(VLOOKUP('Xlookup set'!$S760,'Xlookup set'!$A$1:$R$1239,9,FALSE)=0,"",VLOOKUP('Xlookup set'!$S760,'Xlookup set'!$A$1:$R$1239,9,FALSE)),"")</f>
        <v/>
      </c>
      <c r="I760" t="str">
        <f>IFERROR(IF(VLOOKUP('Xlookup set'!$S760,'Xlookup set'!$A$1:$R$1239,10,FALSE)=0,"",VLOOKUP('Xlookup set'!$S760,'Xlookup set'!$A$1:$R$1239,10,FALSE)),"")</f>
        <v/>
      </c>
      <c r="J760" t="str">
        <f>IFERROR(IF(VLOOKUP('Xlookup set'!$S799,'Xlookup set'!$A$1:$R$1239,11,FALSE)=0,"",VLOOKUP('Xlookup set'!$S799,'Xlookup set'!$A$1:$R$1239,11,FALSE)),"")</f>
        <v/>
      </c>
      <c r="K760" t="str">
        <f>IFERROR(IF(VLOOKUP('Xlookup set'!$S799,'Xlookup set'!$A$1:$R$1239,12,FALSE)=0,"",VLOOKUP('Xlookup set'!$S799,'Xlookup set'!$A$1:$R$1239,12,FALSE)),"")</f>
        <v/>
      </c>
      <c r="L760" t="str">
        <f>IFERROR(IF(VLOOKUP('Xlookup set'!$S799,'Xlookup set'!$A$1:$R$1239,13,FALSE)=0,"",VLOOKUP('Xlookup set'!$S799,'Xlookup set'!$A$1:$R$1239,13,FALSE)),"")</f>
        <v/>
      </c>
      <c r="M760" t="str">
        <f>IFERROR(IF(VLOOKUP('Xlookup set'!$S799,'Xlookup set'!$A$1:$R$1239,14,FALSE)=0,"",VLOOKUP('Xlookup set'!$S799,'Xlookup set'!$A$1:$R$1239,14,FALSE)),"")</f>
        <v/>
      </c>
      <c r="N760" t="str">
        <f>IFERROR(IF(VLOOKUP('Xlookup set'!$S799,'Xlookup set'!$A$1:$R$1239,15,FALSE)=0,"",VLOOKUP('Xlookup set'!$S799,'Xlookup set'!$A$1:$R$1239,15,FALSE)),"")</f>
        <v/>
      </c>
      <c r="O760" t="str">
        <f>IFERROR(IF(VLOOKUP('Xlookup set'!$S799,'Xlookup set'!$A$1:$R$1239,16,FALSE)=0,"",VLOOKUP('Xlookup set'!$S799,'Xlookup set'!$A$1:$R$1239,16,FALSE)),"")</f>
        <v/>
      </c>
      <c r="P760" t="str">
        <f t="array" aca="1" ref="P760" ca="1">IFERROR(Y2IF(VLOOKUP('Xlookup set'!$S799,'Xlookup set'!$A$1:$R$1239,17,FALSE)=0,"",VLOOKUP('Xlookup set'!$S799,'Xlookup set'!$A$1:$R$1239,17,FALSE)),"")</f>
        <v/>
      </c>
      <c r="Q760" t="str">
        <f>IFERROR(IF(VLOOKUP('Xlookup set'!$S799,'Xlookup set'!$A$1:$R$1239,18,FALSE)=0,"",VLOOKUP('Xlookup set'!$S799,'Xlookup set'!$A$1:$R$1239,18,FALSE)),"")</f>
        <v/>
      </c>
    </row>
    <row r="761" spans="1:17">
      <c r="A761" t="str">
        <f>IFERROR(VLOOKUP('Xlookup set'!$S761,'Xlookup set'!$A$1:$R$1239,2,FALSE),"")</f>
        <v/>
      </c>
      <c r="B761" t="str">
        <f>IF(I761&lt;&gt;"",ドッグキャリー!$I$2,"")</f>
        <v/>
      </c>
      <c r="C761" t="str">
        <f t="shared" si="24"/>
        <v/>
      </c>
      <c r="D761" t="str">
        <f t="shared" si="25"/>
        <v/>
      </c>
      <c r="H761" s="77" t="str">
        <f>IFERROR(IF(VLOOKUP('Xlookup set'!$S761,'Xlookup set'!$A$1:$R$1239,9,FALSE)=0,"",VLOOKUP('Xlookup set'!$S761,'Xlookup set'!$A$1:$R$1239,9,FALSE)),"")</f>
        <v/>
      </c>
      <c r="I761" t="str">
        <f>IFERROR(IF(VLOOKUP('Xlookup set'!$S761,'Xlookup set'!$A$1:$R$1239,10,FALSE)=0,"",VLOOKUP('Xlookup set'!$S761,'Xlookup set'!$A$1:$R$1239,10,FALSE)),"")</f>
        <v/>
      </c>
      <c r="J761" t="str">
        <f>IFERROR(IF(VLOOKUP('Xlookup set'!$S800,'Xlookup set'!$A$1:$R$1239,11,FALSE)=0,"",VLOOKUP('Xlookup set'!$S800,'Xlookup set'!$A$1:$R$1239,11,FALSE)),"")</f>
        <v/>
      </c>
      <c r="K761" t="str">
        <f>IFERROR(IF(VLOOKUP('Xlookup set'!$S800,'Xlookup set'!$A$1:$R$1239,12,FALSE)=0,"",VLOOKUP('Xlookup set'!$S800,'Xlookup set'!$A$1:$R$1239,12,FALSE)),"")</f>
        <v/>
      </c>
      <c r="L761" t="str">
        <f>IFERROR(IF(VLOOKUP('Xlookup set'!$S800,'Xlookup set'!$A$1:$R$1239,13,FALSE)=0,"",VLOOKUP('Xlookup set'!$S800,'Xlookup set'!$A$1:$R$1239,13,FALSE)),"")</f>
        <v/>
      </c>
      <c r="M761" t="str">
        <f>IFERROR(IF(VLOOKUP('Xlookup set'!$S800,'Xlookup set'!$A$1:$R$1239,14,FALSE)=0,"",VLOOKUP('Xlookup set'!$S800,'Xlookup set'!$A$1:$R$1239,14,FALSE)),"")</f>
        <v/>
      </c>
      <c r="N761" t="str">
        <f>IFERROR(IF(VLOOKUP('Xlookup set'!$S800,'Xlookup set'!$A$1:$R$1239,15,FALSE)=0,"",VLOOKUP('Xlookup set'!$S800,'Xlookup set'!$A$1:$R$1239,15,FALSE)),"")</f>
        <v/>
      </c>
      <c r="O761" t="str">
        <f>IFERROR(IF(VLOOKUP('Xlookup set'!$S800,'Xlookup set'!$A$1:$R$1239,16,FALSE)=0,"",VLOOKUP('Xlookup set'!$S800,'Xlookup set'!$A$1:$R$1239,16,FALSE)),"")</f>
        <v/>
      </c>
      <c r="P761" t="str">
        <f t="array" aca="1" ref="P761" ca="1">IFERROR(Y2IF(VLOOKUP('Xlookup set'!$S800,'Xlookup set'!$A$1:$R$1239,17,FALSE)=0,"",VLOOKUP('Xlookup set'!$S800,'Xlookup set'!$A$1:$R$1239,17,FALSE)),"")</f>
        <v/>
      </c>
      <c r="Q761" t="str">
        <f>IFERROR(IF(VLOOKUP('Xlookup set'!$S800,'Xlookup set'!$A$1:$R$1239,18,FALSE)=0,"",VLOOKUP('Xlookup set'!$S800,'Xlookup set'!$A$1:$R$1239,18,FALSE)),"")</f>
        <v/>
      </c>
    </row>
    <row r="762" spans="1:17">
      <c r="A762" t="str">
        <f>IFERROR(VLOOKUP('Xlookup set'!$S762,'Xlookup set'!$A$1:$R$1239,2,FALSE),"")</f>
        <v/>
      </c>
      <c r="B762" t="str">
        <f>IF(I762&lt;&gt;"",ドッグキャリー!$I$2,"")</f>
        <v/>
      </c>
      <c r="C762" t="str">
        <f t="shared" si="24"/>
        <v/>
      </c>
      <c r="D762" t="str">
        <f t="shared" si="25"/>
        <v/>
      </c>
      <c r="H762" s="77" t="str">
        <f>IFERROR(IF(VLOOKUP('Xlookup set'!$S762,'Xlookup set'!$A$1:$R$1239,9,FALSE)=0,"",VLOOKUP('Xlookup set'!$S762,'Xlookup set'!$A$1:$R$1239,9,FALSE)),"")</f>
        <v/>
      </c>
      <c r="I762" t="str">
        <f>IFERROR(IF(VLOOKUP('Xlookup set'!$S762,'Xlookup set'!$A$1:$R$1239,10,FALSE)=0,"",VLOOKUP('Xlookup set'!$S762,'Xlookup set'!$A$1:$R$1239,10,FALSE)),"")</f>
        <v/>
      </c>
      <c r="J762" t="str">
        <f>IFERROR(IF(VLOOKUP('Xlookup set'!$S801,'Xlookup set'!$A$1:$R$1239,11,FALSE)=0,"",VLOOKUP('Xlookup set'!$S801,'Xlookup set'!$A$1:$R$1239,11,FALSE)),"")</f>
        <v/>
      </c>
      <c r="K762" t="str">
        <f>IFERROR(IF(VLOOKUP('Xlookup set'!$S801,'Xlookup set'!$A$1:$R$1239,12,FALSE)=0,"",VLOOKUP('Xlookup set'!$S801,'Xlookup set'!$A$1:$R$1239,12,FALSE)),"")</f>
        <v/>
      </c>
      <c r="L762" t="str">
        <f>IFERROR(IF(VLOOKUP('Xlookup set'!$S801,'Xlookup set'!$A$1:$R$1239,13,FALSE)=0,"",VLOOKUP('Xlookup set'!$S801,'Xlookup set'!$A$1:$R$1239,13,FALSE)),"")</f>
        <v/>
      </c>
      <c r="M762" t="str">
        <f>IFERROR(IF(VLOOKUP('Xlookup set'!$S801,'Xlookup set'!$A$1:$R$1239,14,FALSE)=0,"",VLOOKUP('Xlookup set'!$S801,'Xlookup set'!$A$1:$R$1239,14,FALSE)),"")</f>
        <v/>
      </c>
      <c r="N762" t="str">
        <f>IFERROR(IF(VLOOKUP('Xlookup set'!$S801,'Xlookup set'!$A$1:$R$1239,15,FALSE)=0,"",VLOOKUP('Xlookup set'!$S801,'Xlookup set'!$A$1:$R$1239,15,FALSE)),"")</f>
        <v/>
      </c>
      <c r="O762" t="str">
        <f>IFERROR(IF(VLOOKUP('Xlookup set'!$S801,'Xlookup set'!$A$1:$R$1239,16,FALSE)=0,"",VLOOKUP('Xlookup set'!$S801,'Xlookup set'!$A$1:$R$1239,16,FALSE)),"")</f>
        <v/>
      </c>
      <c r="P762" t="str">
        <f t="array" aca="1" ref="P762" ca="1">IFERROR(Y2IF(VLOOKUP('Xlookup set'!$S801,'Xlookup set'!$A$1:$R$1239,17,FALSE)=0,"",VLOOKUP('Xlookup set'!$S801,'Xlookup set'!$A$1:$R$1239,17,FALSE)),"")</f>
        <v/>
      </c>
      <c r="Q762" t="str">
        <f>IFERROR(IF(VLOOKUP('Xlookup set'!$S801,'Xlookup set'!$A$1:$R$1239,18,FALSE)=0,"",VLOOKUP('Xlookup set'!$S801,'Xlookup set'!$A$1:$R$1239,18,FALSE)),"")</f>
        <v/>
      </c>
    </row>
    <row r="763" spans="1:17">
      <c r="A763" t="str">
        <f>IFERROR(VLOOKUP('Xlookup set'!$S763,'Xlookup set'!$A$1:$R$1239,2,FALSE),"")</f>
        <v/>
      </c>
      <c r="B763" t="str">
        <f>IF(I763&lt;&gt;"",ドッグキャリー!$I$2,"")</f>
        <v/>
      </c>
      <c r="C763" t="str">
        <f t="shared" si="24"/>
        <v/>
      </c>
      <c r="D763" t="str">
        <f t="shared" si="25"/>
        <v/>
      </c>
      <c r="H763" s="77" t="str">
        <f>IFERROR(IF(VLOOKUP('Xlookup set'!$S763,'Xlookup set'!$A$1:$R$1239,9,FALSE)=0,"",VLOOKUP('Xlookup set'!$S763,'Xlookup set'!$A$1:$R$1239,9,FALSE)),"")</f>
        <v/>
      </c>
      <c r="I763" t="str">
        <f>IFERROR(IF(VLOOKUP('Xlookup set'!$S763,'Xlookup set'!$A$1:$R$1239,10,FALSE)=0,"",VLOOKUP('Xlookup set'!$S763,'Xlookup set'!$A$1:$R$1239,10,FALSE)),"")</f>
        <v/>
      </c>
      <c r="J763" t="str">
        <f>IFERROR(IF(VLOOKUP('Xlookup set'!$S802,'Xlookup set'!$A$1:$R$1239,11,FALSE)=0,"",VLOOKUP('Xlookup set'!$S802,'Xlookup set'!$A$1:$R$1239,11,FALSE)),"")</f>
        <v/>
      </c>
      <c r="K763" t="str">
        <f>IFERROR(IF(VLOOKUP('Xlookup set'!$S802,'Xlookup set'!$A$1:$R$1239,12,FALSE)=0,"",VLOOKUP('Xlookup set'!$S802,'Xlookup set'!$A$1:$R$1239,12,FALSE)),"")</f>
        <v/>
      </c>
      <c r="L763" t="str">
        <f>IFERROR(IF(VLOOKUP('Xlookup set'!$S802,'Xlookup set'!$A$1:$R$1239,13,FALSE)=0,"",VLOOKUP('Xlookup set'!$S802,'Xlookup set'!$A$1:$R$1239,13,FALSE)),"")</f>
        <v/>
      </c>
      <c r="M763" t="str">
        <f>IFERROR(IF(VLOOKUP('Xlookup set'!$S802,'Xlookup set'!$A$1:$R$1239,14,FALSE)=0,"",VLOOKUP('Xlookup set'!$S802,'Xlookup set'!$A$1:$R$1239,14,FALSE)),"")</f>
        <v/>
      </c>
      <c r="N763" t="str">
        <f>IFERROR(IF(VLOOKUP('Xlookup set'!$S802,'Xlookup set'!$A$1:$R$1239,15,FALSE)=0,"",VLOOKUP('Xlookup set'!$S802,'Xlookup set'!$A$1:$R$1239,15,FALSE)),"")</f>
        <v/>
      </c>
      <c r="O763" t="str">
        <f>IFERROR(IF(VLOOKUP('Xlookup set'!$S802,'Xlookup set'!$A$1:$R$1239,16,FALSE)=0,"",VLOOKUP('Xlookup set'!$S802,'Xlookup set'!$A$1:$R$1239,16,FALSE)),"")</f>
        <v/>
      </c>
      <c r="P763" t="str">
        <f t="array" aca="1" ref="P763" ca="1">IFERROR(Y2IF(VLOOKUP('Xlookup set'!$S802,'Xlookup set'!$A$1:$R$1239,17,FALSE)=0,"",VLOOKUP('Xlookup set'!$S802,'Xlookup set'!$A$1:$R$1239,17,FALSE)),"")</f>
        <v/>
      </c>
      <c r="Q763" t="str">
        <f>IFERROR(IF(VLOOKUP('Xlookup set'!$S802,'Xlookup set'!$A$1:$R$1239,18,FALSE)=0,"",VLOOKUP('Xlookup set'!$S802,'Xlookup set'!$A$1:$R$1239,18,FALSE)),"")</f>
        <v/>
      </c>
    </row>
    <row r="764" spans="1:17">
      <c r="A764" t="str">
        <f>IFERROR(VLOOKUP('Xlookup set'!$S764,'Xlookup set'!$A$1:$R$1239,2,FALSE),"")</f>
        <v/>
      </c>
      <c r="B764" t="str">
        <f>IF(I764&lt;&gt;"",ドッグキャリー!$I$2,"")</f>
        <v/>
      </c>
      <c r="C764" t="str">
        <f t="shared" si="24"/>
        <v/>
      </c>
      <c r="D764" t="str">
        <f t="shared" si="25"/>
        <v/>
      </c>
      <c r="H764" s="77" t="str">
        <f>IFERROR(IF(VLOOKUP('Xlookup set'!$S764,'Xlookup set'!$A$1:$R$1239,9,FALSE)=0,"",VLOOKUP('Xlookup set'!$S764,'Xlookup set'!$A$1:$R$1239,9,FALSE)),"")</f>
        <v/>
      </c>
      <c r="I764" t="str">
        <f>IFERROR(IF(VLOOKUP('Xlookup set'!$S764,'Xlookup set'!$A$1:$R$1239,10,FALSE)=0,"",VLOOKUP('Xlookup set'!$S764,'Xlookup set'!$A$1:$R$1239,10,FALSE)),"")</f>
        <v/>
      </c>
      <c r="J764" t="str">
        <f>IFERROR(IF(VLOOKUP('Xlookup set'!$S803,'Xlookup set'!$A$1:$R$1239,11,FALSE)=0,"",VLOOKUP('Xlookup set'!$S803,'Xlookup set'!$A$1:$R$1239,11,FALSE)),"")</f>
        <v/>
      </c>
      <c r="K764" t="str">
        <f>IFERROR(IF(VLOOKUP('Xlookup set'!$S803,'Xlookup set'!$A$1:$R$1239,12,FALSE)=0,"",VLOOKUP('Xlookup set'!$S803,'Xlookup set'!$A$1:$R$1239,12,FALSE)),"")</f>
        <v/>
      </c>
      <c r="L764" t="str">
        <f>IFERROR(IF(VLOOKUP('Xlookup set'!$S803,'Xlookup set'!$A$1:$R$1239,13,FALSE)=0,"",VLOOKUP('Xlookup set'!$S803,'Xlookup set'!$A$1:$R$1239,13,FALSE)),"")</f>
        <v/>
      </c>
      <c r="M764" t="str">
        <f>IFERROR(IF(VLOOKUP('Xlookup set'!$S803,'Xlookup set'!$A$1:$R$1239,14,FALSE)=0,"",VLOOKUP('Xlookup set'!$S803,'Xlookup set'!$A$1:$R$1239,14,FALSE)),"")</f>
        <v/>
      </c>
      <c r="N764" t="str">
        <f>IFERROR(IF(VLOOKUP('Xlookup set'!$S803,'Xlookup set'!$A$1:$R$1239,15,FALSE)=0,"",VLOOKUP('Xlookup set'!$S803,'Xlookup set'!$A$1:$R$1239,15,FALSE)),"")</f>
        <v/>
      </c>
      <c r="O764" t="str">
        <f>IFERROR(IF(VLOOKUP('Xlookup set'!$S803,'Xlookup set'!$A$1:$R$1239,16,FALSE)=0,"",VLOOKUP('Xlookup set'!$S803,'Xlookup set'!$A$1:$R$1239,16,FALSE)),"")</f>
        <v/>
      </c>
      <c r="P764" t="str">
        <f t="array" aca="1" ref="P764" ca="1">IFERROR(Y2IF(VLOOKUP('Xlookup set'!$S803,'Xlookup set'!$A$1:$R$1239,17,FALSE)=0,"",VLOOKUP('Xlookup set'!$S803,'Xlookup set'!$A$1:$R$1239,17,FALSE)),"")</f>
        <v/>
      </c>
      <c r="Q764" t="str">
        <f>IFERROR(IF(VLOOKUP('Xlookup set'!$S803,'Xlookup set'!$A$1:$R$1239,18,FALSE)=0,"",VLOOKUP('Xlookup set'!$S803,'Xlookup set'!$A$1:$R$1239,18,FALSE)),"")</f>
        <v/>
      </c>
    </row>
    <row r="765" spans="1:17">
      <c r="A765" t="str">
        <f>IFERROR(VLOOKUP('Xlookup set'!$S765,'Xlookup set'!$A$1:$R$1239,2,FALSE),"")</f>
        <v/>
      </c>
      <c r="B765" t="str">
        <f>IF(I765&lt;&gt;"",ドッグキャリー!$I$2,"")</f>
        <v/>
      </c>
      <c r="C765" t="str">
        <f t="shared" si="24"/>
        <v/>
      </c>
      <c r="D765" t="str">
        <f t="shared" si="25"/>
        <v/>
      </c>
      <c r="H765" s="77" t="str">
        <f>IFERROR(IF(VLOOKUP('Xlookup set'!$S765,'Xlookup set'!$A$1:$R$1239,9,FALSE)=0,"",VLOOKUP('Xlookup set'!$S765,'Xlookup set'!$A$1:$R$1239,9,FALSE)),"")</f>
        <v/>
      </c>
      <c r="I765" t="str">
        <f>IFERROR(IF(VLOOKUP('Xlookup set'!$S765,'Xlookup set'!$A$1:$R$1239,10,FALSE)=0,"",VLOOKUP('Xlookup set'!$S765,'Xlookup set'!$A$1:$R$1239,10,FALSE)),"")</f>
        <v/>
      </c>
      <c r="J765" t="str">
        <f>IFERROR(IF(VLOOKUP('Xlookup set'!$S804,'Xlookup set'!$A$1:$R$1239,11,FALSE)=0,"",VLOOKUP('Xlookup set'!$S804,'Xlookup set'!$A$1:$R$1239,11,FALSE)),"")</f>
        <v/>
      </c>
      <c r="K765" t="str">
        <f>IFERROR(IF(VLOOKUP('Xlookup set'!$S804,'Xlookup set'!$A$1:$R$1239,12,FALSE)=0,"",VLOOKUP('Xlookup set'!$S804,'Xlookup set'!$A$1:$R$1239,12,FALSE)),"")</f>
        <v/>
      </c>
      <c r="L765" t="str">
        <f>IFERROR(IF(VLOOKUP('Xlookup set'!$S804,'Xlookup set'!$A$1:$R$1239,13,FALSE)=0,"",VLOOKUP('Xlookup set'!$S804,'Xlookup set'!$A$1:$R$1239,13,FALSE)),"")</f>
        <v/>
      </c>
      <c r="M765" t="str">
        <f>IFERROR(IF(VLOOKUP('Xlookup set'!$S804,'Xlookup set'!$A$1:$R$1239,14,FALSE)=0,"",VLOOKUP('Xlookup set'!$S804,'Xlookup set'!$A$1:$R$1239,14,FALSE)),"")</f>
        <v/>
      </c>
      <c r="N765" t="str">
        <f>IFERROR(IF(VLOOKUP('Xlookup set'!$S804,'Xlookup set'!$A$1:$R$1239,15,FALSE)=0,"",VLOOKUP('Xlookup set'!$S804,'Xlookup set'!$A$1:$R$1239,15,FALSE)),"")</f>
        <v/>
      </c>
      <c r="O765" t="str">
        <f>IFERROR(IF(VLOOKUP('Xlookup set'!$S804,'Xlookup set'!$A$1:$R$1239,16,FALSE)=0,"",VLOOKUP('Xlookup set'!$S804,'Xlookup set'!$A$1:$R$1239,16,FALSE)),"")</f>
        <v/>
      </c>
      <c r="P765" t="str">
        <f t="array" aca="1" ref="P765" ca="1">IFERROR(Y2IF(VLOOKUP('Xlookup set'!$S804,'Xlookup set'!$A$1:$R$1239,17,FALSE)=0,"",VLOOKUP('Xlookup set'!$S804,'Xlookup set'!$A$1:$R$1239,17,FALSE)),"")</f>
        <v/>
      </c>
      <c r="Q765" t="str">
        <f>IFERROR(IF(VLOOKUP('Xlookup set'!$S804,'Xlookup set'!$A$1:$R$1239,18,FALSE)=0,"",VLOOKUP('Xlookup set'!$S804,'Xlookup set'!$A$1:$R$1239,18,FALSE)),"")</f>
        <v/>
      </c>
    </row>
    <row r="766" spans="1:17">
      <c r="A766" t="str">
        <f>IFERROR(VLOOKUP('Xlookup set'!$S766,'Xlookup set'!$A$1:$R$1239,2,FALSE),"")</f>
        <v/>
      </c>
      <c r="B766" t="str">
        <f>IF(I766&lt;&gt;"",ドッグキャリー!$I$2,"")</f>
        <v/>
      </c>
      <c r="C766" t="str">
        <f t="shared" si="24"/>
        <v/>
      </c>
      <c r="D766" t="str">
        <f t="shared" si="25"/>
        <v/>
      </c>
      <c r="H766" s="77" t="str">
        <f>IFERROR(IF(VLOOKUP('Xlookup set'!$S766,'Xlookup set'!$A$1:$R$1239,9,FALSE)=0,"",VLOOKUP('Xlookup set'!$S766,'Xlookup set'!$A$1:$R$1239,9,FALSE)),"")</f>
        <v/>
      </c>
      <c r="I766" t="str">
        <f>IFERROR(IF(VLOOKUP('Xlookup set'!$S766,'Xlookup set'!$A$1:$R$1239,10,FALSE)=0,"",VLOOKUP('Xlookup set'!$S766,'Xlookup set'!$A$1:$R$1239,10,FALSE)),"")</f>
        <v/>
      </c>
      <c r="J766" t="str">
        <f>IFERROR(IF(VLOOKUP('Xlookup set'!$S805,'Xlookup set'!$A$1:$R$1239,11,FALSE)=0,"",VLOOKUP('Xlookup set'!$S805,'Xlookup set'!$A$1:$R$1239,11,FALSE)),"")</f>
        <v/>
      </c>
      <c r="K766" t="str">
        <f>IFERROR(IF(VLOOKUP('Xlookup set'!$S805,'Xlookup set'!$A$1:$R$1239,12,FALSE)=0,"",VLOOKUP('Xlookup set'!$S805,'Xlookup set'!$A$1:$R$1239,12,FALSE)),"")</f>
        <v/>
      </c>
      <c r="L766" t="str">
        <f>IFERROR(IF(VLOOKUP('Xlookup set'!$S805,'Xlookup set'!$A$1:$R$1239,13,FALSE)=0,"",VLOOKUP('Xlookup set'!$S805,'Xlookup set'!$A$1:$R$1239,13,FALSE)),"")</f>
        <v/>
      </c>
      <c r="M766" t="str">
        <f>IFERROR(IF(VLOOKUP('Xlookup set'!$S805,'Xlookup set'!$A$1:$R$1239,14,FALSE)=0,"",VLOOKUP('Xlookup set'!$S805,'Xlookup set'!$A$1:$R$1239,14,FALSE)),"")</f>
        <v/>
      </c>
      <c r="N766" t="str">
        <f>IFERROR(IF(VLOOKUP('Xlookup set'!$S805,'Xlookup set'!$A$1:$R$1239,15,FALSE)=0,"",VLOOKUP('Xlookup set'!$S805,'Xlookup set'!$A$1:$R$1239,15,FALSE)),"")</f>
        <v/>
      </c>
      <c r="O766" t="str">
        <f>IFERROR(IF(VLOOKUP('Xlookup set'!$S805,'Xlookup set'!$A$1:$R$1239,16,FALSE)=0,"",VLOOKUP('Xlookup set'!$S805,'Xlookup set'!$A$1:$R$1239,16,FALSE)),"")</f>
        <v/>
      </c>
      <c r="P766" t="str">
        <f t="array" aca="1" ref="P766" ca="1">IFERROR(Y2IF(VLOOKUP('Xlookup set'!$S805,'Xlookup set'!$A$1:$R$1239,17,FALSE)=0,"",VLOOKUP('Xlookup set'!$S805,'Xlookup set'!$A$1:$R$1239,17,FALSE)),"")</f>
        <v/>
      </c>
      <c r="Q766" t="str">
        <f>IFERROR(IF(VLOOKUP('Xlookup set'!$S805,'Xlookup set'!$A$1:$R$1239,18,FALSE)=0,"",VLOOKUP('Xlookup set'!$S805,'Xlookup set'!$A$1:$R$1239,18,FALSE)),"")</f>
        <v/>
      </c>
    </row>
    <row r="767" spans="1:17">
      <c r="A767" t="str">
        <f>IFERROR(VLOOKUP('Xlookup set'!$S767,'Xlookup set'!$A$1:$R$1239,2,FALSE),"")</f>
        <v/>
      </c>
      <c r="B767" t="str">
        <f>IF(I767&lt;&gt;"",ドッグキャリー!$I$2,"")</f>
        <v/>
      </c>
      <c r="C767" t="str">
        <f t="shared" si="24"/>
        <v/>
      </c>
      <c r="D767" t="str">
        <f t="shared" si="25"/>
        <v/>
      </c>
      <c r="H767" s="77" t="str">
        <f>IFERROR(IF(VLOOKUP('Xlookup set'!$S767,'Xlookup set'!$A$1:$R$1239,9,FALSE)=0,"",VLOOKUP('Xlookup set'!$S767,'Xlookup set'!$A$1:$R$1239,9,FALSE)),"")</f>
        <v/>
      </c>
      <c r="I767" t="str">
        <f>IFERROR(IF(VLOOKUP('Xlookup set'!$S767,'Xlookup set'!$A$1:$R$1239,10,FALSE)=0,"",VLOOKUP('Xlookup set'!$S767,'Xlookup set'!$A$1:$R$1239,10,FALSE)),"")</f>
        <v/>
      </c>
      <c r="J767" t="str">
        <f>IFERROR(IF(VLOOKUP('Xlookup set'!$S806,'Xlookup set'!$A$1:$R$1239,11,FALSE)=0,"",VLOOKUP('Xlookup set'!$S806,'Xlookup set'!$A$1:$R$1239,11,FALSE)),"")</f>
        <v/>
      </c>
      <c r="K767" t="str">
        <f>IFERROR(IF(VLOOKUP('Xlookup set'!$S806,'Xlookup set'!$A$1:$R$1239,12,FALSE)=0,"",VLOOKUP('Xlookup set'!$S806,'Xlookup set'!$A$1:$R$1239,12,FALSE)),"")</f>
        <v/>
      </c>
      <c r="L767" t="str">
        <f>IFERROR(IF(VLOOKUP('Xlookup set'!$S806,'Xlookup set'!$A$1:$R$1239,13,FALSE)=0,"",VLOOKUP('Xlookup set'!$S806,'Xlookup set'!$A$1:$R$1239,13,FALSE)),"")</f>
        <v/>
      </c>
      <c r="M767" t="str">
        <f>IFERROR(IF(VLOOKUP('Xlookup set'!$S806,'Xlookup set'!$A$1:$R$1239,14,FALSE)=0,"",VLOOKUP('Xlookup set'!$S806,'Xlookup set'!$A$1:$R$1239,14,FALSE)),"")</f>
        <v/>
      </c>
      <c r="N767" t="str">
        <f>IFERROR(IF(VLOOKUP('Xlookup set'!$S806,'Xlookup set'!$A$1:$R$1239,15,FALSE)=0,"",VLOOKUP('Xlookup set'!$S806,'Xlookup set'!$A$1:$R$1239,15,FALSE)),"")</f>
        <v/>
      </c>
      <c r="O767" t="str">
        <f>IFERROR(IF(VLOOKUP('Xlookup set'!$S806,'Xlookup set'!$A$1:$R$1239,16,FALSE)=0,"",VLOOKUP('Xlookup set'!$S806,'Xlookup set'!$A$1:$R$1239,16,FALSE)),"")</f>
        <v/>
      </c>
      <c r="P767" t="str">
        <f t="array" aca="1" ref="P767" ca="1">IFERROR(Y2IF(VLOOKUP('Xlookup set'!$S806,'Xlookup set'!$A$1:$R$1239,17,FALSE)=0,"",VLOOKUP('Xlookup set'!$S806,'Xlookup set'!$A$1:$R$1239,17,FALSE)),"")</f>
        <v/>
      </c>
      <c r="Q767" t="str">
        <f>IFERROR(IF(VLOOKUP('Xlookup set'!$S806,'Xlookup set'!$A$1:$R$1239,18,FALSE)=0,"",VLOOKUP('Xlookup set'!$S806,'Xlookup set'!$A$1:$R$1239,18,FALSE)),"")</f>
        <v/>
      </c>
    </row>
    <row r="768" spans="1:17">
      <c r="A768" t="str">
        <f>IFERROR(VLOOKUP('Xlookup set'!$S768,'Xlookup set'!$A$1:$R$1239,2,FALSE),"")</f>
        <v/>
      </c>
      <c r="B768" t="str">
        <f>IF(I768&lt;&gt;"",ドッグキャリー!$I$2,"")</f>
        <v/>
      </c>
      <c r="C768" t="str">
        <f t="shared" si="24"/>
        <v/>
      </c>
      <c r="D768" t="str">
        <f t="shared" si="25"/>
        <v/>
      </c>
      <c r="H768" s="77" t="str">
        <f>IFERROR(IF(VLOOKUP('Xlookup set'!$S768,'Xlookup set'!$A$1:$R$1239,9,FALSE)=0,"",VLOOKUP('Xlookup set'!$S768,'Xlookup set'!$A$1:$R$1239,9,FALSE)),"")</f>
        <v/>
      </c>
      <c r="I768" t="str">
        <f>IFERROR(IF(VLOOKUP('Xlookup set'!$S768,'Xlookup set'!$A$1:$R$1239,10,FALSE)=0,"",VLOOKUP('Xlookup set'!$S768,'Xlookup set'!$A$1:$R$1239,10,FALSE)),"")</f>
        <v/>
      </c>
      <c r="J768" t="str">
        <f>IFERROR(IF(VLOOKUP('Xlookup set'!$S807,'Xlookup set'!$A$1:$R$1239,11,FALSE)=0,"",VLOOKUP('Xlookup set'!$S807,'Xlookup set'!$A$1:$R$1239,11,FALSE)),"")</f>
        <v/>
      </c>
      <c r="K768" t="str">
        <f>IFERROR(IF(VLOOKUP('Xlookup set'!$S807,'Xlookup set'!$A$1:$R$1239,12,FALSE)=0,"",VLOOKUP('Xlookup set'!$S807,'Xlookup set'!$A$1:$R$1239,12,FALSE)),"")</f>
        <v/>
      </c>
      <c r="L768" t="str">
        <f>IFERROR(IF(VLOOKUP('Xlookup set'!$S807,'Xlookup set'!$A$1:$R$1239,13,FALSE)=0,"",VLOOKUP('Xlookup set'!$S807,'Xlookup set'!$A$1:$R$1239,13,FALSE)),"")</f>
        <v/>
      </c>
      <c r="M768" t="str">
        <f>IFERROR(IF(VLOOKUP('Xlookup set'!$S807,'Xlookup set'!$A$1:$R$1239,14,FALSE)=0,"",VLOOKUP('Xlookup set'!$S807,'Xlookup set'!$A$1:$R$1239,14,FALSE)),"")</f>
        <v/>
      </c>
      <c r="N768" t="str">
        <f>IFERROR(IF(VLOOKUP('Xlookup set'!$S807,'Xlookup set'!$A$1:$R$1239,15,FALSE)=0,"",VLOOKUP('Xlookup set'!$S807,'Xlookup set'!$A$1:$R$1239,15,FALSE)),"")</f>
        <v/>
      </c>
      <c r="O768" t="str">
        <f>IFERROR(IF(VLOOKUP('Xlookup set'!$S807,'Xlookup set'!$A$1:$R$1239,16,FALSE)=0,"",VLOOKUP('Xlookup set'!$S807,'Xlookup set'!$A$1:$R$1239,16,FALSE)),"")</f>
        <v/>
      </c>
      <c r="P768" t="str">
        <f t="array" aca="1" ref="P768" ca="1">IFERROR(Y2IF(VLOOKUP('Xlookup set'!$S807,'Xlookup set'!$A$1:$R$1239,17,FALSE)=0,"",VLOOKUP('Xlookup set'!$S807,'Xlookup set'!$A$1:$R$1239,17,FALSE)),"")</f>
        <v/>
      </c>
      <c r="Q768" t="str">
        <f>IFERROR(IF(VLOOKUP('Xlookup set'!$S807,'Xlookup set'!$A$1:$R$1239,18,FALSE)=0,"",VLOOKUP('Xlookup set'!$S807,'Xlookup set'!$A$1:$R$1239,18,FALSE)),"")</f>
        <v/>
      </c>
    </row>
    <row r="769" spans="1:17">
      <c r="A769" t="str">
        <f>IFERROR(VLOOKUP('Xlookup set'!$S769,'Xlookup set'!$A$1:$R$1239,2,FALSE),"")</f>
        <v/>
      </c>
      <c r="B769" t="str">
        <f>IF(I769&lt;&gt;"",ドッグキャリー!$I$2,"")</f>
        <v/>
      </c>
      <c r="C769" t="str">
        <f t="shared" si="24"/>
        <v/>
      </c>
      <c r="D769" t="str">
        <f t="shared" si="25"/>
        <v/>
      </c>
      <c r="H769" s="77" t="str">
        <f>IFERROR(IF(VLOOKUP('Xlookup set'!$S769,'Xlookup set'!$A$1:$R$1239,9,FALSE)=0,"",VLOOKUP('Xlookup set'!$S769,'Xlookup set'!$A$1:$R$1239,9,FALSE)),"")</f>
        <v/>
      </c>
      <c r="I769" t="str">
        <f>IFERROR(IF(VLOOKUP('Xlookup set'!$S769,'Xlookup set'!$A$1:$R$1239,10,FALSE)=0,"",VLOOKUP('Xlookup set'!$S769,'Xlookup set'!$A$1:$R$1239,10,FALSE)),"")</f>
        <v/>
      </c>
      <c r="J769" t="str">
        <f>IFERROR(IF(VLOOKUP('Xlookup set'!$S808,'Xlookup set'!$A$1:$R$1239,11,FALSE)=0,"",VLOOKUP('Xlookup set'!$S808,'Xlookup set'!$A$1:$R$1239,11,FALSE)),"")</f>
        <v/>
      </c>
      <c r="K769" t="str">
        <f>IFERROR(IF(VLOOKUP('Xlookup set'!$S808,'Xlookup set'!$A$1:$R$1239,12,FALSE)=0,"",VLOOKUP('Xlookup set'!$S808,'Xlookup set'!$A$1:$R$1239,12,FALSE)),"")</f>
        <v/>
      </c>
      <c r="L769" t="str">
        <f>IFERROR(IF(VLOOKUP('Xlookup set'!$S808,'Xlookup set'!$A$1:$R$1239,13,FALSE)=0,"",VLOOKUP('Xlookup set'!$S808,'Xlookup set'!$A$1:$R$1239,13,FALSE)),"")</f>
        <v/>
      </c>
      <c r="M769" t="str">
        <f>IFERROR(IF(VLOOKUP('Xlookup set'!$S808,'Xlookup set'!$A$1:$R$1239,14,FALSE)=0,"",VLOOKUP('Xlookup set'!$S808,'Xlookup set'!$A$1:$R$1239,14,FALSE)),"")</f>
        <v/>
      </c>
      <c r="N769" t="str">
        <f>IFERROR(IF(VLOOKUP('Xlookup set'!$S808,'Xlookup set'!$A$1:$R$1239,15,FALSE)=0,"",VLOOKUP('Xlookup set'!$S808,'Xlookup set'!$A$1:$R$1239,15,FALSE)),"")</f>
        <v/>
      </c>
      <c r="O769" t="str">
        <f>IFERROR(IF(VLOOKUP('Xlookup set'!$S808,'Xlookup set'!$A$1:$R$1239,16,FALSE)=0,"",VLOOKUP('Xlookup set'!$S808,'Xlookup set'!$A$1:$R$1239,16,FALSE)),"")</f>
        <v/>
      </c>
      <c r="P769" t="str">
        <f t="array" aca="1" ref="P769" ca="1">IFERROR(Y2IF(VLOOKUP('Xlookup set'!$S808,'Xlookup set'!$A$1:$R$1239,17,FALSE)=0,"",VLOOKUP('Xlookup set'!$S808,'Xlookup set'!$A$1:$R$1239,17,FALSE)),"")</f>
        <v/>
      </c>
      <c r="Q769" t="str">
        <f>IFERROR(IF(VLOOKUP('Xlookup set'!$S808,'Xlookup set'!$A$1:$R$1239,18,FALSE)=0,"",VLOOKUP('Xlookup set'!$S808,'Xlookup set'!$A$1:$R$1239,18,FALSE)),"")</f>
        <v/>
      </c>
    </row>
    <row r="770" spans="1:17">
      <c r="A770" t="str">
        <f>IFERROR(VLOOKUP('Xlookup set'!$S770,'Xlookup set'!$A$1:$R$1239,2,FALSE),"")</f>
        <v/>
      </c>
      <c r="B770" t="str">
        <f>IF(I770&lt;&gt;"",ドッグキャリー!$I$2,"")</f>
        <v/>
      </c>
      <c r="C770" t="str">
        <f t="shared" si="24"/>
        <v/>
      </c>
      <c r="D770" t="str">
        <f t="shared" si="25"/>
        <v/>
      </c>
      <c r="H770" s="77" t="str">
        <f>IFERROR(IF(VLOOKUP('Xlookup set'!$S770,'Xlookup set'!$A$1:$R$1239,9,FALSE)=0,"",VLOOKUP('Xlookup set'!$S770,'Xlookup set'!$A$1:$R$1239,9,FALSE)),"")</f>
        <v/>
      </c>
      <c r="I770" t="str">
        <f>IFERROR(IF(VLOOKUP('Xlookup set'!$S770,'Xlookup set'!$A$1:$R$1239,10,FALSE)=0,"",VLOOKUP('Xlookup set'!$S770,'Xlookup set'!$A$1:$R$1239,10,FALSE)),"")</f>
        <v/>
      </c>
      <c r="J770" t="str">
        <f>IFERROR(IF(VLOOKUP('Xlookup set'!$S809,'Xlookup set'!$A$1:$R$1239,11,FALSE)=0,"",VLOOKUP('Xlookup set'!$S809,'Xlookup set'!$A$1:$R$1239,11,FALSE)),"")</f>
        <v/>
      </c>
      <c r="K770" t="str">
        <f>IFERROR(IF(VLOOKUP('Xlookup set'!$S809,'Xlookup set'!$A$1:$R$1239,12,FALSE)=0,"",VLOOKUP('Xlookup set'!$S809,'Xlookup set'!$A$1:$R$1239,12,FALSE)),"")</f>
        <v/>
      </c>
      <c r="L770" t="str">
        <f>IFERROR(IF(VLOOKUP('Xlookup set'!$S809,'Xlookup set'!$A$1:$R$1239,13,FALSE)=0,"",VLOOKUP('Xlookup set'!$S809,'Xlookup set'!$A$1:$R$1239,13,FALSE)),"")</f>
        <v/>
      </c>
      <c r="M770" t="str">
        <f>IFERROR(IF(VLOOKUP('Xlookup set'!$S809,'Xlookup set'!$A$1:$R$1239,14,FALSE)=0,"",VLOOKUP('Xlookup set'!$S809,'Xlookup set'!$A$1:$R$1239,14,FALSE)),"")</f>
        <v/>
      </c>
      <c r="N770" t="str">
        <f>IFERROR(IF(VLOOKUP('Xlookup set'!$S809,'Xlookup set'!$A$1:$R$1239,15,FALSE)=0,"",VLOOKUP('Xlookup set'!$S809,'Xlookup set'!$A$1:$R$1239,15,FALSE)),"")</f>
        <v/>
      </c>
      <c r="O770" t="str">
        <f>IFERROR(IF(VLOOKUP('Xlookup set'!$S809,'Xlookup set'!$A$1:$R$1239,16,FALSE)=0,"",VLOOKUP('Xlookup set'!$S809,'Xlookup set'!$A$1:$R$1239,16,FALSE)),"")</f>
        <v/>
      </c>
      <c r="P770" t="str">
        <f t="array" aca="1" ref="P770" ca="1">IFERROR(Y2IF(VLOOKUP('Xlookup set'!$S809,'Xlookup set'!$A$1:$R$1239,17,FALSE)=0,"",VLOOKUP('Xlookup set'!$S809,'Xlookup set'!$A$1:$R$1239,17,FALSE)),"")</f>
        <v/>
      </c>
      <c r="Q770" t="str">
        <f>IFERROR(IF(VLOOKUP('Xlookup set'!$S809,'Xlookup set'!$A$1:$R$1239,18,FALSE)=0,"",VLOOKUP('Xlookup set'!$S809,'Xlookup set'!$A$1:$R$1239,18,FALSE)),"")</f>
        <v/>
      </c>
    </row>
    <row r="771" spans="1:17">
      <c r="A771" t="str">
        <f>IFERROR(VLOOKUP('Xlookup set'!$S771,'Xlookup set'!$A$1:$R$1239,2,FALSE),"")</f>
        <v/>
      </c>
      <c r="B771" t="str">
        <f>IF(I771&lt;&gt;"",ドッグキャリー!$I$2,"")</f>
        <v/>
      </c>
      <c r="C771" t="str">
        <f t="shared" ref="C771:C834" si="26">IF(I771&lt;&gt;"",1,"")</f>
        <v/>
      </c>
      <c r="D771" t="str">
        <f t="shared" ref="D771:D834" si="27">IF(I771&lt;&gt;"",1,"")</f>
        <v/>
      </c>
      <c r="H771" s="77" t="str">
        <f>IFERROR(IF(VLOOKUP('Xlookup set'!$S771,'Xlookup set'!$A$1:$R$1239,9,FALSE)=0,"",VLOOKUP('Xlookup set'!$S771,'Xlookup set'!$A$1:$R$1239,9,FALSE)),"")</f>
        <v/>
      </c>
      <c r="I771" t="str">
        <f>IFERROR(IF(VLOOKUP('Xlookup set'!$S771,'Xlookup set'!$A$1:$R$1239,10,FALSE)=0,"",VLOOKUP('Xlookup set'!$S771,'Xlookup set'!$A$1:$R$1239,10,FALSE)),"")</f>
        <v/>
      </c>
      <c r="J771" t="str">
        <f>IFERROR(IF(VLOOKUP('Xlookup set'!$S810,'Xlookup set'!$A$1:$R$1239,11,FALSE)=0,"",VLOOKUP('Xlookup set'!$S810,'Xlookup set'!$A$1:$R$1239,11,FALSE)),"")</f>
        <v/>
      </c>
      <c r="K771" t="str">
        <f>IFERROR(IF(VLOOKUP('Xlookup set'!$S810,'Xlookup set'!$A$1:$R$1239,12,FALSE)=0,"",VLOOKUP('Xlookup set'!$S810,'Xlookup set'!$A$1:$R$1239,12,FALSE)),"")</f>
        <v/>
      </c>
      <c r="L771" t="str">
        <f>IFERROR(IF(VLOOKUP('Xlookup set'!$S810,'Xlookup set'!$A$1:$R$1239,13,FALSE)=0,"",VLOOKUP('Xlookup set'!$S810,'Xlookup set'!$A$1:$R$1239,13,FALSE)),"")</f>
        <v/>
      </c>
      <c r="M771" t="str">
        <f>IFERROR(IF(VLOOKUP('Xlookup set'!$S810,'Xlookup set'!$A$1:$R$1239,14,FALSE)=0,"",VLOOKUP('Xlookup set'!$S810,'Xlookup set'!$A$1:$R$1239,14,FALSE)),"")</f>
        <v/>
      </c>
      <c r="N771" t="str">
        <f>IFERROR(IF(VLOOKUP('Xlookup set'!$S810,'Xlookup set'!$A$1:$R$1239,15,FALSE)=0,"",VLOOKUP('Xlookup set'!$S810,'Xlookup set'!$A$1:$R$1239,15,FALSE)),"")</f>
        <v/>
      </c>
      <c r="O771" t="str">
        <f>IFERROR(IF(VLOOKUP('Xlookup set'!$S810,'Xlookup set'!$A$1:$R$1239,16,FALSE)=0,"",VLOOKUP('Xlookup set'!$S810,'Xlookup set'!$A$1:$R$1239,16,FALSE)),"")</f>
        <v/>
      </c>
      <c r="P771" t="str">
        <f t="array" aca="1" ref="P771" ca="1">IFERROR(Y2IF(VLOOKUP('Xlookup set'!$S810,'Xlookup set'!$A$1:$R$1239,17,FALSE)=0,"",VLOOKUP('Xlookup set'!$S810,'Xlookup set'!$A$1:$R$1239,17,FALSE)),"")</f>
        <v/>
      </c>
      <c r="Q771" t="str">
        <f>IFERROR(IF(VLOOKUP('Xlookup set'!$S810,'Xlookup set'!$A$1:$R$1239,18,FALSE)=0,"",VLOOKUP('Xlookup set'!$S810,'Xlookup set'!$A$1:$R$1239,18,FALSE)),"")</f>
        <v/>
      </c>
    </row>
    <row r="772" spans="1:17">
      <c r="A772" t="str">
        <f>IFERROR(VLOOKUP('Xlookup set'!$S772,'Xlookup set'!$A$1:$R$1239,2,FALSE),"")</f>
        <v/>
      </c>
      <c r="B772" t="str">
        <f>IF(I772&lt;&gt;"",ドッグキャリー!$I$2,"")</f>
        <v/>
      </c>
      <c r="C772" t="str">
        <f t="shared" si="26"/>
        <v/>
      </c>
      <c r="D772" t="str">
        <f t="shared" si="27"/>
        <v/>
      </c>
      <c r="H772" s="77" t="str">
        <f>IFERROR(IF(VLOOKUP('Xlookup set'!$S772,'Xlookup set'!$A$1:$R$1239,9,FALSE)=0,"",VLOOKUP('Xlookup set'!$S772,'Xlookup set'!$A$1:$R$1239,9,FALSE)),"")</f>
        <v/>
      </c>
      <c r="I772" t="str">
        <f>IFERROR(IF(VLOOKUP('Xlookup set'!$S772,'Xlookup set'!$A$1:$R$1239,10,FALSE)=0,"",VLOOKUP('Xlookup set'!$S772,'Xlookup set'!$A$1:$R$1239,10,FALSE)),"")</f>
        <v/>
      </c>
      <c r="J772" t="str">
        <f>IFERROR(IF(VLOOKUP('Xlookup set'!$S811,'Xlookup set'!$A$1:$R$1239,11,FALSE)=0,"",VLOOKUP('Xlookup set'!$S811,'Xlookup set'!$A$1:$R$1239,11,FALSE)),"")</f>
        <v/>
      </c>
      <c r="K772" t="str">
        <f>IFERROR(IF(VLOOKUP('Xlookup set'!$S811,'Xlookup set'!$A$1:$R$1239,12,FALSE)=0,"",VLOOKUP('Xlookup set'!$S811,'Xlookup set'!$A$1:$R$1239,12,FALSE)),"")</f>
        <v/>
      </c>
      <c r="L772" t="str">
        <f>IFERROR(IF(VLOOKUP('Xlookup set'!$S811,'Xlookup set'!$A$1:$R$1239,13,FALSE)=0,"",VLOOKUP('Xlookup set'!$S811,'Xlookup set'!$A$1:$R$1239,13,FALSE)),"")</f>
        <v/>
      </c>
      <c r="M772" t="str">
        <f>IFERROR(IF(VLOOKUP('Xlookup set'!$S811,'Xlookup set'!$A$1:$R$1239,14,FALSE)=0,"",VLOOKUP('Xlookup set'!$S811,'Xlookup set'!$A$1:$R$1239,14,FALSE)),"")</f>
        <v/>
      </c>
      <c r="N772" t="str">
        <f>IFERROR(IF(VLOOKUP('Xlookup set'!$S811,'Xlookup set'!$A$1:$R$1239,15,FALSE)=0,"",VLOOKUP('Xlookup set'!$S811,'Xlookup set'!$A$1:$R$1239,15,FALSE)),"")</f>
        <v/>
      </c>
      <c r="O772" t="str">
        <f>IFERROR(IF(VLOOKUP('Xlookup set'!$S811,'Xlookup set'!$A$1:$R$1239,16,FALSE)=0,"",VLOOKUP('Xlookup set'!$S811,'Xlookup set'!$A$1:$R$1239,16,FALSE)),"")</f>
        <v/>
      </c>
      <c r="P772" t="str">
        <f t="array" aca="1" ref="P772" ca="1">IFERROR(Y2IF(VLOOKUP('Xlookup set'!$S811,'Xlookup set'!$A$1:$R$1239,17,FALSE)=0,"",VLOOKUP('Xlookup set'!$S811,'Xlookup set'!$A$1:$R$1239,17,FALSE)),"")</f>
        <v/>
      </c>
      <c r="Q772" t="str">
        <f>IFERROR(IF(VLOOKUP('Xlookup set'!$S811,'Xlookup set'!$A$1:$R$1239,18,FALSE)=0,"",VLOOKUP('Xlookup set'!$S811,'Xlookup set'!$A$1:$R$1239,18,FALSE)),"")</f>
        <v/>
      </c>
    </row>
    <row r="773" spans="1:17">
      <c r="A773" t="str">
        <f>IFERROR(VLOOKUP('Xlookup set'!$S773,'Xlookup set'!$A$1:$R$1239,2,FALSE),"")</f>
        <v/>
      </c>
      <c r="B773" t="str">
        <f>IF(I773&lt;&gt;"",ドッグキャリー!$I$2,"")</f>
        <v/>
      </c>
      <c r="C773" t="str">
        <f t="shared" si="26"/>
        <v/>
      </c>
      <c r="D773" t="str">
        <f t="shared" si="27"/>
        <v/>
      </c>
      <c r="H773" s="77" t="str">
        <f>IFERROR(IF(VLOOKUP('Xlookup set'!$S773,'Xlookup set'!$A$1:$R$1239,9,FALSE)=0,"",VLOOKUP('Xlookup set'!$S773,'Xlookup set'!$A$1:$R$1239,9,FALSE)),"")</f>
        <v/>
      </c>
      <c r="I773" t="str">
        <f>IFERROR(IF(VLOOKUP('Xlookup set'!$S773,'Xlookup set'!$A$1:$R$1239,10,FALSE)=0,"",VLOOKUP('Xlookup set'!$S773,'Xlookup set'!$A$1:$R$1239,10,FALSE)),"")</f>
        <v/>
      </c>
      <c r="J773" t="str">
        <f>IFERROR(IF(VLOOKUP('Xlookup set'!$S812,'Xlookup set'!$A$1:$R$1239,11,FALSE)=0,"",VLOOKUP('Xlookup set'!$S812,'Xlookup set'!$A$1:$R$1239,11,FALSE)),"")</f>
        <v/>
      </c>
      <c r="K773" t="str">
        <f>IFERROR(IF(VLOOKUP('Xlookup set'!$S812,'Xlookup set'!$A$1:$R$1239,12,FALSE)=0,"",VLOOKUP('Xlookup set'!$S812,'Xlookup set'!$A$1:$R$1239,12,FALSE)),"")</f>
        <v/>
      </c>
      <c r="L773" t="str">
        <f>IFERROR(IF(VLOOKUP('Xlookup set'!$S812,'Xlookup set'!$A$1:$R$1239,13,FALSE)=0,"",VLOOKUP('Xlookup set'!$S812,'Xlookup set'!$A$1:$R$1239,13,FALSE)),"")</f>
        <v/>
      </c>
      <c r="M773" t="str">
        <f>IFERROR(IF(VLOOKUP('Xlookup set'!$S812,'Xlookup set'!$A$1:$R$1239,14,FALSE)=0,"",VLOOKUP('Xlookup set'!$S812,'Xlookup set'!$A$1:$R$1239,14,FALSE)),"")</f>
        <v/>
      </c>
      <c r="N773" t="str">
        <f>IFERROR(IF(VLOOKUP('Xlookup set'!$S812,'Xlookup set'!$A$1:$R$1239,15,FALSE)=0,"",VLOOKUP('Xlookup set'!$S812,'Xlookup set'!$A$1:$R$1239,15,FALSE)),"")</f>
        <v/>
      </c>
      <c r="O773" t="str">
        <f>IFERROR(IF(VLOOKUP('Xlookup set'!$S812,'Xlookup set'!$A$1:$R$1239,16,FALSE)=0,"",VLOOKUP('Xlookup set'!$S812,'Xlookup set'!$A$1:$R$1239,16,FALSE)),"")</f>
        <v/>
      </c>
      <c r="P773" t="str">
        <f t="array" aca="1" ref="P773" ca="1">IFERROR(Y2IF(VLOOKUP('Xlookup set'!$S812,'Xlookup set'!$A$1:$R$1239,17,FALSE)=0,"",VLOOKUP('Xlookup set'!$S812,'Xlookup set'!$A$1:$R$1239,17,FALSE)),"")</f>
        <v/>
      </c>
      <c r="Q773" t="str">
        <f>IFERROR(IF(VLOOKUP('Xlookup set'!$S812,'Xlookup set'!$A$1:$R$1239,18,FALSE)=0,"",VLOOKUP('Xlookup set'!$S812,'Xlookup set'!$A$1:$R$1239,18,FALSE)),"")</f>
        <v/>
      </c>
    </row>
    <row r="774" spans="1:17">
      <c r="A774" t="str">
        <f>IFERROR(VLOOKUP('Xlookup set'!$S774,'Xlookup set'!$A$1:$R$1239,2,FALSE),"")</f>
        <v/>
      </c>
      <c r="B774" t="str">
        <f>IF(I774&lt;&gt;"",ドッグキャリー!$I$2,"")</f>
        <v/>
      </c>
      <c r="C774" t="str">
        <f t="shared" si="26"/>
        <v/>
      </c>
      <c r="D774" t="str">
        <f t="shared" si="27"/>
        <v/>
      </c>
      <c r="H774" s="77" t="str">
        <f>IFERROR(IF(VLOOKUP('Xlookup set'!$S774,'Xlookup set'!$A$1:$R$1239,9,FALSE)=0,"",VLOOKUP('Xlookup set'!$S774,'Xlookup set'!$A$1:$R$1239,9,FALSE)),"")</f>
        <v/>
      </c>
      <c r="I774" t="str">
        <f>IFERROR(IF(VLOOKUP('Xlookup set'!$S774,'Xlookup set'!$A$1:$R$1239,10,FALSE)=0,"",VLOOKUP('Xlookup set'!$S774,'Xlookup set'!$A$1:$R$1239,10,FALSE)),"")</f>
        <v/>
      </c>
      <c r="J774" t="str">
        <f>IFERROR(IF(VLOOKUP('Xlookup set'!$S813,'Xlookup set'!$A$1:$R$1239,11,FALSE)=0,"",VLOOKUP('Xlookup set'!$S813,'Xlookup set'!$A$1:$R$1239,11,FALSE)),"")</f>
        <v/>
      </c>
      <c r="K774" t="str">
        <f>IFERROR(IF(VLOOKUP('Xlookup set'!$S813,'Xlookup set'!$A$1:$R$1239,12,FALSE)=0,"",VLOOKUP('Xlookup set'!$S813,'Xlookup set'!$A$1:$R$1239,12,FALSE)),"")</f>
        <v/>
      </c>
      <c r="L774" t="str">
        <f>IFERROR(IF(VLOOKUP('Xlookup set'!$S813,'Xlookup set'!$A$1:$R$1239,13,FALSE)=0,"",VLOOKUP('Xlookup set'!$S813,'Xlookup set'!$A$1:$R$1239,13,FALSE)),"")</f>
        <v/>
      </c>
      <c r="M774" t="str">
        <f>IFERROR(IF(VLOOKUP('Xlookup set'!$S813,'Xlookup set'!$A$1:$R$1239,14,FALSE)=0,"",VLOOKUP('Xlookup set'!$S813,'Xlookup set'!$A$1:$R$1239,14,FALSE)),"")</f>
        <v/>
      </c>
      <c r="N774" t="str">
        <f>IFERROR(IF(VLOOKUP('Xlookup set'!$S813,'Xlookup set'!$A$1:$R$1239,15,FALSE)=0,"",VLOOKUP('Xlookup set'!$S813,'Xlookup set'!$A$1:$R$1239,15,FALSE)),"")</f>
        <v/>
      </c>
      <c r="O774" t="str">
        <f>IFERROR(IF(VLOOKUP('Xlookup set'!$S813,'Xlookup set'!$A$1:$R$1239,16,FALSE)=0,"",VLOOKUP('Xlookup set'!$S813,'Xlookup set'!$A$1:$R$1239,16,FALSE)),"")</f>
        <v/>
      </c>
      <c r="P774" t="str">
        <f t="array" aca="1" ref="P774" ca="1">IFERROR(Y2IF(VLOOKUP('Xlookup set'!$S813,'Xlookup set'!$A$1:$R$1239,17,FALSE)=0,"",VLOOKUP('Xlookup set'!$S813,'Xlookup set'!$A$1:$R$1239,17,FALSE)),"")</f>
        <v/>
      </c>
      <c r="Q774" t="str">
        <f>IFERROR(IF(VLOOKUP('Xlookup set'!$S813,'Xlookup set'!$A$1:$R$1239,18,FALSE)=0,"",VLOOKUP('Xlookup set'!$S813,'Xlookup set'!$A$1:$R$1239,18,FALSE)),"")</f>
        <v/>
      </c>
    </row>
    <row r="775" spans="1:17">
      <c r="A775" t="str">
        <f>IFERROR(VLOOKUP('Xlookup set'!$S775,'Xlookup set'!$A$1:$R$1239,2,FALSE),"")</f>
        <v/>
      </c>
      <c r="B775" t="str">
        <f>IF(I775&lt;&gt;"",ドッグキャリー!$I$2,"")</f>
        <v/>
      </c>
      <c r="C775" t="str">
        <f t="shared" si="26"/>
        <v/>
      </c>
      <c r="D775" t="str">
        <f t="shared" si="27"/>
        <v/>
      </c>
      <c r="H775" s="77" t="str">
        <f>IFERROR(IF(VLOOKUP('Xlookup set'!$S775,'Xlookup set'!$A$1:$R$1239,9,FALSE)=0,"",VLOOKUP('Xlookup set'!$S775,'Xlookup set'!$A$1:$R$1239,9,FALSE)),"")</f>
        <v/>
      </c>
      <c r="I775" t="str">
        <f>IFERROR(IF(VLOOKUP('Xlookup set'!$S775,'Xlookup set'!$A$1:$R$1239,10,FALSE)=0,"",VLOOKUP('Xlookup set'!$S775,'Xlookup set'!$A$1:$R$1239,10,FALSE)),"")</f>
        <v/>
      </c>
      <c r="J775" t="str">
        <f>IFERROR(IF(VLOOKUP('Xlookup set'!$S814,'Xlookup set'!$A$1:$R$1239,11,FALSE)=0,"",VLOOKUP('Xlookup set'!$S814,'Xlookup set'!$A$1:$R$1239,11,FALSE)),"")</f>
        <v/>
      </c>
      <c r="K775" t="str">
        <f>IFERROR(IF(VLOOKUP('Xlookup set'!$S814,'Xlookup set'!$A$1:$R$1239,12,FALSE)=0,"",VLOOKUP('Xlookup set'!$S814,'Xlookup set'!$A$1:$R$1239,12,FALSE)),"")</f>
        <v/>
      </c>
      <c r="L775" t="str">
        <f>IFERROR(IF(VLOOKUP('Xlookup set'!$S814,'Xlookup set'!$A$1:$R$1239,13,FALSE)=0,"",VLOOKUP('Xlookup set'!$S814,'Xlookup set'!$A$1:$R$1239,13,FALSE)),"")</f>
        <v/>
      </c>
      <c r="M775" t="str">
        <f>IFERROR(IF(VLOOKUP('Xlookup set'!$S814,'Xlookup set'!$A$1:$R$1239,14,FALSE)=0,"",VLOOKUP('Xlookup set'!$S814,'Xlookup set'!$A$1:$R$1239,14,FALSE)),"")</f>
        <v/>
      </c>
      <c r="N775" t="str">
        <f>IFERROR(IF(VLOOKUP('Xlookup set'!$S814,'Xlookup set'!$A$1:$R$1239,15,FALSE)=0,"",VLOOKUP('Xlookup set'!$S814,'Xlookup set'!$A$1:$R$1239,15,FALSE)),"")</f>
        <v/>
      </c>
      <c r="O775" t="str">
        <f>IFERROR(IF(VLOOKUP('Xlookup set'!$S814,'Xlookup set'!$A$1:$R$1239,16,FALSE)=0,"",VLOOKUP('Xlookup set'!$S814,'Xlookup set'!$A$1:$R$1239,16,FALSE)),"")</f>
        <v/>
      </c>
      <c r="P775" t="str">
        <f t="array" aca="1" ref="P775" ca="1">IFERROR(Y2IF(VLOOKUP('Xlookup set'!$S814,'Xlookup set'!$A$1:$R$1239,17,FALSE)=0,"",VLOOKUP('Xlookup set'!$S814,'Xlookup set'!$A$1:$R$1239,17,FALSE)),"")</f>
        <v/>
      </c>
      <c r="Q775" t="str">
        <f>IFERROR(IF(VLOOKUP('Xlookup set'!$S814,'Xlookup set'!$A$1:$R$1239,18,FALSE)=0,"",VLOOKUP('Xlookup set'!$S814,'Xlookup set'!$A$1:$R$1239,18,FALSE)),"")</f>
        <v/>
      </c>
    </row>
    <row r="776" spans="1:17">
      <c r="A776" t="str">
        <f>IFERROR(VLOOKUP('Xlookup set'!$S776,'Xlookup set'!$A$1:$R$1239,2,FALSE),"")</f>
        <v/>
      </c>
      <c r="B776" t="str">
        <f>IF(I776&lt;&gt;"",ドッグキャリー!$I$2,"")</f>
        <v/>
      </c>
      <c r="C776" t="str">
        <f t="shared" si="26"/>
        <v/>
      </c>
      <c r="D776" t="str">
        <f t="shared" si="27"/>
        <v/>
      </c>
      <c r="H776" s="77" t="str">
        <f>IFERROR(IF(VLOOKUP('Xlookup set'!$S776,'Xlookup set'!$A$1:$R$1239,9,FALSE)=0,"",VLOOKUP('Xlookup set'!$S776,'Xlookup set'!$A$1:$R$1239,9,FALSE)),"")</f>
        <v/>
      </c>
      <c r="I776" t="str">
        <f>IFERROR(IF(VLOOKUP('Xlookup set'!$S776,'Xlookup set'!$A$1:$R$1239,10,FALSE)=0,"",VLOOKUP('Xlookup set'!$S776,'Xlookup set'!$A$1:$R$1239,10,FALSE)),"")</f>
        <v/>
      </c>
      <c r="J776" t="str">
        <f>IFERROR(IF(VLOOKUP('Xlookup set'!$S815,'Xlookup set'!$A$1:$R$1239,11,FALSE)=0,"",VLOOKUP('Xlookup set'!$S815,'Xlookup set'!$A$1:$R$1239,11,FALSE)),"")</f>
        <v/>
      </c>
      <c r="K776" t="str">
        <f>IFERROR(IF(VLOOKUP('Xlookup set'!$S815,'Xlookup set'!$A$1:$R$1239,12,FALSE)=0,"",VLOOKUP('Xlookup set'!$S815,'Xlookup set'!$A$1:$R$1239,12,FALSE)),"")</f>
        <v/>
      </c>
      <c r="L776" t="str">
        <f>IFERROR(IF(VLOOKUP('Xlookup set'!$S815,'Xlookup set'!$A$1:$R$1239,13,FALSE)=0,"",VLOOKUP('Xlookup set'!$S815,'Xlookup set'!$A$1:$R$1239,13,FALSE)),"")</f>
        <v/>
      </c>
      <c r="M776" t="str">
        <f>IFERROR(IF(VLOOKUP('Xlookup set'!$S815,'Xlookup set'!$A$1:$R$1239,14,FALSE)=0,"",VLOOKUP('Xlookup set'!$S815,'Xlookup set'!$A$1:$R$1239,14,FALSE)),"")</f>
        <v/>
      </c>
      <c r="N776" t="str">
        <f>IFERROR(IF(VLOOKUP('Xlookup set'!$S815,'Xlookup set'!$A$1:$R$1239,15,FALSE)=0,"",VLOOKUP('Xlookup set'!$S815,'Xlookup set'!$A$1:$R$1239,15,FALSE)),"")</f>
        <v/>
      </c>
      <c r="O776" t="str">
        <f>IFERROR(IF(VLOOKUP('Xlookup set'!$S815,'Xlookup set'!$A$1:$R$1239,16,FALSE)=0,"",VLOOKUP('Xlookup set'!$S815,'Xlookup set'!$A$1:$R$1239,16,FALSE)),"")</f>
        <v/>
      </c>
      <c r="P776" t="str">
        <f t="array" aca="1" ref="P776" ca="1">IFERROR(Y2IF(VLOOKUP('Xlookup set'!$S815,'Xlookup set'!$A$1:$R$1239,17,FALSE)=0,"",VLOOKUP('Xlookup set'!$S815,'Xlookup set'!$A$1:$R$1239,17,FALSE)),"")</f>
        <v/>
      </c>
      <c r="Q776" t="str">
        <f>IFERROR(IF(VLOOKUP('Xlookup set'!$S815,'Xlookup set'!$A$1:$R$1239,18,FALSE)=0,"",VLOOKUP('Xlookup set'!$S815,'Xlookup set'!$A$1:$R$1239,18,FALSE)),"")</f>
        <v/>
      </c>
    </row>
    <row r="777" spans="1:17">
      <c r="A777" t="str">
        <f>IFERROR(VLOOKUP('Xlookup set'!$S777,'Xlookup set'!$A$1:$R$1239,2,FALSE),"")</f>
        <v/>
      </c>
      <c r="B777" t="str">
        <f>IF(I777&lt;&gt;"",ドッグキャリー!$I$2,"")</f>
        <v/>
      </c>
      <c r="C777" t="str">
        <f t="shared" si="26"/>
        <v/>
      </c>
      <c r="D777" t="str">
        <f t="shared" si="27"/>
        <v/>
      </c>
      <c r="H777" s="77" t="str">
        <f>IFERROR(IF(VLOOKUP('Xlookup set'!$S777,'Xlookup set'!$A$1:$R$1239,9,FALSE)=0,"",VLOOKUP('Xlookup set'!$S777,'Xlookup set'!$A$1:$R$1239,9,FALSE)),"")</f>
        <v/>
      </c>
      <c r="I777" t="str">
        <f>IFERROR(IF(VLOOKUP('Xlookup set'!$S777,'Xlookup set'!$A$1:$R$1239,10,FALSE)=0,"",VLOOKUP('Xlookup set'!$S777,'Xlookup set'!$A$1:$R$1239,10,FALSE)),"")</f>
        <v/>
      </c>
      <c r="J777" t="str">
        <f>IFERROR(IF(VLOOKUP('Xlookup set'!$S816,'Xlookup set'!$A$1:$R$1239,11,FALSE)=0,"",VLOOKUP('Xlookup set'!$S816,'Xlookup set'!$A$1:$R$1239,11,FALSE)),"")</f>
        <v/>
      </c>
      <c r="K777" t="str">
        <f>IFERROR(IF(VLOOKUP('Xlookup set'!$S816,'Xlookup set'!$A$1:$R$1239,12,FALSE)=0,"",VLOOKUP('Xlookup set'!$S816,'Xlookup set'!$A$1:$R$1239,12,FALSE)),"")</f>
        <v/>
      </c>
      <c r="L777" t="str">
        <f>IFERROR(IF(VLOOKUP('Xlookup set'!$S816,'Xlookup set'!$A$1:$R$1239,13,FALSE)=0,"",VLOOKUP('Xlookup set'!$S816,'Xlookup set'!$A$1:$R$1239,13,FALSE)),"")</f>
        <v/>
      </c>
      <c r="M777" t="str">
        <f>IFERROR(IF(VLOOKUP('Xlookup set'!$S816,'Xlookup set'!$A$1:$R$1239,14,FALSE)=0,"",VLOOKUP('Xlookup set'!$S816,'Xlookup set'!$A$1:$R$1239,14,FALSE)),"")</f>
        <v/>
      </c>
      <c r="N777" t="str">
        <f>IFERROR(IF(VLOOKUP('Xlookup set'!$S816,'Xlookup set'!$A$1:$R$1239,15,FALSE)=0,"",VLOOKUP('Xlookup set'!$S816,'Xlookup set'!$A$1:$R$1239,15,FALSE)),"")</f>
        <v/>
      </c>
      <c r="O777" t="str">
        <f>IFERROR(IF(VLOOKUP('Xlookup set'!$S816,'Xlookup set'!$A$1:$R$1239,16,FALSE)=0,"",VLOOKUP('Xlookup set'!$S816,'Xlookup set'!$A$1:$R$1239,16,FALSE)),"")</f>
        <v/>
      </c>
      <c r="P777" t="str">
        <f t="array" aca="1" ref="P777" ca="1">IFERROR(Y2IF(VLOOKUP('Xlookup set'!$S816,'Xlookup set'!$A$1:$R$1239,17,FALSE)=0,"",VLOOKUP('Xlookup set'!$S816,'Xlookup set'!$A$1:$R$1239,17,FALSE)),"")</f>
        <v/>
      </c>
      <c r="Q777" t="str">
        <f>IFERROR(IF(VLOOKUP('Xlookup set'!$S816,'Xlookup set'!$A$1:$R$1239,18,FALSE)=0,"",VLOOKUP('Xlookup set'!$S816,'Xlookup set'!$A$1:$R$1239,18,FALSE)),"")</f>
        <v/>
      </c>
    </row>
    <row r="778" spans="1:17">
      <c r="A778" t="str">
        <f>IFERROR(VLOOKUP('Xlookup set'!$S778,'Xlookup set'!$A$1:$R$1239,2,FALSE),"")</f>
        <v/>
      </c>
      <c r="B778" t="str">
        <f>IF(I778&lt;&gt;"",ドッグキャリー!$I$2,"")</f>
        <v/>
      </c>
      <c r="C778" t="str">
        <f t="shared" si="26"/>
        <v/>
      </c>
      <c r="D778" t="str">
        <f t="shared" si="27"/>
        <v/>
      </c>
      <c r="H778" s="77" t="str">
        <f>IFERROR(IF(VLOOKUP('Xlookup set'!$S778,'Xlookup set'!$A$1:$R$1239,9,FALSE)=0,"",VLOOKUP('Xlookup set'!$S778,'Xlookup set'!$A$1:$R$1239,9,FALSE)),"")</f>
        <v/>
      </c>
      <c r="I778" t="str">
        <f>IFERROR(IF(VLOOKUP('Xlookup set'!$S778,'Xlookup set'!$A$1:$R$1239,10,FALSE)=0,"",VLOOKUP('Xlookup set'!$S778,'Xlookup set'!$A$1:$R$1239,10,FALSE)),"")</f>
        <v/>
      </c>
      <c r="J778" t="str">
        <f>IFERROR(IF(VLOOKUP('Xlookup set'!$S817,'Xlookup set'!$A$1:$R$1239,11,FALSE)=0,"",VLOOKUP('Xlookup set'!$S817,'Xlookup set'!$A$1:$R$1239,11,FALSE)),"")</f>
        <v/>
      </c>
      <c r="K778" t="str">
        <f>IFERROR(IF(VLOOKUP('Xlookup set'!$S817,'Xlookup set'!$A$1:$R$1239,12,FALSE)=0,"",VLOOKUP('Xlookup set'!$S817,'Xlookup set'!$A$1:$R$1239,12,FALSE)),"")</f>
        <v/>
      </c>
      <c r="L778" t="str">
        <f>IFERROR(IF(VLOOKUP('Xlookup set'!$S817,'Xlookup set'!$A$1:$R$1239,13,FALSE)=0,"",VLOOKUP('Xlookup set'!$S817,'Xlookup set'!$A$1:$R$1239,13,FALSE)),"")</f>
        <v/>
      </c>
      <c r="M778" t="str">
        <f>IFERROR(IF(VLOOKUP('Xlookup set'!$S817,'Xlookup set'!$A$1:$R$1239,14,FALSE)=0,"",VLOOKUP('Xlookup set'!$S817,'Xlookup set'!$A$1:$R$1239,14,FALSE)),"")</f>
        <v/>
      </c>
      <c r="N778" t="str">
        <f>IFERROR(IF(VLOOKUP('Xlookup set'!$S817,'Xlookup set'!$A$1:$R$1239,15,FALSE)=0,"",VLOOKUP('Xlookup set'!$S817,'Xlookup set'!$A$1:$R$1239,15,FALSE)),"")</f>
        <v/>
      </c>
      <c r="O778" t="str">
        <f>IFERROR(IF(VLOOKUP('Xlookup set'!$S817,'Xlookup set'!$A$1:$R$1239,16,FALSE)=0,"",VLOOKUP('Xlookup set'!$S817,'Xlookup set'!$A$1:$R$1239,16,FALSE)),"")</f>
        <v/>
      </c>
      <c r="P778" t="str">
        <f t="array" aca="1" ref="P778" ca="1">IFERROR(Y2IF(VLOOKUP('Xlookup set'!$S817,'Xlookup set'!$A$1:$R$1239,17,FALSE)=0,"",VLOOKUP('Xlookup set'!$S817,'Xlookup set'!$A$1:$R$1239,17,FALSE)),"")</f>
        <v/>
      </c>
      <c r="Q778" t="str">
        <f>IFERROR(IF(VLOOKUP('Xlookup set'!$S817,'Xlookup set'!$A$1:$R$1239,18,FALSE)=0,"",VLOOKUP('Xlookup set'!$S817,'Xlookup set'!$A$1:$R$1239,18,FALSE)),"")</f>
        <v/>
      </c>
    </row>
    <row r="779" spans="1:17">
      <c r="A779" t="str">
        <f>IFERROR(VLOOKUP('Xlookup set'!$S779,'Xlookup set'!$A$1:$R$1239,2,FALSE),"")</f>
        <v/>
      </c>
      <c r="B779" t="str">
        <f>IF(I779&lt;&gt;"",ドッグキャリー!$I$2,"")</f>
        <v/>
      </c>
      <c r="C779" t="str">
        <f t="shared" si="26"/>
        <v/>
      </c>
      <c r="D779" t="str">
        <f t="shared" si="27"/>
        <v/>
      </c>
      <c r="H779" s="77" t="str">
        <f>IFERROR(IF(VLOOKUP('Xlookup set'!$S779,'Xlookup set'!$A$1:$R$1239,9,FALSE)=0,"",VLOOKUP('Xlookup set'!$S779,'Xlookup set'!$A$1:$R$1239,9,FALSE)),"")</f>
        <v/>
      </c>
      <c r="I779" t="str">
        <f>IFERROR(IF(VLOOKUP('Xlookup set'!$S779,'Xlookup set'!$A$1:$R$1239,10,FALSE)=0,"",VLOOKUP('Xlookup set'!$S779,'Xlookup set'!$A$1:$R$1239,10,FALSE)),"")</f>
        <v/>
      </c>
      <c r="J779" t="str">
        <f>IFERROR(IF(VLOOKUP('Xlookup set'!$S818,'Xlookup set'!$A$1:$R$1239,11,FALSE)=0,"",VLOOKUP('Xlookup set'!$S818,'Xlookup set'!$A$1:$R$1239,11,FALSE)),"")</f>
        <v/>
      </c>
      <c r="K779" t="str">
        <f>IFERROR(IF(VLOOKUP('Xlookup set'!$S818,'Xlookup set'!$A$1:$R$1239,12,FALSE)=0,"",VLOOKUP('Xlookup set'!$S818,'Xlookup set'!$A$1:$R$1239,12,FALSE)),"")</f>
        <v/>
      </c>
      <c r="L779" t="str">
        <f>IFERROR(IF(VLOOKUP('Xlookup set'!$S818,'Xlookup set'!$A$1:$R$1239,13,FALSE)=0,"",VLOOKUP('Xlookup set'!$S818,'Xlookup set'!$A$1:$R$1239,13,FALSE)),"")</f>
        <v/>
      </c>
      <c r="M779" t="str">
        <f>IFERROR(IF(VLOOKUP('Xlookup set'!$S818,'Xlookup set'!$A$1:$R$1239,14,FALSE)=0,"",VLOOKUP('Xlookup set'!$S818,'Xlookup set'!$A$1:$R$1239,14,FALSE)),"")</f>
        <v/>
      </c>
      <c r="N779" t="str">
        <f>IFERROR(IF(VLOOKUP('Xlookup set'!$S818,'Xlookup set'!$A$1:$R$1239,15,FALSE)=0,"",VLOOKUP('Xlookup set'!$S818,'Xlookup set'!$A$1:$R$1239,15,FALSE)),"")</f>
        <v/>
      </c>
      <c r="O779" t="str">
        <f>IFERROR(IF(VLOOKUP('Xlookup set'!$S818,'Xlookup set'!$A$1:$R$1239,16,FALSE)=0,"",VLOOKUP('Xlookup set'!$S818,'Xlookup set'!$A$1:$R$1239,16,FALSE)),"")</f>
        <v/>
      </c>
      <c r="P779" t="str">
        <f t="array" aca="1" ref="P779" ca="1">IFERROR(Y2IF(VLOOKUP('Xlookup set'!$S818,'Xlookup set'!$A$1:$R$1239,17,FALSE)=0,"",VLOOKUP('Xlookup set'!$S818,'Xlookup set'!$A$1:$R$1239,17,FALSE)),"")</f>
        <v/>
      </c>
      <c r="Q779" t="str">
        <f>IFERROR(IF(VLOOKUP('Xlookup set'!$S818,'Xlookup set'!$A$1:$R$1239,18,FALSE)=0,"",VLOOKUP('Xlookup set'!$S818,'Xlookup set'!$A$1:$R$1239,18,FALSE)),"")</f>
        <v/>
      </c>
    </row>
    <row r="780" spans="1:17">
      <c r="A780" t="str">
        <f>IFERROR(VLOOKUP('Xlookup set'!$S780,'Xlookup set'!$A$1:$R$1239,2,FALSE),"")</f>
        <v/>
      </c>
      <c r="B780" t="str">
        <f>IF(I780&lt;&gt;"",ドッグキャリー!$I$2,"")</f>
        <v/>
      </c>
      <c r="C780" t="str">
        <f t="shared" si="26"/>
        <v/>
      </c>
      <c r="D780" t="str">
        <f t="shared" si="27"/>
        <v/>
      </c>
      <c r="H780" s="77" t="str">
        <f>IFERROR(IF(VLOOKUP('Xlookup set'!$S780,'Xlookup set'!$A$1:$R$1239,9,FALSE)=0,"",VLOOKUP('Xlookup set'!$S780,'Xlookup set'!$A$1:$R$1239,9,FALSE)),"")</f>
        <v/>
      </c>
      <c r="I780" t="str">
        <f>IFERROR(IF(VLOOKUP('Xlookup set'!$S780,'Xlookup set'!$A$1:$R$1239,10,FALSE)=0,"",VLOOKUP('Xlookup set'!$S780,'Xlookup set'!$A$1:$R$1239,10,FALSE)),"")</f>
        <v/>
      </c>
      <c r="J780" t="str">
        <f>IFERROR(IF(VLOOKUP('Xlookup set'!$S819,'Xlookup set'!$A$1:$R$1239,11,FALSE)=0,"",VLOOKUP('Xlookup set'!$S819,'Xlookup set'!$A$1:$R$1239,11,FALSE)),"")</f>
        <v/>
      </c>
      <c r="K780" t="str">
        <f>IFERROR(IF(VLOOKUP('Xlookup set'!$S819,'Xlookup set'!$A$1:$R$1239,12,FALSE)=0,"",VLOOKUP('Xlookup set'!$S819,'Xlookup set'!$A$1:$R$1239,12,FALSE)),"")</f>
        <v/>
      </c>
      <c r="L780" t="str">
        <f>IFERROR(IF(VLOOKUP('Xlookup set'!$S819,'Xlookup set'!$A$1:$R$1239,13,FALSE)=0,"",VLOOKUP('Xlookup set'!$S819,'Xlookup set'!$A$1:$R$1239,13,FALSE)),"")</f>
        <v/>
      </c>
      <c r="M780" t="str">
        <f>IFERROR(IF(VLOOKUP('Xlookup set'!$S819,'Xlookup set'!$A$1:$R$1239,14,FALSE)=0,"",VLOOKUP('Xlookup set'!$S819,'Xlookup set'!$A$1:$R$1239,14,FALSE)),"")</f>
        <v/>
      </c>
      <c r="N780" t="str">
        <f>IFERROR(IF(VLOOKUP('Xlookup set'!$S819,'Xlookup set'!$A$1:$R$1239,15,FALSE)=0,"",VLOOKUP('Xlookup set'!$S819,'Xlookup set'!$A$1:$R$1239,15,FALSE)),"")</f>
        <v/>
      </c>
      <c r="O780" t="str">
        <f>IFERROR(IF(VLOOKUP('Xlookup set'!$S819,'Xlookup set'!$A$1:$R$1239,16,FALSE)=0,"",VLOOKUP('Xlookup set'!$S819,'Xlookup set'!$A$1:$R$1239,16,FALSE)),"")</f>
        <v/>
      </c>
      <c r="P780" t="str">
        <f t="array" aca="1" ref="P780" ca="1">IFERROR(Y2IF(VLOOKUP('Xlookup set'!$S819,'Xlookup set'!$A$1:$R$1239,17,FALSE)=0,"",VLOOKUP('Xlookup set'!$S819,'Xlookup set'!$A$1:$R$1239,17,FALSE)),"")</f>
        <v/>
      </c>
      <c r="Q780" t="str">
        <f>IFERROR(IF(VLOOKUP('Xlookup set'!$S819,'Xlookup set'!$A$1:$R$1239,18,FALSE)=0,"",VLOOKUP('Xlookup set'!$S819,'Xlookup set'!$A$1:$R$1239,18,FALSE)),"")</f>
        <v/>
      </c>
    </row>
    <row r="781" spans="1:17">
      <c r="A781" t="str">
        <f>IFERROR(VLOOKUP('Xlookup set'!$S781,'Xlookup set'!$A$1:$R$1239,2,FALSE),"")</f>
        <v/>
      </c>
      <c r="B781" t="str">
        <f>IF(I781&lt;&gt;"",ドッグキャリー!$I$2,"")</f>
        <v/>
      </c>
      <c r="C781" t="str">
        <f t="shared" si="26"/>
        <v/>
      </c>
      <c r="D781" t="str">
        <f t="shared" si="27"/>
        <v/>
      </c>
      <c r="H781" s="77" t="str">
        <f>IFERROR(IF(VLOOKUP('Xlookup set'!$S781,'Xlookup set'!$A$1:$R$1239,9,FALSE)=0,"",VLOOKUP('Xlookup set'!$S781,'Xlookup set'!$A$1:$R$1239,9,FALSE)),"")</f>
        <v/>
      </c>
      <c r="I781" t="str">
        <f>IFERROR(IF(VLOOKUP('Xlookup set'!$S781,'Xlookup set'!$A$1:$R$1239,10,FALSE)=0,"",VLOOKUP('Xlookup set'!$S781,'Xlookup set'!$A$1:$R$1239,10,FALSE)),"")</f>
        <v/>
      </c>
      <c r="J781" t="str">
        <f>IFERROR(IF(VLOOKUP('Xlookup set'!$S820,'Xlookup set'!$A$1:$R$1239,11,FALSE)=0,"",VLOOKUP('Xlookup set'!$S820,'Xlookup set'!$A$1:$R$1239,11,FALSE)),"")</f>
        <v/>
      </c>
      <c r="K781" t="str">
        <f>IFERROR(IF(VLOOKUP('Xlookup set'!$S820,'Xlookup set'!$A$1:$R$1239,12,FALSE)=0,"",VLOOKUP('Xlookup set'!$S820,'Xlookup set'!$A$1:$R$1239,12,FALSE)),"")</f>
        <v/>
      </c>
      <c r="L781" t="str">
        <f>IFERROR(IF(VLOOKUP('Xlookup set'!$S820,'Xlookup set'!$A$1:$R$1239,13,FALSE)=0,"",VLOOKUP('Xlookup set'!$S820,'Xlookup set'!$A$1:$R$1239,13,FALSE)),"")</f>
        <v/>
      </c>
      <c r="M781" t="str">
        <f>IFERROR(IF(VLOOKUP('Xlookup set'!$S820,'Xlookup set'!$A$1:$R$1239,14,FALSE)=0,"",VLOOKUP('Xlookup set'!$S820,'Xlookup set'!$A$1:$R$1239,14,FALSE)),"")</f>
        <v/>
      </c>
      <c r="N781" t="str">
        <f>IFERROR(IF(VLOOKUP('Xlookup set'!$S820,'Xlookup set'!$A$1:$R$1239,15,FALSE)=0,"",VLOOKUP('Xlookup set'!$S820,'Xlookup set'!$A$1:$R$1239,15,FALSE)),"")</f>
        <v/>
      </c>
      <c r="O781" t="str">
        <f>IFERROR(IF(VLOOKUP('Xlookup set'!$S820,'Xlookup set'!$A$1:$R$1239,16,FALSE)=0,"",VLOOKUP('Xlookup set'!$S820,'Xlookup set'!$A$1:$R$1239,16,FALSE)),"")</f>
        <v/>
      </c>
      <c r="P781" t="str">
        <f t="array" aca="1" ref="P781" ca="1">IFERROR(Y2IF(VLOOKUP('Xlookup set'!$S820,'Xlookup set'!$A$1:$R$1239,17,FALSE)=0,"",VLOOKUP('Xlookup set'!$S820,'Xlookup set'!$A$1:$R$1239,17,FALSE)),"")</f>
        <v/>
      </c>
      <c r="Q781" t="str">
        <f>IFERROR(IF(VLOOKUP('Xlookup set'!$S820,'Xlookup set'!$A$1:$R$1239,18,FALSE)=0,"",VLOOKUP('Xlookup set'!$S820,'Xlookup set'!$A$1:$R$1239,18,FALSE)),"")</f>
        <v/>
      </c>
    </row>
    <row r="782" spans="1:17">
      <c r="A782" t="str">
        <f>IFERROR(VLOOKUP('Xlookup set'!$S782,'Xlookup set'!$A$1:$R$1239,2,FALSE),"")</f>
        <v/>
      </c>
      <c r="B782" t="str">
        <f>IF(I782&lt;&gt;"",ドッグキャリー!$I$2,"")</f>
        <v/>
      </c>
      <c r="C782" t="str">
        <f t="shared" si="26"/>
        <v/>
      </c>
      <c r="D782" t="str">
        <f t="shared" si="27"/>
        <v/>
      </c>
      <c r="H782" s="77" t="str">
        <f>IFERROR(IF(VLOOKUP('Xlookup set'!$S782,'Xlookup set'!$A$1:$R$1239,9,FALSE)=0,"",VLOOKUP('Xlookup set'!$S782,'Xlookup set'!$A$1:$R$1239,9,FALSE)),"")</f>
        <v/>
      </c>
      <c r="I782" t="str">
        <f>IFERROR(IF(VLOOKUP('Xlookup set'!$S782,'Xlookup set'!$A$1:$R$1239,10,FALSE)=0,"",VLOOKUP('Xlookup set'!$S782,'Xlookup set'!$A$1:$R$1239,10,FALSE)),"")</f>
        <v/>
      </c>
      <c r="J782" t="str">
        <f>IFERROR(IF(VLOOKUP('Xlookup set'!$S821,'Xlookup set'!$A$1:$R$1239,11,FALSE)=0,"",VLOOKUP('Xlookup set'!$S821,'Xlookup set'!$A$1:$R$1239,11,FALSE)),"")</f>
        <v/>
      </c>
      <c r="K782" t="str">
        <f>IFERROR(IF(VLOOKUP('Xlookup set'!$S821,'Xlookup set'!$A$1:$R$1239,12,FALSE)=0,"",VLOOKUP('Xlookup set'!$S821,'Xlookup set'!$A$1:$R$1239,12,FALSE)),"")</f>
        <v/>
      </c>
      <c r="L782" t="str">
        <f>IFERROR(IF(VLOOKUP('Xlookup set'!$S821,'Xlookup set'!$A$1:$R$1239,13,FALSE)=0,"",VLOOKUP('Xlookup set'!$S821,'Xlookup set'!$A$1:$R$1239,13,FALSE)),"")</f>
        <v/>
      </c>
      <c r="M782" t="str">
        <f>IFERROR(IF(VLOOKUP('Xlookup set'!$S821,'Xlookup set'!$A$1:$R$1239,14,FALSE)=0,"",VLOOKUP('Xlookup set'!$S821,'Xlookup set'!$A$1:$R$1239,14,FALSE)),"")</f>
        <v/>
      </c>
      <c r="N782" t="str">
        <f>IFERROR(IF(VLOOKUP('Xlookup set'!$S821,'Xlookup set'!$A$1:$R$1239,15,FALSE)=0,"",VLOOKUP('Xlookup set'!$S821,'Xlookup set'!$A$1:$R$1239,15,FALSE)),"")</f>
        <v/>
      </c>
      <c r="O782" t="str">
        <f>IFERROR(IF(VLOOKUP('Xlookup set'!$S821,'Xlookup set'!$A$1:$R$1239,16,FALSE)=0,"",VLOOKUP('Xlookup set'!$S821,'Xlookup set'!$A$1:$R$1239,16,FALSE)),"")</f>
        <v/>
      </c>
      <c r="P782" t="str">
        <f t="array" aca="1" ref="P782" ca="1">IFERROR(Y2IF(VLOOKUP('Xlookup set'!$S821,'Xlookup set'!$A$1:$R$1239,17,FALSE)=0,"",VLOOKUP('Xlookup set'!$S821,'Xlookup set'!$A$1:$R$1239,17,FALSE)),"")</f>
        <v/>
      </c>
      <c r="Q782" t="str">
        <f>IFERROR(IF(VLOOKUP('Xlookup set'!$S821,'Xlookup set'!$A$1:$R$1239,18,FALSE)=0,"",VLOOKUP('Xlookup set'!$S821,'Xlookup set'!$A$1:$R$1239,18,FALSE)),"")</f>
        <v/>
      </c>
    </row>
    <row r="783" spans="1:17">
      <c r="A783" t="str">
        <f>IFERROR(VLOOKUP('Xlookup set'!$S783,'Xlookup set'!$A$1:$R$1239,2,FALSE),"")</f>
        <v/>
      </c>
      <c r="B783" t="str">
        <f>IF(I783&lt;&gt;"",ドッグキャリー!$I$2,"")</f>
        <v/>
      </c>
      <c r="C783" t="str">
        <f t="shared" si="26"/>
        <v/>
      </c>
      <c r="D783" t="str">
        <f t="shared" si="27"/>
        <v/>
      </c>
      <c r="H783" s="77" t="str">
        <f>IFERROR(IF(VLOOKUP('Xlookup set'!$S783,'Xlookup set'!$A$1:$R$1239,9,FALSE)=0,"",VLOOKUP('Xlookup set'!$S783,'Xlookup set'!$A$1:$R$1239,9,FALSE)),"")</f>
        <v/>
      </c>
      <c r="I783" t="str">
        <f>IFERROR(IF(VLOOKUP('Xlookup set'!$S783,'Xlookup set'!$A$1:$R$1239,10,FALSE)=0,"",VLOOKUP('Xlookup set'!$S783,'Xlookup set'!$A$1:$R$1239,10,FALSE)),"")</f>
        <v/>
      </c>
      <c r="J783" t="str">
        <f>IFERROR(IF(VLOOKUP('Xlookup set'!$S822,'Xlookup set'!$A$1:$R$1239,11,FALSE)=0,"",VLOOKUP('Xlookup set'!$S822,'Xlookup set'!$A$1:$R$1239,11,FALSE)),"")</f>
        <v/>
      </c>
      <c r="K783" t="str">
        <f>IFERROR(IF(VLOOKUP('Xlookup set'!$S822,'Xlookup set'!$A$1:$R$1239,12,FALSE)=0,"",VLOOKUP('Xlookup set'!$S822,'Xlookup set'!$A$1:$R$1239,12,FALSE)),"")</f>
        <v/>
      </c>
      <c r="L783" t="str">
        <f>IFERROR(IF(VLOOKUP('Xlookup set'!$S822,'Xlookup set'!$A$1:$R$1239,13,FALSE)=0,"",VLOOKUP('Xlookup set'!$S822,'Xlookup set'!$A$1:$R$1239,13,FALSE)),"")</f>
        <v/>
      </c>
      <c r="M783" t="str">
        <f>IFERROR(IF(VLOOKUP('Xlookup set'!$S822,'Xlookup set'!$A$1:$R$1239,14,FALSE)=0,"",VLOOKUP('Xlookup set'!$S822,'Xlookup set'!$A$1:$R$1239,14,FALSE)),"")</f>
        <v/>
      </c>
      <c r="N783" t="str">
        <f>IFERROR(IF(VLOOKUP('Xlookup set'!$S822,'Xlookup set'!$A$1:$R$1239,15,FALSE)=0,"",VLOOKUP('Xlookup set'!$S822,'Xlookup set'!$A$1:$R$1239,15,FALSE)),"")</f>
        <v/>
      </c>
      <c r="O783" t="str">
        <f>IFERROR(IF(VLOOKUP('Xlookup set'!$S822,'Xlookup set'!$A$1:$R$1239,16,FALSE)=0,"",VLOOKUP('Xlookup set'!$S822,'Xlookup set'!$A$1:$R$1239,16,FALSE)),"")</f>
        <v/>
      </c>
      <c r="P783" t="str">
        <f t="array" aca="1" ref="P783" ca="1">IFERROR(Y2IF(VLOOKUP('Xlookup set'!$S822,'Xlookup set'!$A$1:$R$1239,17,FALSE)=0,"",VLOOKUP('Xlookup set'!$S822,'Xlookup set'!$A$1:$R$1239,17,FALSE)),"")</f>
        <v/>
      </c>
      <c r="Q783" t="str">
        <f>IFERROR(IF(VLOOKUP('Xlookup set'!$S822,'Xlookup set'!$A$1:$R$1239,18,FALSE)=0,"",VLOOKUP('Xlookup set'!$S822,'Xlookup set'!$A$1:$R$1239,18,FALSE)),"")</f>
        <v/>
      </c>
    </row>
    <row r="784" spans="1:17">
      <c r="A784" t="str">
        <f>IFERROR(VLOOKUP('Xlookup set'!$S784,'Xlookup set'!$A$1:$R$1239,2,FALSE),"")</f>
        <v/>
      </c>
      <c r="B784" t="str">
        <f>IF(I784&lt;&gt;"",ドッグキャリー!$I$2,"")</f>
        <v/>
      </c>
      <c r="C784" t="str">
        <f t="shared" si="26"/>
        <v/>
      </c>
      <c r="D784" t="str">
        <f t="shared" si="27"/>
        <v/>
      </c>
      <c r="H784" s="77" t="str">
        <f>IFERROR(IF(VLOOKUP('Xlookup set'!$S784,'Xlookup set'!$A$1:$R$1239,9,FALSE)=0,"",VLOOKUP('Xlookup set'!$S784,'Xlookup set'!$A$1:$R$1239,9,FALSE)),"")</f>
        <v/>
      </c>
      <c r="I784" t="str">
        <f>IFERROR(IF(VLOOKUP('Xlookup set'!$S784,'Xlookup set'!$A$1:$R$1239,10,FALSE)=0,"",VLOOKUP('Xlookup set'!$S784,'Xlookup set'!$A$1:$R$1239,10,FALSE)),"")</f>
        <v/>
      </c>
      <c r="J784" t="str">
        <f>IFERROR(IF(VLOOKUP('Xlookup set'!$S823,'Xlookup set'!$A$1:$R$1239,11,FALSE)=0,"",VLOOKUP('Xlookup set'!$S823,'Xlookup set'!$A$1:$R$1239,11,FALSE)),"")</f>
        <v/>
      </c>
      <c r="K784" t="str">
        <f>IFERROR(IF(VLOOKUP('Xlookup set'!$S823,'Xlookup set'!$A$1:$R$1239,12,FALSE)=0,"",VLOOKUP('Xlookup set'!$S823,'Xlookup set'!$A$1:$R$1239,12,FALSE)),"")</f>
        <v/>
      </c>
      <c r="L784" t="str">
        <f>IFERROR(IF(VLOOKUP('Xlookup set'!$S823,'Xlookup set'!$A$1:$R$1239,13,FALSE)=0,"",VLOOKUP('Xlookup set'!$S823,'Xlookup set'!$A$1:$R$1239,13,FALSE)),"")</f>
        <v/>
      </c>
      <c r="M784" t="str">
        <f>IFERROR(IF(VLOOKUP('Xlookup set'!$S823,'Xlookup set'!$A$1:$R$1239,14,FALSE)=0,"",VLOOKUP('Xlookup set'!$S823,'Xlookup set'!$A$1:$R$1239,14,FALSE)),"")</f>
        <v/>
      </c>
      <c r="N784" t="str">
        <f>IFERROR(IF(VLOOKUP('Xlookup set'!$S823,'Xlookup set'!$A$1:$R$1239,15,FALSE)=0,"",VLOOKUP('Xlookup set'!$S823,'Xlookup set'!$A$1:$R$1239,15,FALSE)),"")</f>
        <v/>
      </c>
      <c r="O784" t="str">
        <f>IFERROR(IF(VLOOKUP('Xlookup set'!$S823,'Xlookup set'!$A$1:$R$1239,16,FALSE)=0,"",VLOOKUP('Xlookup set'!$S823,'Xlookup set'!$A$1:$R$1239,16,FALSE)),"")</f>
        <v/>
      </c>
      <c r="P784" t="str">
        <f t="array" aca="1" ref="P784" ca="1">IFERROR(Y2IF(VLOOKUP('Xlookup set'!$S823,'Xlookup set'!$A$1:$R$1239,17,FALSE)=0,"",VLOOKUP('Xlookup set'!$S823,'Xlookup set'!$A$1:$R$1239,17,FALSE)),"")</f>
        <v/>
      </c>
      <c r="Q784" t="str">
        <f>IFERROR(IF(VLOOKUP('Xlookup set'!$S823,'Xlookup set'!$A$1:$R$1239,18,FALSE)=0,"",VLOOKUP('Xlookup set'!$S823,'Xlookup set'!$A$1:$R$1239,18,FALSE)),"")</f>
        <v/>
      </c>
    </row>
    <row r="785" spans="1:17">
      <c r="A785" t="str">
        <f>IFERROR(VLOOKUP('Xlookup set'!$S785,'Xlookup set'!$A$1:$R$1239,2,FALSE),"")</f>
        <v/>
      </c>
      <c r="B785" t="str">
        <f>IF(I785&lt;&gt;"",ドッグキャリー!$I$2,"")</f>
        <v/>
      </c>
      <c r="C785" t="str">
        <f t="shared" si="26"/>
        <v/>
      </c>
      <c r="D785" t="str">
        <f t="shared" si="27"/>
        <v/>
      </c>
      <c r="H785" s="77" t="str">
        <f>IFERROR(IF(VLOOKUP('Xlookup set'!$S785,'Xlookup set'!$A$1:$R$1239,9,FALSE)=0,"",VLOOKUP('Xlookup set'!$S785,'Xlookup set'!$A$1:$R$1239,9,FALSE)),"")</f>
        <v/>
      </c>
      <c r="I785" t="str">
        <f>IFERROR(IF(VLOOKUP('Xlookup set'!$S785,'Xlookup set'!$A$1:$R$1239,10,FALSE)=0,"",VLOOKUP('Xlookup set'!$S785,'Xlookup set'!$A$1:$R$1239,10,FALSE)),"")</f>
        <v/>
      </c>
      <c r="J785" t="str">
        <f>IFERROR(IF(VLOOKUP('Xlookup set'!$S824,'Xlookup set'!$A$1:$R$1239,11,FALSE)=0,"",VLOOKUP('Xlookup set'!$S824,'Xlookup set'!$A$1:$R$1239,11,FALSE)),"")</f>
        <v/>
      </c>
      <c r="K785" t="str">
        <f>IFERROR(IF(VLOOKUP('Xlookup set'!$S824,'Xlookup set'!$A$1:$R$1239,12,FALSE)=0,"",VLOOKUP('Xlookup set'!$S824,'Xlookup set'!$A$1:$R$1239,12,FALSE)),"")</f>
        <v/>
      </c>
      <c r="L785" t="str">
        <f>IFERROR(IF(VLOOKUP('Xlookup set'!$S824,'Xlookup set'!$A$1:$R$1239,13,FALSE)=0,"",VLOOKUP('Xlookup set'!$S824,'Xlookup set'!$A$1:$R$1239,13,FALSE)),"")</f>
        <v/>
      </c>
      <c r="M785" t="str">
        <f>IFERROR(IF(VLOOKUP('Xlookup set'!$S824,'Xlookup set'!$A$1:$R$1239,14,FALSE)=0,"",VLOOKUP('Xlookup set'!$S824,'Xlookup set'!$A$1:$R$1239,14,FALSE)),"")</f>
        <v/>
      </c>
      <c r="N785" t="str">
        <f>IFERROR(IF(VLOOKUP('Xlookup set'!$S824,'Xlookup set'!$A$1:$R$1239,15,FALSE)=0,"",VLOOKUP('Xlookup set'!$S824,'Xlookup set'!$A$1:$R$1239,15,FALSE)),"")</f>
        <v/>
      </c>
      <c r="O785" t="str">
        <f>IFERROR(IF(VLOOKUP('Xlookup set'!$S824,'Xlookup set'!$A$1:$R$1239,16,FALSE)=0,"",VLOOKUP('Xlookup set'!$S824,'Xlookup set'!$A$1:$R$1239,16,FALSE)),"")</f>
        <v/>
      </c>
      <c r="P785" t="str">
        <f t="array" aca="1" ref="P785" ca="1">IFERROR(Y2IF(VLOOKUP('Xlookup set'!$S824,'Xlookup set'!$A$1:$R$1239,17,FALSE)=0,"",VLOOKUP('Xlookup set'!$S824,'Xlookup set'!$A$1:$R$1239,17,FALSE)),"")</f>
        <v/>
      </c>
      <c r="Q785" t="str">
        <f>IFERROR(IF(VLOOKUP('Xlookup set'!$S824,'Xlookup set'!$A$1:$R$1239,18,FALSE)=0,"",VLOOKUP('Xlookup set'!$S824,'Xlookup set'!$A$1:$R$1239,18,FALSE)),"")</f>
        <v/>
      </c>
    </row>
    <row r="786" spans="1:17">
      <c r="A786" t="str">
        <f>IFERROR(VLOOKUP('Xlookup set'!$S786,'Xlookup set'!$A$1:$R$1239,2,FALSE),"")</f>
        <v/>
      </c>
      <c r="B786" t="str">
        <f>IF(I786&lt;&gt;"",ドッグキャリー!$I$2,"")</f>
        <v/>
      </c>
      <c r="C786" t="str">
        <f t="shared" si="26"/>
        <v/>
      </c>
      <c r="D786" t="str">
        <f t="shared" si="27"/>
        <v/>
      </c>
      <c r="H786" s="77" t="str">
        <f>IFERROR(IF(VLOOKUP('Xlookup set'!$S786,'Xlookup set'!$A$1:$R$1239,9,FALSE)=0,"",VLOOKUP('Xlookup set'!$S786,'Xlookup set'!$A$1:$R$1239,9,FALSE)),"")</f>
        <v/>
      </c>
      <c r="I786" t="str">
        <f>IFERROR(IF(VLOOKUP('Xlookup set'!$S786,'Xlookup set'!$A$1:$R$1239,10,FALSE)=0,"",VLOOKUP('Xlookup set'!$S786,'Xlookup set'!$A$1:$R$1239,10,FALSE)),"")</f>
        <v/>
      </c>
      <c r="J786" t="str">
        <f>IFERROR(IF(VLOOKUP('Xlookup set'!$S825,'Xlookup set'!$A$1:$R$1239,11,FALSE)=0,"",VLOOKUP('Xlookup set'!$S825,'Xlookup set'!$A$1:$R$1239,11,FALSE)),"")</f>
        <v/>
      </c>
      <c r="K786" t="str">
        <f>IFERROR(IF(VLOOKUP('Xlookup set'!$S825,'Xlookup set'!$A$1:$R$1239,12,FALSE)=0,"",VLOOKUP('Xlookup set'!$S825,'Xlookup set'!$A$1:$R$1239,12,FALSE)),"")</f>
        <v/>
      </c>
      <c r="L786" t="str">
        <f>IFERROR(IF(VLOOKUP('Xlookup set'!$S825,'Xlookup set'!$A$1:$R$1239,13,FALSE)=0,"",VLOOKUP('Xlookup set'!$S825,'Xlookup set'!$A$1:$R$1239,13,FALSE)),"")</f>
        <v/>
      </c>
      <c r="M786" t="str">
        <f>IFERROR(IF(VLOOKUP('Xlookup set'!$S825,'Xlookup set'!$A$1:$R$1239,14,FALSE)=0,"",VLOOKUP('Xlookup set'!$S825,'Xlookup set'!$A$1:$R$1239,14,FALSE)),"")</f>
        <v/>
      </c>
      <c r="N786" t="str">
        <f>IFERROR(IF(VLOOKUP('Xlookup set'!$S825,'Xlookup set'!$A$1:$R$1239,15,FALSE)=0,"",VLOOKUP('Xlookup set'!$S825,'Xlookup set'!$A$1:$R$1239,15,FALSE)),"")</f>
        <v/>
      </c>
      <c r="O786" t="str">
        <f>IFERROR(IF(VLOOKUP('Xlookup set'!$S825,'Xlookup set'!$A$1:$R$1239,16,FALSE)=0,"",VLOOKUP('Xlookup set'!$S825,'Xlookup set'!$A$1:$R$1239,16,FALSE)),"")</f>
        <v/>
      </c>
      <c r="P786" t="str">
        <f t="array" aca="1" ref="P786" ca="1">IFERROR(Y2IF(VLOOKUP('Xlookup set'!$S825,'Xlookup set'!$A$1:$R$1239,17,FALSE)=0,"",VLOOKUP('Xlookup set'!$S825,'Xlookup set'!$A$1:$R$1239,17,FALSE)),"")</f>
        <v/>
      </c>
      <c r="Q786" t="str">
        <f>IFERROR(IF(VLOOKUP('Xlookup set'!$S825,'Xlookup set'!$A$1:$R$1239,18,FALSE)=0,"",VLOOKUP('Xlookup set'!$S825,'Xlookup set'!$A$1:$R$1239,18,FALSE)),"")</f>
        <v/>
      </c>
    </row>
    <row r="787" spans="1:17">
      <c r="A787" t="str">
        <f>IFERROR(VLOOKUP('Xlookup set'!$S787,'Xlookup set'!$A$1:$R$1239,2,FALSE),"")</f>
        <v/>
      </c>
      <c r="B787" t="str">
        <f>IF(I787&lt;&gt;"",ドッグキャリー!$I$2,"")</f>
        <v/>
      </c>
      <c r="C787" t="str">
        <f t="shared" si="26"/>
        <v/>
      </c>
      <c r="D787" t="str">
        <f t="shared" si="27"/>
        <v/>
      </c>
      <c r="H787" s="77" t="str">
        <f>IFERROR(IF(VLOOKUP('Xlookup set'!$S787,'Xlookup set'!$A$1:$R$1239,9,FALSE)=0,"",VLOOKUP('Xlookup set'!$S787,'Xlookup set'!$A$1:$R$1239,9,FALSE)),"")</f>
        <v/>
      </c>
      <c r="I787" t="str">
        <f>IFERROR(IF(VLOOKUP('Xlookup set'!$S787,'Xlookup set'!$A$1:$R$1239,10,FALSE)=0,"",VLOOKUP('Xlookup set'!$S787,'Xlookup set'!$A$1:$R$1239,10,FALSE)),"")</f>
        <v/>
      </c>
      <c r="J787" t="str">
        <f>IFERROR(IF(VLOOKUP('Xlookup set'!$S826,'Xlookup set'!$A$1:$R$1239,11,FALSE)=0,"",VLOOKUP('Xlookup set'!$S826,'Xlookup set'!$A$1:$R$1239,11,FALSE)),"")</f>
        <v/>
      </c>
      <c r="K787" t="str">
        <f>IFERROR(IF(VLOOKUP('Xlookup set'!$S826,'Xlookup set'!$A$1:$R$1239,12,FALSE)=0,"",VLOOKUP('Xlookup set'!$S826,'Xlookup set'!$A$1:$R$1239,12,FALSE)),"")</f>
        <v/>
      </c>
      <c r="L787" t="str">
        <f>IFERROR(IF(VLOOKUP('Xlookup set'!$S826,'Xlookup set'!$A$1:$R$1239,13,FALSE)=0,"",VLOOKUP('Xlookup set'!$S826,'Xlookup set'!$A$1:$R$1239,13,FALSE)),"")</f>
        <v/>
      </c>
      <c r="M787" t="str">
        <f>IFERROR(IF(VLOOKUP('Xlookup set'!$S826,'Xlookup set'!$A$1:$R$1239,14,FALSE)=0,"",VLOOKUP('Xlookup set'!$S826,'Xlookup set'!$A$1:$R$1239,14,FALSE)),"")</f>
        <v/>
      </c>
      <c r="N787" t="str">
        <f>IFERROR(IF(VLOOKUP('Xlookup set'!$S826,'Xlookup set'!$A$1:$R$1239,15,FALSE)=0,"",VLOOKUP('Xlookup set'!$S826,'Xlookup set'!$A$1:$R$1239,15,FALSE)),"")</f>
        <v/>
      </c>
      <c r="O787" t="str">
        <f>IFERROR(IF(VLOOKUP('Xlookup set'!$S826,'Xlookup set'!$A$1:$R$1239,16,FALSE)=0,"",VLOOKUP('Xlookup set'!$S826,'Xlookup set'!$A$1:$R$1239,16,FALSE)),"")</f>
        <v/>
      </c>
      <c r="P787" t="str">
        <f t="array" aca="1" ref="P787" ca="1">IFERROR(Y2IF(VLOOKUP('Xlookup set'!$S826,'Xlookup set'!$A$1:$R$1239,17,FALSE)=0,"",VLOOKUP('Xlookup set'!$S826,'Xlookup set'!$A$1:$R$1239,17,FALSE)),"")</f>
        <v/>
      </c>
      <c r="Q787" t="str">
        <f>IFERROR(IF(VLOOKUP('Xlookup set'!$S826,'Xlookup set'!$A$1:$R$1239,18,FALSE)=0,"",VLOOKUP('Xlookup set'!$S826,'Xlookup set'!$A$1:$R$1239,18,FALSE)),"")</f>
        <v/>
      </c>
    </row>
    <row r="788" spans="1:17">
      <c r="A788" t="str">
        <f>IFERROR(VLOOKUP('Xlookup set'!$S788,'Xlookup set'!$A$1:$R$1239,2,FALSE),"")</f>
        <v/>
      </c>
      <c r="B788" t="str">
        <f>IF(I788&lt;&gt;"",ドッグキャリー!$I$2,"")</f>
        <v/>
      </c>
      <c r="C788" t="str">
        <f t="shared" si="26"/>
        <v/>
      </c>
      <c r="D788" t="str">
        <f t="shared" si="27"/>
        <v/>
      </c>
      <c r="H788" s="77" t="str">
        <f>IFERROR(IF(VLOOKUP('Xlookup set'!$S788,'Xlookup set'!$A$1:$R$1239,9,FALSE)=0,"",VLOOKUP('Xlookup set'!$S788,'Xlookup set'!$A$1:$R$1239,9,FALSE)),"")</f>
        <v/>
      </c>
      <c r="I788" t="str">
        <f>IFERROR(IF(VLOOKUP('Xlookup set'!$S788,'Xlookup set'!$A$1:$R$1239,10,FALSE)=0,"",VLOOKUP('Xlookup set'!$S788,'Xlookup set'!$A$1:$R$1239,10,FALSE)),"")</f>
        <v/>
      </c>
      <c r="J788" t="str">
        <f>IFERROR(IF(VLOOKUP('Xlookup set'!$S827,'Xlookup set'!$A$1:$R$1239,11,FALSE)=0,"",VLOOKUP('Xlookup set'!$S827,'Xlookup set'!$A$1:$R$1239,11,FALSE)),"")</f>
        <v/>
      </c>
      <c r="K788" t="str">
        <f>IFERROR(IF(VLOOKUP('Xlookup set'!$S827,'Xlookup set'!$A$1:$R$1239,12,FALSE)=0,"",VLOOKUP('Xlookup set'!$S827,'Xlookup set'!$A$1:$R$1239,12,FALSE)),"")</f>
        <v/>
      </c>
      <c r="L788" t="str">
        <f>IFERROR(IF(VLOOKUP('Xlookup set'!$S827,'Xlookup set'!$A$1:$R$1239,13,FALSE)=0,"",VLOOKUP('Xlookup set'!$S827,'Xlookup set'!$A$1:$R$1239,13,FALSE)),"")</f>
        <v/>
      </c>
      <c r="M788" t="str">
        <f>IFERROR(IF(VLOOKUP('Xlookup set'!$S827,'Xlookup set'!$A$1:$R$1239,14,FALSE)=0,"",VLOOKUP('Xlookup set'!$S827,'Xlookup set'!$A$1:$R$1239,14,FALSE)),"")</f>
        <v/>
      </c>
      <c r="N788" t="str">
        <f>IFERROR(IF(VLOOKUP('Xlookup set'!$S827,'Xlookup set'!$A$1:$R$1239,15,FALSE)=0,"",VLOOKUP('Xlookup set'!$S827,'Xlookup set'!$A$1:$R$1239,15,FALSE)),"")</f>
        <v/>
      </c>
      <c r="O788" t="str">
        <f>IFERROR(IF(VLOOKUP('Xlookup set'!$S827,'Xlookup set'!$A$1:$R$1239,16,FALSE)=0,"",VLOOKUP('Xlookup set'!$S827,'Xlookup set'!$A$1:$R$1239,16,FALSE)),"")</f>
        <v/>
      </c>
      <c r="P788" t="str">
        <f t="array" aca="1" ref="P788" ca="1">IFERROR(Y2IF(VLOOKUP('Xlookup set'!$S827,'Xlookup set'!$A$1:$R$1239,17,FALSE)=0,"",VLOOKUP('Xlookup set'!$S827,'Xlookup set'!$A$1:$R$1239,17,FALSE)),"")</f>
        <v/>
      </c>
      <c r="Q788" t="str">
        <f>IFERROR(IF(VLOOKUP('Xlookup set'!$S827,'Xlookup set'!$A$1:$R$1239,18,FALSE)=0,"",VLOOKUP('Xlookup set'!$S827,'Xlookup set'!$A$1:$R$1239,18,FALSE)),"")</f>
        <v/>
      </c>
    </row>
    <row r="789" spans="1:17">
      <c r="A789" t="str">
        <f>IFERROR(VLOOKUP('Xlookup set'!$S789,'Xlookup set'!$A$1:$R$1239,2,FALSE),"")</f>
        <v/>
      </c>
      <c r="B789" t="str">
        <f>IF(I789&lt;&gt;"",ドッグキャリー!$I$2,"")</f>
        <v/>
      </c>
      <c r="C789" t="str">
        <f t="shared" si="26"/>
        <v/>
      </c>
      <c r="D789" t="str">
        <f t="shared" si="27"/>
        <v/>
      </c>
      <c r="H789" s="77" t="str">
        <f>IFERROR(IF(VLOOKUP('Xlookup set'!$S789,'Xlookup set'!$A$1:$R$1239,9,FALSE)=0,"",VLOOKUP('Xlookup set'!$S789,'Xlookup set'!$A$1:$R$1239,9,FALSE)),"")</f>
        <v/>
      </c>
      <c r="I789" t="str">
        <f>IFERROR(IF(VLOOKUP('Xlookup set'!$S789,'Xlookup set'!$A$1:$R$1239,10,FALSE)=0,"",VLOOKUP('Xlookup set'!$S789,'Xlookup set'!$A$1:$R$1239,10,FALSE)),"")</f>
        <v/>
      </c>
      <c r="J789" t="str">
        <f>IFERROR(IF(VLOOKUP('Xlookup set'!$S828,'Xlookup set'!$A$1:$R$1239,11,FALSE)=0,"",VLOOKUP('Xlookup set'!$S828,'Xlookup set'!$A$1:$R$1239,11,FALSE)),"")</f>
        <v/>
      </c>
      <c r="K789" t="str">
        <f>IFERROR(IF(VLOOKUP('Xlookup set'!$S828,'Xlookup set'!$A$1:$R$1239,12,FALSE)=0,"",VLOOKUP('Xlookup set'!$S828,'Xlookup set'!$A$1:$R$1239,12,FALSE)),"")</f>
        <v/>
      </c>
      <c r="L789" t="str">
        <f>IFERROR(IF(VLOOKUP('Xlookup set'!$S828,'Xlookup set'!$A$1:$R$1239,13,FALSE)=0,"",VLOOKUP('Xlookup set'!$S828,'Xlookup set'!$A$1:$R$1239,13,FALSE)),"")</f>
        <v/>
      </c>
      <c r="M789" t="str">
        <f>IFERROR(IF(VLOOKUP('Xlookup set'!$S828,'Xlookup set'!$A$1:$R$1239,14,FALSE)=0,"",VLOOKUP('Xlookup set'!$S828,'Xlookup set'!$A$1:$R$1239,14,FALSE)),"")</f>
        <v/>
      </c>
      <c r="N789" t="str">
        <f>IFERROR(IF(VLOOKUP('Xlookup set'!$S828,'Xlookup set'!$A$1:$R$1239,15,FALSE)=0,"",VLOOKUP('Xlookup set'!$S828,'Xlookup set'!$A$1:$R$1239,15,FALSE)),"")</f>
        <v/>
      </c>
      <c r="O789" t="str">
        <f>IFERROR(IF(VLOOKUP('Xlookup set'!$S828,'Xlookup set'!$A$1:$R$1239,16,FALSE)=0,"",VLOOKUP('Xlookup set'!$S828,'Xlookup set'!$A$1:$R$1239,16,FALSE)),"")</f>
        <v/>
      </c>
      <c r="P789" t="str">
        <f t="array" aca="1" ref="P789" ca="1">IFERROR(Y2IF(VLOOKUP('Xlookup set'!$S828,'Xlookup set'!$A$1:$R$1239,17,FALSE)=0,"",VLOOKUP('Xlookup set'!$S828,'Xlookup set'!$A$1:$R$1239,17,FALSE)),"")</f>
        <v/>
      </c>
      <c r="Q789" t="str">
        <f>IFERROR(IF(VLOOKUP('Xlookup set'!$S828,'Xlookup set'!$A$1:$R$1239,18,FALSE)=0,"",VLOOKUP('Xlookup set'!$S828,'Xlookup set'!$A$1:$R$1239,18,FALSE)),"")</f>
        <v/>
      </c>
    </row>
    <row r="790" spans="1:17">
      <c r="A790" t="str">
        <f>IFERROR(VLOOKUP('Xlookup set'!$S790,'Xlookup set'!$A$1:$R$1239,2,FALSE),"")</f>
        <v/>
      </c>
      <c r="B790" t="str">
        <f>IF(I790&lt;&gt;"",ドッグキャリー!$I$2,"")</f>
        <v/>
      </c>
      <c r="C790" t="str">
        <f t="shared" si="26"/>
        <v/>
      </c>
      <c r="D790" t="str">
        <f t="shared" si="27"/>
        <v/>
      </c>
      <c r="H790" s="77" t="str">
        <f>IFERROR(IF(VLOOKUP('Xlookup set'!$S790,'Xlookup set'!$A$1:$R$1239,9,FALSE)=0,"",VLOOKUP('Xlookup set'!$S790,'Xlookup set'!$A$1:$R$1239,9,FALSE)),"")</f>
        <v/>
      </c>
      <c r="I790" t="str">
        <f>IFERROR(IF(VLOOKUP('Xlookup set'!$S790,'Xlookup set'!$A$1:$R$1239,10,FALSE)=0,"",VLOOKUP('Xlookup set'!$S790,'Xlookup set'!$A$1:$R$1239,10,FALSE)),"")</f>
        <v/>
      </c>
      <c r="J790" t="str">
        <f>IFERROR(IF(VLOOKUP('Xlookup set'!$S829,'Xlookup set'!$A$1:$R$1239,11,FALSE)=0,"",VLOOKUP('Xlookup set'!$S829,'Xlookup set'!$A$1:$R$1239,11,FALSE)),"")</f>
        <v/>
      </c>
      <c r="K790" t="str">
        <f>IFERROR(IF(VLOOKUP('Xlookup set'!$S829,'Xlookup set'!$A$1:$R$1239,12,FALSE)=0,"",VLOOKUP('Xlookup set'!$S829,'Xlookup set'!$A$1:$R$1239,12,FALSE)),"")</f>
        <v/>
      </c>
      <c r="L790" t="str">
        <f>IFERROR(IF(VLOOKUP('Xlookup set'!$S829,'Xlookup set'!$A$1:$R$1239,13,FALSE)=0,"",VLOOKUP('Xlookup set'!$S829,'Xlookup set'!$A$1:$R$1239,13,FALSE)),"")</f>
        <v/>
      </c>
      <c r="M790" t="str">
        <f>IFERROR(IF(VLOOKUP('Xlookup set'!$S829,'Xlookup set'!$A$1:$R$1239,14,FALSE)=0,"",VLOOKUP('Xlookup set'!$S829,'Xlookup set'!$A$1:$R$1239,14,FALSE)),"")</f>
        <v/>
      </c>
      <c r="N790" t="str">
        <f>IFERROR(IF(VLOOKUP('Xlookup set'!$S829,'Xlookup set'!$A$1:$R$1239,15,FALSE)=0,"",VLOOKUP('Xlookup set'!$S829,'Xlookup set'!$A$1:$R$1239,15,FALSE)),"")</f>
        <v/>
      </c>
      <c r="O790" t="str">
        <f>IFERROR(IF(VLOOKUP('Xlookup set'!$S829,'Xlookup set'!$A$1:$R$1239,16,FALSE)=0,"",VLOOKUP('Xlookup set'!$S829,'Xlookup set'!$A$1:$R$1239,16,FALSE)),"")</f>
        <v/>
      </c>
      <c r="P790" t="str">
        <f t="array" aca="1" ref="P790" ca="1">IFERROR(Y2IF(VLOOKUP('Xlookup set'!$S829,'Xlookup set'!$A$1:$R$1239,17,FALSE)=0,"",VLOOKUP('Xlookup set'!$S829,'Xlookup set'!$A$1:$R$1239,17,FALSE)),"")</f>
        <v/>
      </c>
      <c r="Q790" t="str">
        <f>IFERROR(IF(VLOOKUP('Xlookup set'!$S829,'Xlookup set'!$A$1:$R$1239,18,FALSE)=0,"",VLOOKUP('Xlookup set'!$S829,'Xlookup set'!$A$1:$R$1239,18,FALSE)),"")</f>
        <v/>
      </c>
    </row>
    <row r="791" spans="1:17">
      <c r="A791" t="str">
        <f>IFERROR(VLOOKUP('Xlookup set'!$S791,'Xlookup set'!$A$1:$R$1239,2,FALSE),"")</f>
        <v/>
      </c>
      <c r="B791" t="str">
        <f>IF(I791&lt;&gt;"",ドッグキャリー!$I$2,"")</f>
        <v/>
      </c>
      <c r="C791" t="str">
        <f t="shared" si="26"/>
        <v/>
      </c>
      <c r="D791" t="str">
        <f t="shared" si="27"/>
        <v/>
      </c>
      <c r="H791" s="77" t="str">
        <f>IFERROR(IF(VLOOKUP('Xlookup set'!$S791,'Xlookup set'!$A$1:$R$1239,9,FALSE)=0,"",VLOOKUP('Xlookup set'!$S791,'Xlookup set'!$A$1:$R$1239,9,FALSE)),"")</f>
        <v/>
      </c>
      <c r="I791" t="str">
        <f>IFERROR(IF(VLOOKUP('Xlookup set'!$S791,'Xlookup set'!$A$1:$R$1239,10,FALSE)=0,"",VLOOKUP('Xlookup set'!$S791,'Xlookup set'!$A$1:$R$1239,10,FALSE)),"")</f>
        <v/>
      </c>
      <c r="J791" t="str">
        <f>IFERROR(IF(VLOOKUP('Xlookup set'!$S830,'Xlookup set'!$A$1:$R$1239,11,FALSE)=0,"",VLOOKUP('Xlookup set'!$S830,'Xlookup set'!$A$1:$R$1239,11,FALSE)),"")</f>
        <v/>
      </c>
      <c r="K791" t="str">
        <f>IFERROR(IF(VLOOKUP('Xlookup set'!$S830,'Xlookup set'!$A$1:$R$1239,12,FALSE)=0,"",VLOOKUP('Xlookup set'!$S830,'Xlookup set'!$A$1:$R$1239,12,FALSE)),"")</f>
        <v/>
      </c>
      <c r="L791" t="str">
        <f>IFERROR(IF(VLOOKUP('Xlookup set'!$S830,'Xlookup set'!$A$1:$R$1239,13,FALSE)=0,"",VLOOKUP('Xlookup set'!$S830,'Xlookup set'!$A$1:$R$1239,13,FALSE)),"")</f>
        <v/>
      </c>
      <c r="M791" t="str">
        <f>IFERROR(IF(VLOOKUP('Xlookup set'!$S830,'Xlookup set'!$A$1:$R$1239,14,FALSE)=0,"",VLOOKUP('Xlookup set'!$S830,'Xlookup set'!$A$1:$R$1239,14,FALSE)),"")</f>
        <v/>
      </c>
      <c r="N791" t="str">
        <f>IFERROR(IF(VLOOKUP('Xlookup set'!$S830,'Xlookup set'!$A$1:$R$1239,15,FALSE)=0,"",VLOOKUP('Xlookup set'!$S830,'Xlookup set'!$A$1:$R$1239,15,FALSE)),"")</f>
        <v/>
      </c>
      <c r="O791" t="str">
        <f>IFERROR(IF(VLOOKUP('Xlookup set'!$S830,'Xlookup set'!$A$1:$R$1239,16,FALSE)=0,"",VLOOKUP('Xlookup set'!$S830,'Xlookup set'!$A$1:$R$1239,16,FALSE)),"")</f>
        <v/>
      </c>
      <c r="P791" t="str">
        <f t="array" aca="1" ref="P791" ca="1">IFERROR(Y2IF(VLOOKUP('Xlookup set'!$S830,'Xlookup set'!$A$1:$R$1239,17,FALSE)=0,"",VLOOKUP('Xlookup set'!$S830,'Xlookup set'!$A$1:$R$1239,17,FALSE)),"")</f>
        <v/>
      </c>
      <c r="Q791" t="str">
        <f>IFERROR(IF(VLOOKUP('Xlookup set'!$S830,'Xlookup set'!$A$1:$R$1239,18,FALSE)=0,"",VLOOKUP('Xlookup set'!$S830,'Xlookup set'!$A$1:$R$1239,18,FALSE)),"")</f>
        <v/>
      </c>
    </row>
    <row r="792" spans="1:17">
      <c r="A792" t="str">
        <f>IFERROR(VLOOKUP('Xlookup set'!$S792,'Xlookup set'!$A$1:$R$1239,2,FALSE),"")</f>
        <v/>
      </c>
      <c r="B792" t="str">
        <f>IF(I792&lt;&gt;"",ドッグキャリー!$I$2,"")</f>
        <v/>
      </c>
      <c r="C792" t="str">
        <f t="shared" si="26"/>
        <v/>
      </c>
      <c r="D792" t="str">
        <f t="shared" si="27"/>
        <v/>
      </c>
      <c r="H792" s="77" t="str">
        <f>IFERROR(IF(VLOOKUP('Xlookup set'!$S792,'Xlookup set'!$A$1:$R$1239,9,FALSE)=0,"",VLOOKUP('Xlookup set'!$S792,'Xlookup set'!$A$1:$R$1239,9,FALSE)),"")</f>
        <v/>
      </c>
      <c r="I792" t="str">
        <f>IFERROR(IF(VLOOKUP('Xlookup set'!$S792,'Xlookup set'!$A$1:$R$1239,10,FALSE)=0,"",VLOOKUP('Xlookup set'!$S792,'Xlookup set'!$A$1:$R$1239,10,FALSE)),"")</f>
        <v/>
      </c>
      <c r="J792" t="str">
        <f>IFERROR(IF(VLOOKUP('Xlookup set'!$S831,'Xlookup set'!$A$1:$R$1239,11,FALSE)=0,"",VLOOKUP('Xlookup set'!$S831,'Xlookup set'!$A$1:$R$1239,11,FALSE)),"")</f>
        <v/>
      </c>
      <c r="K792" t="str">
        <f>IFERROR(IF(VLOOKUP('Xlookup set'!$S831,'Xlookup set'!$A$1:$R$1239,12,FALSE)=0,"",VLOOKUP('Xlookup set'!$S831,'Xlookup set'!$A$1:$R$1239,12,FALSE)),"")</f>
        <v/>
      </c>
      <c r="L792" t="str">
        <f>IFERROR(IF(VLOOKUP('Xlookup set'!$S831,'Xlookup set'!$A$1:$R$1239,13,FALSE)=0,"",VLOOKUP('Xlookup set'!$S831,'Xlookup set'!$A$1:$R$1239,13,FALSE)),"")</f>
        <v/>
      </c>
      <c r="M792" t="str">
        <f>IFERROR(IF(VLOOKUP('Xlookup set'!$S831,'Xlookup set'!$A$1:$R$1239,14,FALSE)=0,"",VLOOKUP('Xlookup set'!$S831,'Xlookup set'!$A$1:$R$1239,14,FALSE)),"")</f>
        <v/>
      </c>
      <c r="N792" t="str">
        <f>IFERROR(IF(VLOOKUP('Xlookup set'!$S831,'Xlookup set'!$A$1:$R$1239,15,FALSE)=0,"",VLOOKUP('Xlookup set'!$S831,'Xlookup set'!$A$1:$R$1239,15,FALSE)),"")</f>
        <v/>
      </c>
      <c r="O792" t="str">
        <f>IFERROR(IF(VLOOKUP('Xlookup set'!$S831,'Xlookup set'!$A$1:$R$1239,16,FALSE)=0,"",VLOOKUP('Xlookup set'!$S831,'Xlookup set'!$A$1:$R$1239,16,FALSE)),"")</f>
        <v/>
      </c>
      <c r="P792" t="str">
        <f t="array" aca="1" ref="P792" ca="1">IFERROR(Y2IF(VLOOKUP('Xlookup set'!$S831,'Xlookup set'!$A$1:$R$1239,17,FALSE)=0,"",VLOOKUP('Xlookup set'!$S831,'Xlookup set'!$A$1:$R$1239,17,FALSE)),"")</f>
        <v/>
      </c>
      <c r="Q792" t="str">
        <f>IFERROR(IF(VLOOKUP('Xlookup set'!$S831,'Xlookup set'!$A$1:$R$1239,18,FALSE)=0,"",VLOOKUP('Xlookup set'!$S831,'Xlookup set'!$A$1:$R$1239,18,FALSE)),"")</f>
        <v/>
      </c>
    </row>
    <row r="793" spans="1:17">
      <c r="A793" t="str">
        <f>IFERROR(VLOOKUP('Xlookup set'!$S793,'Xlookup set'!$A$1:$R$1239,2,FALSE),"")</f>
        <v/>
      </c>
      <c r="B793" t="str">
        <f>IF(I793&lt;&gt;"",ドッグキャリー!$I$2,"")</f>
        <v/>
      </c>
      <c r="C793" t="str">
        <f t="shared" si="26"/>
        <v/>
      </c>
      <c r="D793" t="str">
        <f t="shared" si="27"/>
        <v/>
      </c>
      <c r="H793" s="77" t="str">
        <f>IFERROR(IF(VLOOKUP('Xlookup set'!$S793,'Xlookup set'!$A$1:$R$1239,9,FALSE)=0,"",VLOOKUP('Xlookup set'!$S793,'Xlookup set'!$A$1:$R$1239,9,FALSE)),"")</f>
        <v/>
      </c>
      <c r="I793" t="str">
        <f>IFERROR(IF(VLOOKUP('Xlookup set'!$S793,'Xlookup set'!$A$1:$R$1239,10,FALSE)=0,"",VLOOKUP('Xlookup set'!$S793,'Xlookup set'!$A$1:$R$1239,10,FALSE)),"")</f>
        <v/>
      </c>
      <c r="J793" t="str">
        <f>IFERROR(IF(VLOOKUP('Xlookup set'!$S832,'Xlookup set'!$A$1:$R$1239,11,FALSE)=0,"",VLOOKUP('Xlookup set'!$S832,'Xlookup set'!$A$1:$R$1239,11,FALSE)),"")</f>
        <v/>
      </c>
      <c r="K793" t="str">
        <f>IFERROR(IF(VLOOKUP('Xlookup set'!$S832,'Xlookup set'!$A$1:$R$1239,12,FALSE)=0,"",VLOOKUP('Xlookup set'!$S832,'Xlookup set'!$A$1:$R$1239,12,FALSE)),"")</f>
        <v/>
      </c>
      <c r="L793" t="str">
        <f>IFERROR(IF(VLOOKUP('Xlookup set'!$S832,'Xlookup set'!$A$1:$R$1239,13,FALSE)=0,"",VLOOKUP('Xlookup set'!$S832,'Xlookup set'!$A$1:$R$1239,13,FALSE)),"")</f>
        <v/>
      </c>
      <c r="M793" t="str">
        <f>IFERROR(IF(VLOOKUP('Xlookup set'!$S832,'Xlookup set'!$A$1:$R$1239,14,FALSE)=0,"",VLOOKUP('Xlookup set'!$S832,'Xlookup set'!$A$1:$R$1239,14,FALSE)),"")</f>
        <v/>
      </c>
      <c r="N793" t="str">
        <f>IFERROR(IF(VLOOKUP('Xlookup set'!$S832,'Xlookup set'!$A$1:$R$1239,15,FALSE)=0,"",VLOOKUP('Xlookup set'!$S832,'Xlookup set'!$A$1:$R$1239,15,FALSE)),"")</f>
        <v/>
      </c>
      <c r="O793" t="str">
        <f>IFERROR(IF(VLOOKUP('Xlookup set'!$S832,'Xlookup set'!$A$1:$R$1239,16,FALSE)=0,"",VLOOKUP('Xlookup set'!$S832,'Xlookup set'!$A$1:$R$1239,16,FALSE)),"")</f>
        <v/>
      </c>
      <c r="P793" t="str">
        <f t="array" aca="1" ref="P793" ca="1">IFERROR(Y2IF(VLOOKUP('Xlookup set'!$S832,'Xlookup set'!$A$1:$R$1239,17,FALSE)=0,"",VLOOKUP('Xlookup set'!$S832,'Xlookup set'!$A$1:$R$1239,17,FALSE)),"")</f>
        <v/>
      </c>
      <c r="Q793" t="str">
        <f>IFERROR(IF(VLOOKUP('Xlookup set'!$S832,'Xlookup set'!$A$1:$R$1239,18,FALSE)=0,"",VLOOKUP('Xlookup set'!$S832,'Xlookup set'!$A$1:$R$1239,18,FALSE)),"")</f>
        <v/>
      </c>
    </row>
    <row r="794" spans="1:17">
      <c r="A794" t="str">
        <f>IFERROR(VLOOKUP('Xlookup set'!$S794,'Xlookup set'!$A$1:$R$1239,2,FALSE),"")</f>
        <v/>
      </c>
      <c r="B794" t="str">
        <f>IF(I794&lt;&gt;"",ドッグキャリー!$I$2,"")</f>
        <v/>
      </c>
      <c r="C794" t="str">
        <f t="shared" si="26"/>
        <v/>
      </c>
      <c r="D794" t="str">
        <f t="shared" si="27"/>
        <v/>
      </c>
      <c r="H794" s="77" t="str">
        <f>IFERROR(IF(VLOOKUP('Xlookup set'!$S794,'Xlookup set'!$A$1:$R$1239,9,FALSE)=0,"",VLOOKUP('Xlookup set'!$S794,'Xlookup set'!$A$1:$R$1239,9,FALSE)),"")</f>
        <v/>
      </c>
      <c r="I794" t="str">
        <f>IFERROR(IF(VLOOKUP('Xlookup set'!$S794,'Xlookup set'!$A$1:$R$1239,10,FALSE)=0,"",VLOOKUP('Xlookup set'!$S794,'Xlookup set'!$A$1:$R$1239,10,FALSE)),"")</f>
        <v/>
      </c>
      <c r="J794" t="str">
        <f>IFERROR(IF(VLOOKUP('Xlookup set'!$S833,'Xlookup set'!$A$1:$R$1239,11,FALSE)=0,"",VLOOKUP('Xlookup set'!$S833,'Xlookup set'!$A$1:$R$1239,11,FALSE)),"")</f>
        <v/>
      </c>
      <c r="K794" t="str">
        <f>IFERROR(IF(VLOOKUP('Xlookup set'!$S833,'Xlookup set'!$A$1:$R$1239,12,FALSE)=0,"",VLOOKUP('Xlookup set'!$S833,'Xlookup set'!$A$1:$R$1239,12,FALSE)),"")</f>
        <v/>
      </c>
      <c r="L794" t="str">
        <f>IFERROR(IF(VLOOKUP('Xlookup set'!$S833,'Xlookup set'!$A$1:$R$1239,13,FALSE)=0,"",VLOOKUP('Xlookup set'!$S833,'Xlookup set'!$A$1:$R$1239,13,FALSE)),"")</f>
        <v/>
      </c>
      <c r="M794" t="str">
        <f>IFERROR(IF(VLOOKUP('Xlookup set'!$S833,'Xlookup set'!$A$1:$R$1239,14,FALSE)=0,"",VLOOKUP('Xlookup set'!$S833,'Xlookup set'!$A$1:$R$1239,14,FALSE)),"")</f>
        <v/>
      </c>
      <c r="N794" t="str">
        <f>IFERROR(IF(VLOOKUP('Xlookup set'!$S833,'Xlookup set'!$A$1:$R$1239,15,FALSE)=0,"",VLOOKUP('Xlookup set'!$S833,'Xlookup set'!$A$1:$R$1239,15,FALSE)),"")</f>
        <v/>
      </c>
      <c r="O794" t="str">
        <f>IFERROR(IF(VLOOKUP('Xlookup set'!$S833,'Xlookup set'!$A$1:$R$1239,16,FALSE)=0,"",VLOOKUP('Xlookup set'!$S833,'Xlookup set'!$A$1:$R$1239,16,FALSE)),"")</f>
        <v/>
      </c>
      <c r="P794" t="str">
        <f t="array" aca="1" ref="P794" ca="1">IFERROR(Y2IF(VLOOKUP('Xlookup set'!$S833,'Xlookup set'!$A$1:$R$1239,17,FALSE)=0,"",VLOOKUP('Xlookup set'!$S833,'Xlookup set'!$A$1:$R$1239,17,FALSE)),"")</f>
        <v/>
      </c>
      <c r="Q794" t="str">
        <f>IFERROR(IF(VLOOKUP('Xlookup set'!$S833,'Xlookup set'!$A$1:$R$1239,18,FALSE)=0,"",VLOOKUP('Xlookup set'!$S833,'Xlookup set'!$A$1:$R$1239,18,FALSE)),"")</f>
        <v/>
      </c>
    </row>
    <row r="795" spans="1:17">
      <c r="A795" t="str">
        <f>IFERROR(VLOOKUP('Xlookup set'!$S795,'Xlookup set'!$A$1:$R$1239,2,FALSE),"")</f>
        <v/>
      </c>
      <c r="B795" t="str">
        <f>IF(I795&lt;&gt;"",ドッグキャリー!$I$2,"")</f>
        <v/>
      </c>
      <c r="C795" t="str">
        <f t="shared" si="26"/>
        <v/>
      </c>
      <c r="D795" t="str">
        <f t="shared" si="27"/>
        <v/>
      </c>
      <c r="H795" s="77" t="str">
        <f>IFERROR(IF(VLOOKUP('Xlookup set'!$S795,'Xlookup set'!$A$1:$R$1239,9,FALSE)=0,"",VLOOKUP('Xlookup set'!$S795,'Xlookup set'!$A$1:$R$1239,9,FALSE)),"")</f>
        <v/>
      </c>
      <c r="I795" t="str">
        <f>IFERROR(IF(VLOOKUP('Xlookup set'!$S795,'Xlookup set'!$A$1:$R$1239,10,FALSE)=0,"",VLOOKUP('Xlookup set'!$S795,'Xlookup set'!$A$1:$R$1239,10,FALSE)),"")</f>
        <v/>
      </c>
      <c r="J795" t="str">
        <f>IFERROR(IF(VLOOKUP('Xlookup set'!$S834,'Xlookup set'!$A$1:$R$1239,11,FALSE)=0,"",VLOOKUP('Xlookup set'!$S834,'Xlookup set'!$A$1:$R$1239,11,FALSE)),"")</f>
        <v/>
      </c>
      <c r="K795" t="str">
        <f>IFERROR(IF(VLOOKUP('Xlookup set'!$S834,'Xlookup set'!$A$1:$R$1239,12,FALSE)=0,"",VLOOKUP('Xlookup set'!$S834,'Xlookup set'!$A$1:$R$1239,12,FALSE)),"")</f>
        <v/>
      </c>
      <c r="L795" t="str">
        <f>IFERROR(IF(VLOOKUP('Xlookup set'!$S834,'Xlookup set'!$A$1:$R$1239,13,FALSE)=0,"",VLOOKUP('Xlookup set'!$S834,'Xlookup set'!$A$1:$R$1239,13,FALSE)),"")</f>
        <v/>
      </c>
      <c r="M795" t="str">
        <f>IFERROR(IF(VLOOKUP('Xlookup set'!$S834,'Xlookup set'!$A$1:$R$1239,14,FALSE)=0,"",VLOOKUP('Xlookup set'!$S834,'Xlookup set'!$A$1:$R$1239,14,FALSE)),"")</f>
        <v/>
      </c>
      <c r="N795" t="str">
        <f>IFERROR(IF(VLOOKUP('Xlookup set'!$S834,'Xlookup set'!$A$1:$R$1239,15,FALSE)=0,"",VLOOKUP('Xlookup set'!$S834,'Xlookup set'!$A$1:$R$1239,15,FALSE)),"")</f>
        <v/>
      </c>
      <c r="O795" t="str">
        <f>IFERROR(IF(VLOOKUP('Xlookup set'!$S834,'Xlookup set'!$A$1:$R$1239,16,FALSE)=0,"",VLOOKUP('Xlookup set'!$S834,'Xlookup set'!$A$1:$R$1239,16,FALSE)),"")</f>
        <v/>
      </c>
      <c r="P795" t="str">
        <f t="array" aca="1" ref="P795" ca="1">IFERROR(Y2IF(VLOOKUP('Xlookup set'!$S834,'Xlookup set'!$A$1:$R$1239,17,FALSE)=0,"",VLOOKUP('Xlookup set'!$S834,'Xlookup set'!$A$1:$R$1239,17,FALSE)),"")</f>
        <v/>
      </c>
      <c r="Q795" t="str">
        <f>IFERROR(IF(VLOOKUP('Xlookup set'!$S834,'Xlookup set'!$A$1:$R$1239,18,FALSE)=0,"",VLOOKUP('Xlookup set'!$S834,'Xlookup set'!$A$1:$R$1239,18,FALSE)),"")</f>
        <v/>
      </c>
    </row>
    <row r="796" spans="1:17">
      <c r="A796" t="str">
        <f>IFERROR(VLOOKUP('Xlookup set'!$S796,'Xlookup set'!$A$1:$R$1239,2,FALSE),"")</f>
        <v/>
      </c>
      <c r="B796" t="str">
        <f>IF(I796&lt;&gt;"",ドッグキャリー!$I$2,"")</f>
        <v/>
      </c>
      <c r="C796" t="str">
        <f t="shared" si="26"/>
        <v/>
      </c>
      <c r="D796" t="str">
        <f t="shared" si="27"/>
        <v/>
      </c>
      <c r="H796" s="77" t="str">
        <f>IFERROR(IF(VLOOKUP('Xlookup set'!$S796,'Xlookup set'!$A$1:$R$1239,9,FALSE)=0,"",VLOOKUP('Xlookup set'!$S796,'Xlookup set'!$A$1:$R$1239,9,FALSE)),"")</f>
        <v/>
      </c>
      <c r="I796" t="str">
        <f>IFERROR(IF(VLOOKUP('Xlookup set'!$S796,'Xlookup set'!$A$1:$R$1239,10,FALSE)=0,"",VLOOKUP('Xlookup set'!$S796,'Xlookup set'!$A$1:$R$1239,10,FALSE)),"")</f>
        <v/>
      </c>
      <c r="J796" t="str">
        <f>IFERROR(IF(VLOOKUP('Xlookup set'!$S835,'Xlookup set'!$A$1:$R$1239,11,FALSE)=0,"",VLOOKUP('Xlookup set'!$S835,'Xlookup set'!$A$1:$R$1239,11,FALSE)),"")</f>
        <v/>
      </c>
      <c r="K796" t="str">
        <f>IFERROR(IF(VLOOKUP('Xlookup set'!$S835,'Xlookup set'!$A$1:$R$1239,12,FALSE)=0,"",VLOOKUP('Xlookup set'!$S835,'Xlookup set'!$A$1:$R$1239,12,FALSE)),"")</f>
        <v/>
      </c>
      <c r="L796" t="str">
        <f>IFERROR(IF(VLOOKUP('Xlookup set'!$S835,'Xlookup set'!$A$1:$R$1239,13,FALSE)=0,"",VLOOKUP('Xlookup set'!$S835,'Xlookup set'!$A$1:$R$1239,13,FALSE)),"")</f>
        <v/>
      </c>
      <c r="M796" t="str">
        <f>IFERROR(IF(VLOOKUP('Xlookup set'!$S835,'Xlookup set'!$A$1:$R$1239,14,FALSE)=0,"",VLOOKUP('Xlookup set'!$S835,'Xlookup set'!$A$1:$R$1239,14,FALSE)),"")</f>
        <v/>
      </c>
      <c r="N796" t="str">
        <f>IFERROR(IF(VLOOKUP('Xlookup set'!$S835,'Xlookup set'!$A$1:$R$1239,15,FALSE)=0,"",VLOOKUP('Xlookup set'!$S835,'Xlookup set'!$A$1:$R$1239,15,FALSE)),"")</f>
        <v/>
      </c>
      <c r="O796" t="str">
        <f>IFERROR(IF(VLOOKUP('Xlookup set'!$S835,'Xlookup set'!$A$1:$R$1239,16,FALSE)=0,"",VLOOKUP('Xlookup set'!$S835,'Xlookup set'!$A$1:$R$1239,16,FALSE)),"")</f>
        <v/>
      </c>
      <c r="P796" t="str">
        <f t="array" aca="1" ref="P796" ca="1">IFERROR(Y2IF(VLOOKUP('Xlookup set'!$S835,'Xlookup set'!$A$1:$R$1239,17,FALSE)=0,"",VLOOKUP('Xlookup set'!$S835,'Xlookup set'!$A$1:$R$1239,17,FALSE)),"")</f>
        <v/>
      </c>
      <c r="Q796" t="str">
        <f>IFERROR(IF(VLOOKUP('Xlookup set'!$S835,'Xlookup set'!$A$1:$R$1239,18,FALSE)=0,"",VLOOKUP('Xlookup set'!$S835,'Xlookup set'!$A$1:$R$1239,18,FALSE)),"")</f>
        <v/>
      </c>
    </row>
    <row r="797" spans="1:17">
      <c r="A797" t="str">
        <f>IFERROR(VLOOKUP('Xlookup set'!$S797,'Xlookup set'!$A$1:$R$1239,2,FALSE),"")</f>
        <v/>
      </c>
      <c r="B797" t="str">
        <f>IF(I797&lt;&gt;"",ドッグキャリー!$I$2,"")</f>
        <v/>
      </c>
      <c r="C797" t="str">
        <f t="shared" si="26"/>
        <v/>
      </c>
      <c r="D797" t="str">
        <f t="shared" si="27"/>
        <v/>
      </c>
      <c r="H797" s="77" t="str">
        <f>IFERROR(IF(VLOOKUP('Xlookup set'!$S797,'Xlookup set'!$A$1:$R$1239,9,FALSE)=0,"",VLOOKUP('Xlookup set'!$S797,'Xlookup set'!$A$1:$R$1239,9,FALSE)),"")</f>
        <v/>
      </c>
      <c r="I797" t="str">
        <f>IFERROR(IF(VLOOKUP('Xlookup set'!$S797,'Xlookup set'!$A$1:$R$1239,10,FALSE)=0,"",VLOOKUP('Xlookup set'!$S797,'Xlookup set'!$A$1:$R$1239,10,FALSE)),"")</f>
        <v/>
      </c>
      <c r="J797" t="str">
        <f>IFERROR(IF(VLOOKUP('Xlookup set'!$S836,'Xlookup set'!$A$1:$R$1239,11,FALSE)=0,"",VLOOKUP('Xlookup set'!$S836,'Xlookup set'!$A$1:$R$1239,11,FALSE)),"")</f>
        <v/>
      </c>
      <c r="K797" t="str">
        <f>IFERROR(IF(VLOOKUP('Xlookup set'!$S836,'Xlookup set'!$A$1:$R$1239,12,FALSE)=0,"",VLOOKUP('Xlookup set'!$S836,'Xlookup set'!$A$1:$R$1239,12,FALSE)),"")</f>
        <v/>
      </c>
      <c r="L797" t="str">
        <f>IFERROR(IF(VLOOKUP('Xlookup set'!$S836,'Xlookup set'!$A$1:$R$1239,13,FALSE)=0,"",VLOOKUP('Xlookup set'!$S836,'Xlookup set'!$A$1:$R$1239,13,FALSE)),"")</f>
        <v/>
      </c>
      <c r="M797" t="str">
        <f>IFERROR(IF(VLOOKUP('Xlookup set'!$S836,'Xlookup set'!$A$1:$R$1239,14,FALSE)=0,"",VLOOKUP('Xlookup set'!$S836,'Xlookup set'!$A$1:$R$1239,14,FALSE)),"")</f>
        <v/>
      </c>
      <c r="N797" t="str">
        <f>IFERROR(IF(VLOOKUP('Xlookup set'!$S836,'Xlookup set'!$A$1:$R$1239,15,FALSE)=0,"",VLOOKUP('Xlookup set'!$S836,'Xlookup set'!$A$1:$R$1239,15,FALSE)),"")</f>
        <v/>
      </c>
      <c r="O797" t="str">
        <f>IFERROR(IF(VLOOKUP('Xlookup set'!$S836,'Xlookup set'!$A$1:$R$1239,16,FALSE)=0,"",VLOOKUP('Xlookup set'!$S836,'Xlookup set'!$A$1:$R$1239,16,FALSE)),"")</f>
        <v/>
      </c>
      <c r="P797" t="str">
        <f t="array" aca="1" ref="P797" ca="1">IFERROR(Y2IF(VLOOKUP('Xlookup set'!$S836,'Xlookup set'!$A$1:$R$1239,17,FALSE)=0,"",VLOOKUP('Xlookup set'!$S836,'Xlookup set'!$A$1:$R$1239,17,FALSE)),"")</f>
        <v/>
      </c>
      <c r="Q797" t="str">
        <f>IFERROR(IF(VLOOKUP('Xlookup set'!$S836,'Xlookup set'!$A$1:$R$1239,18,FALSE)=0,"",VLOOKUP('Xlookup set'!$S836,'Xlookup set'!$A$1:$R$1239,18,FALSE)),"")</f>
        <v/>
      </c>
    </row>
    <row r="798" spans="1:17">
      <c r="A798" t="str">
        <f>IFERROR(VLOOKUP('Xlookup set'!$S798,'Xlookup set'!$A$1:$R$1239,2,FALSE),"")</f>
        <v/>
      </c>
      <c r="B798" t="str">
        <f>IF(I798&lt;&gt;"",ドッグキャリー!$I$2,"")</f>
        <v/>
      </c>
      <c r="C798" t="str">
        <f t="shared" si="26"/>
        <v/>
      </c>
      <c r="D798" t="str">
        <f t="shared" si="27"/>
        <v/>
      </c>
      <c r="H798" s="77" t="str">
        <f>IFERROR(IF(VLOOKUP('Xlookup set'!$S798,'Xlookup set'!$A$1:$R$1239,9,FALSE)=0,"",VLOOKUP('Xlookup set'!$S798,'Xlookup set'!$A$1:$R$1239,9,FALSE)),"")</f>
        <v/>
      </c>
      <c r="I798" t="str">
        <f>IFERROR(IF(VLOOKUP('Xlookup set'!$S798,'Xlookup set'!$A$1:$R$1239,10,FALSE)=0,"",VLOOKUP('Xlookup set'!$S798,'Xlookup set'!$A$1:$R$1239,10,FALSE)),"")</f>
        <v/>
      </c>
      <c r="J798" t="str">
        <f>IFERROR(IF(VLOOKUP('Xlookup set'!$S837,'Xlookup set'!$A$1:$R$1239,11,FALSE)=0,"",VLOOKUP('Xlookup set'!$S837,'Xlookup set'!$A$1:$R$1239,11,FALSE)),"")</f>
        <v/>
      </c>
      <c r="K798" t="str">
        <f>IFERROR(IF(VLOOKUP('Xlookup set'!$S837,'Xlookup set'!$A$1:$R$1239,12,FALSE)=0,"",VLOOKUP('Xlookup set'!$S837,'Xlookup set'!$A$1:$R$1239,12,FALSE)),"")</f>
        <v/>
      </c>
      <c r="L798" t="str">
        <f>IFERROR(IF(VLOOKUP('Xlookup set'!$S837,'Xlookup set'!$A$1:$R$1239,13,FALSE)=0,"",VLOOKUP('Xlookup set'!$S837,'Xlookup set'!$A$1:$R$1239,13,FALSE)),"")</f>
        <v/>
      </c>
      <c r="M798" t="str">
        <f>IFERROR(IF(VLOOKUP('Xlookup set'!$S837,'Xlookup set'!$A$1:$R$1239,14,FALSE)=0,"",VLOOKUP('Xlookup set'!$S837,'Xlookup set'!$A$1:$R$1239,14,FALSE)),"")</f>
        <v/>
      </c>
      <c r="N798" t="str">
        <f>IFERROR(IF(VLOOKUP('Xlookup set'!$S837,'Xlookup set'!$A$1:$R$1239,15,FALSE)=0,"",VLOOKUP('Xlookup set'!$S837,'Xlookup set'!$A$1:$R$1239,15,FALSE)),"")</f>
        <v/>
      </c>
      <c r="O798" t="str">
        <f>IFERROR(IF(VLOOKUP('Xlookup set'!$S837,'Xlookup set'!$A$1:$R$1239,16,FALSE)=0,"",VLOOKUP('Xlookup set'!$S837,'Xlookup set'!$A$1:$R$1239,16,FALSE)),"")</f>
        <v/>
      </c>
      <c r="P798" t="str">
        <f t="array" aca="1" ref="P798" ca="1">IFERROR(Y2IF(VLOOKUP('Xlookup set'!$S837,'Xlookup set'!$A$1:$R$1239,17,FALSE)=0,"",VLOOKUP('Xlookup set'!$S837,'Xlookup set'!$A$1:$R$1239,17,FALSE)),"")</f>
        <v/>
      </c>
      <c r="Q798" t="str">
        <f>IFERROR(IF(VLOOKUP('Xlookup set'!$S837,'Xlookup set'!$A$1:$R$1239,18,FALSE)=0,"",VLOOKUP('Xlookup set'!$S837,'Xlookup set'!$A$1:$R$1239,18,FALSE)),"")</f>
        <v/>
      </c>
    </row>
    <row r="799" spans="1:17">
      <c r="A799" t="str">
        <f>IFERROR(VLOOKUP('Xlookup set'!$S799,'Xlookup set'!$A$1:$R$1239,2,FALSE),"")</f>
        <v/>
      </c>
      <c r="B799" t="str">
        <f>IF(I799&lt;&gt;"",ドッグキャリー!$I$2,"")</f>
        <v/>
      </c>
      <c r="C799" t="str">
        <f t="shared" si="26"/>
        <v/>
      </c>
      <c r="D799" t="str">
        <f t="shared" si="27"/>
        <v/>
      </c>
      <c r="H799" s="77" t="str">
        <f>IFERROR(IF(VLOOKUP('Xlookup set'!$S799,'Xlookup set'!$A$1:$R$1239,9,FALSE)=0,"",VLOOKUP('Xlookup set'!$S799,'Xlookup set'!$A$1:$R$1239,9,FALSE)),"")</f>
        <v/>
      </c>
      <c r="I799" t="str">
        <f>IFERROR(IF(VLOOKUP('Xlookup set'!$S799,'Xlookup set'!$A$1:$R$1239,10,FALSE)=0,"",VLOOKUP('Xlookup set'!$S799,'Xlookup set'!$A$1:$R$1239,10,FALSE)),"")</f>
        <v/>
      </c>
      <c r="J799" t="str">
        <f>IFERROR(IF(VLOOKUP('Xlookup set'!$S838,'Xlookup set'!$A$1:$R$1239,11,FALSE)=0,"",VLOOKUP('Xlookup set'!$S838,'Xlookup set'!$A$1:$R$1239,11,FALSE)),"")</f>
        <v/>
      </c>
      <c r="K799" t="str">
        <f>IFERROR(IF(VLOOKUP('Xlookup set'!$S838,'Xlookup set'!$A$1:$R$1239,12,FALSE)=0,"",VLOOKUP('Xlookup set'!$S838,'Xlookup set'!$A$1:$R$1239,12,FALSE)),"")</f>
        <v/>
      </c>
      <c r="L799" t="str">
        <f>IFERROR(IF(VLOOKUP('Xlookup set'!$S838,'Xlookup set'!$A$1:$R$1239,13,FALSE)=0,"",VLOOKUP('Xlookup set'!$S838,'Xlookup set'!$A$1:$R$1239,13,FALSE)),"")</f>
        <v/>
      </c>
      <c r="M799" t="str">
        <f>IFERROR(IF(VLOOKUP('Xlookup set'!$S838,'Xlookup set'!$A$1:$R$1239,14,FALSE)=0,"",VLOOKUP('Xlookup set'!$S838,'Xlookup set'!$A$1:$R$1239,14,FALSE)),"")</f>
        <v/>
      </c>
      <c r="N799" t="str">
        <f>IFERROR(IF(VLOOKUP('Xlookup set'!$S838,'Xlookup set'!$A$1:$R$1239,15,FALSE)=0,"",VLOOKUP('Xlookup set'!$S838,'Xlookup set'!$A$1:$R$1239,15,FALSE)),"")</f>
        <v/>
      </c>
      <c r="O799" t="str">
        <f>IFERROR(IF(VLOOKUP('Xlookup set'!$S838,'Xlookup set'!$A$1:$R$1239,16,FALSE)=0,"",VLOOKUP('Xlookup set'!$S838,'Xlookup set'!$A$1:$R$1239,16,FALSE)),"")</f>
        <v/>
      </c>
      <c r="P799" t="str">
        <f t="array" aca="1" ref="P799" ca="1">IFERROR(Y2IF(VLOOKUP('Xlookup set'!$S838,'Xlookup set'!$A$1:$R$1239,17,FALSE)=0,"",VLOOKUP('Xlookup set'!$S838,'Xlookup set'!$A$1:$R$1239,17,FALSE)),"")</f>
        <v/>
      </c>
      <c r="Q799" t="str">
        <f>IFERROR(IF(VLOOKUP('Xlookup set'!$S838,'Xlookup set'!$A$1:$R$1239,18,FALSE)=0,"",VLOOKUP('Xlookup set'!$S838,'Xlookup set'!$A$1:$R$1239,18,FALSE)),"")</f>
        <v/>
      </c>
    </row>
    <row r="800" spans="1:17">
      <c r="A800" t="str">
        <f>IFERROR(VLOOKUP('Xlookup set'!$S800,'Xlookup set'!$A$1:$R$1239,2,FALSE),"")</f>
        <v/>
      </c>
      <c r="B800" t="str">
        <f>IF(I800&lt;&gt;"",ドッグキャリー!$I$2,"")</f>
        <v/>
      </c>
      <c r="C800" t="str">
        <f t="shared" si="26"/>
        <v/>
      </c>
      <c r="D800" t="str">
        <f t="shared" si="27"/>
        <v/>
      </c>
      <c r="H800" s="77" t="str">
        <f>IFERROR(IF(VLOOKUP('Xlookup set'!$S800,'Xlookup set'!$A$1:$R$1239,9,FALSE)=0,"",VLOOKUP('Xlookup set'!$S800,'Xlookup set'!$A$1:$R$1239,9,FALSE)),"")</f>
        <v/>
      </c>
      <c r="I800" t="str">
        <f>IFERROR(IF(VLOOKUP('Xlookup set'!$S800,'Xlookup set'!$A$1:$R$1239,10,FALSE)=0,"",VLOOKUP('Xlookup set'!$S800,'Xlookup set'!$A$1:$R$1239,10,FALSE)),"")</f>
        <v/>
      </c>
      <c r="J800" t="str">
        <f>IFERROR(IF(VLOOKUP('Xlookup set'!$S839,'Xlookup set'!$A$1:$R$1239,11,FALSE)=0,"",VLOOKUP('Xlookup set'!$S839,'Xlookup set'!$A$1:$R$1239,11,FALSE)),"")</f>
        <v/>
      </c>
      <c r="K800" t="str">
        <f>IFERROR(IF(VLOOKUP('Xlookup set'!$S839,'Xlookup set'!$A$1:$R$1239,12,FALSE)=0,"",VLOOKUP('Xlookup set'!$S839,'Xlookup set'!$A$1:$R$1239,12,FALSE)),"")</f>
        <v/>
      </c>
      <c r="L800" t="str">
        <f>IFERROR(IF(VLOOKUP('Xlookup set'!$S839,'Xlookup set'!$A$1:$R$1239,13,FALSE)=0,"",VLOOKUP('Xlookup set'!$S839,'Xlookup set'!$A$1:$R$1239,13,FALSE)),"")</f>
        <v/>
      </c>
      <c r="M800" t="str">
        <f>IFERROR(IF(VLOOKUP('Xlookup set'!$S839,'Xlookup set'!$A$1:$R$1239,14,FALSE)=0,"",VLOOKUP('Xlookup set'!$S839,'Xlookup set'!$A$1:$R$1239,14,FALSE)),"")</f>
        <v/>
      </c>
      <c r="N800" t="str">
        <f>IFERROR(IF(VLOOKUP('Xlookup set'!$S839,'Xlookup set'!$A$1:$R$1239,15,FALSE)=0,"",VLOOKUP('Xlookup set'!$S839,'Xlookup set'!$A$1:$R$1239,15,FALSE)),"")</f>
        <v/>
      </c>
      <c r="O800" t="str">
        <f>IFERROR(IF(VLOOKUP('Xlookup set'!$S839,'Xlookup set'!$A$1:$R$1239,16,FALSE)=0,"",VLOOKUP('Xlookup set'!$S839,'Xlookup set'!$A$1:$R$1239,16,FALSE)),"")</f>
        <v/>
      </c>
      <c r="P800" t="str">
        <f t="array" aca="1" ref="P800" ca="1">IFERROR(Y2IF(VLOOKUP('Xlookup set'!$S839,'Xlookup set'!$A$1:$R$1239,17,FALSE)=0,"",VLOOKUP('Xlookup set'!$S839,'Xlookup set'!$A$1:$R$1239,17,FALSE)),"")</f>
        <v/>
      </c>
      <c r="Q800" t="str">
        <f>IFERROR(IF(VLOOKUP('Xlookup set'!$S839,'Xlookup set'!$A$1:$R$1239,18,FALSE)=0,"",VLOOKUP('Xlookup set'!$S839,'Xlookup set'!$A$1:$R$1239,18,FALSE)),"")</f>
        <v/>
      </c>
    </row>
    <row r="801" spans="1:17">
      <c r="A801" t="str">
        <f>IFERROR(VLOOKUP('Xlookup set'!$S801,'Xlookup set'!$A$1:$R$1239,2,FALSE),"")</f>
        <v/>
      </c>
      <c r="B801" t="str">
        <f>IF(I801&lt;&gt;"",ドッグキャリー!$I$2,"")</f>
        <v/>
      </c>
      <c r="C801" t="str">
        <f t="shared" si="26"/>
        <v/>
      </c>
      <c r="D801" t="str">
        <f t="shared" si="27"/>
        <v/>
      </c>
      <c r="H801" s="77" t="str">
        <f>IFERROR(IF(VLOOKUP('Xlookup set'!$S801,'Xlookup set'!$A$1:$R$1239,9,FALSE)=0,"",VLOOKUP('Xlookup set'!$S801,'Xlookup set'!$A$1:$R$1239,9,FALSE)),"")</f>
        <v/>
      </c>
      <c r="I801" t="str">
        <f>IFERROR(IF(VLOOKUP('Xlookup set'!$S801,'Xlookup set'!$A$1:$R$1239,10,FALSE)=0,"",VLOOKUP('Xlookup set'!$S801,'Xlookup set'!$A$1:$R$1239,10,FALSE)),"")</f>
        <v/>
      </c>
      <c r="J801" t="str">
        <f>IFERROR(IF(VLOOKUP('Xlookup set'!$S840,'Xlookup set'!$A$1:$R$1239,11,FALSE)=0,"",VLOOKUP('Xlookup set'!$S840,'Xlookup set'!$A$1:$R$1239,11,FALSE)),"")</f>
        <v/>
      </c>
      <c r="K801" t="str">
        <f>IFERROR(IF(VLOOKUP('Xlookup set'!$S840,'Xlookup set'!$A$1:$R$1239,12,FALSE)=0,"",VLOOKUP('Xlookup set'!$S840,'Xlookup set'!$A$1:$R$1239,12,FALSE)),"")</f>
        <v/>
      </c>
      <c r="L801" t="str">
        <f>IFERROR(IF(VLOOKUP('Xlookup set'!$S840,'Xlookup set'!$A$1:$R$1239,13,FALSE)=0,"",VLOOKUP('Xlookup set'!$S840,'Xlookup set'!$A$1:$R$1239,13,FALSE)),"")</f>
        <v/>
      </c>
      <c r="M801" t="str">
        <f>IFERROR(IF(VLOOKUP('Xlookup set'!$S840,'Xlookup set'!$A$1:$R$1239,14,FALSE)=0,"",VLOOKUP('Xlookup set'!$S840,'Xlookup set'!$A$1:$R$1239,14,FALSE)),"")</f>
        <v/>
      </c>
      <c r="N801" t="str">
        <f>IFERROR(IF(VLOOKUP('Xlookup set'!$S840,'Xlookup set'!$A$1:$R$1239,15,FALSE)=0,"",VLOOKUP('Xlookup set'!$S840,'Xlookup set'!$A$1:$R$1239,15,FALSE)),"")</f>
        <v/>
      </c>
      <c r="O801" t="str">
        <f>IFERROR(IF(VLOOKUP('Xlookup set'!$S840,'Xlookup set'!$A$1:$R$1239,16,FALSE)=0,"",VLOOKUP('Xlookup set'!$S840,'Xlookup set'!$A$1:$R$1239,16,FALSE)),"")</f>
        <v/>
      </c>
      <c r="P801" t="str">
        <f t="array" aca="1" ref="P801" ca="1">IFERROR(Y2IF(VLOOKUP('Xlookup set'!$S840,'Xlookup set'!$A$1:$R$1239,17,FALSE)=0,"",VLOOKUP('Xlookup set'!$S840,'Xlookup set'!$A$1:$R$1239,17,FALSE)),"")</f>
        <v/>
      </c>
      <c r="Q801" t="str">
        <f>IFERROR(IF(VLOOKUP('Xlookup set'!$S840,'Xlookup set'!$A$1:$R$1239,18,FALSE)=0,"",VLOOKUP('Xlookup set'!$S840,'Xlookup set'!$A$1:$R$1239,18,FALSE)),"")</f>
        <v/>
      </c>
    </row>
    <row r="802" spans="1:17">
      <c r="A802" t="str">
        <f>IFERROR(VLOOKUP('Xlookup set'!$S802,'Xlookup set'!$A$1:$R$1239,2,FALSE),"")</f>
        <v/>
      </c>
      <c r="B802" t="str">
        <f>IF(I802&lt;&gt;"",ドッグキャリー!$I$2,"")</f>
        <v/>
      </c>
      <c r="C802" t="str">
        <f t="shared" si="26"/>
        <v/>
      </c>
      <c r="D802" t="str">
        <f t="shared" si="27"/>
        <v/>
      </c>
      <c r="H802" s="77" t="str">
        <f>IFERROR(IF(VLOOKUP('Xlookup set'!$S802,'Xlookup set'!$A$1:$R$1239,9,FALSE)=0,"",VLOOKUP('Xlookup set'!$S802,'Xlookup set'!$A$1:$R$1239,9,FALSE)),"")</f>
        <v/>
      </c>
      <c r="I802" t="str">
        <f>IFERROR(IF(VLOOKUP('Xlookup set'!$S802,'Xlookup set'!$A$1:$R$1239,10,FALSE)=0,"",VLOOKUP('Xlookup set'!$S802,'Xlookup set'!$A$1:$R$1239,10,FALSE)),"")</f>
        <v/>
      </c>
      <c r="J802" t="str">
        <f>IFERROR(IF(VLOOKUP('Xlookup set'!$S841,'Xlookup set'!$A$1:$R$1239,11,FALSE)=0,"",VLOOKUP('Xlookup set'!$S841,'Xlookup set'!$A$1:$R$1239,11,FALSE)),"")</f>
        <v/>
      </c>
      <c r="K802" t="str">
        <f>IFERROR(IF(VLOOKUP('Xlookup set'!$S841,'Xlookup set'!$A$1:$R$1239,12,FALSE)=0,"",VLOOKUP('Xlookup set'!$S841,'Xlookup set'!$A$1:$R$1239,12,FALSE)),"")</f>
        <v/>
      </c>
      <c r="L802" t="str">
        <f>IFERROR(IF(VLOOKUP('Xlookup set'!$S841,'Xlookup set'!$A$1:$R$1239,13,FALSE)=0,"",VLOOKUP('Xlookup set'!$S841,'Xlookup set'!$A$1:$R$1239,13,FALSE)),"")</f>
        <v/>
      </c>
      <c r="M802" t="str">
        <f>IFERROR(IF(VLOOKUP('Xlookup set'!$S841,'Xlookup set'!$A$1:$R$1239,14,FALSE)=0,"",VLOOKUP('Xlookup set'!$S841,'Xlookup set'!$A$1:$R$1239,14,FALSE)),"")</f>
        <v/>
      </c>
      <c r="N802" t="str">
        <f>IFERROR(IF(VLOOKUP('Xlookup set'!$S841,'Xlookup set'!$A$1:$R$1239,15,FALSE)=0,"",VLOOKUP('Xlookup set'!$S841,'Xlookup set'!$A$1:$R$1239,15,FALSE)),"")</f>
        <v/>
      </c>
      <c r="O802" t="str">
        <f>IFERROR(IF(VLOOKUP('Xlookup set'!$S841,'Xlookup set'!$A$1:$R$1239,16,FALSE)=0,"",VLOOKUP('Xlookup set'!$S841,'Xlookup set'!$A$1:$R$1239,16,FALSE)),"")</f>
        <v/>
      </c>
      <c r="P802" t="str">
        <f t="array" aca="1" ref="P802" ca="1">IFERROR(Y2IF(VLOOKUP('Xlookup set'!$S841,'Xlookup set'!$A$1:$R$1239,17,FALSE)=0,"",VLOOKUP('Xlookup set'!$S841,'Xlookup set'!$A$1:$R$1239,17,FALSE)),"")</f>
        <v/>
      </c>
      <c r="Q802" t="str">
        <f>IFERROR(IF(VLOOKUP('Xlookup set'!$S841,'Xlookup set'!$A$1:$R$1239,18,FALSE)=0,"",VLOOKUP('Xlookup set'!$S841,'Xlookup set'!$A$1:$R$1239,18,FALSE)),"")</f>
        <v/>
      </c>
    </row>
    <row r="803" spans="1:17">
      <c r="A803" t="str">
        <f>IFERROR(VLOOKUP('Xlookup set'!$S803,'Xlookup set'!$A$1:$R$1239,2,FALSE),"")</f>
        <v/>
      </c>
      <c r="B803" t="str">
        <f>IF(I803&lt;&gt;"",ドッグキャリー!$I$2,"")</f>
        <v/>
      </c>
      <c r="C803" t="str">
        <f t="shared" si="26"/>
        <v/>
      </c>
      <c r="D803" t="str">
        <f t="shared" si="27"/>
        <v/>
      </c>
      <c r="H803" s="77" t="str">
        <f>IFERROR(IF(VLOOKUP('Xlookup set'!$S803,'Xlookup set'!$A$1:$R$1239,9,FALSE)=0,"",VLOOKUP('Xlookup set'!$S803,'Xlookup set'!$A$1:$R$1239,9,FALSE)),"")</f>
        <v/>
      </c>
      <c r="I803" t="str">
        <f>IFERROR(IF(VLOOKUP('Xlookup set'!$S803,'Xlookup set'!$A$1:$R$1239,10,FALSE)=0,"",VLOOKUP('Xlookup set'!$S803,'Xlookup set'!$A$1:$R$1239,10,FALSE)),"")</f>
        <v/>
      </c>
      <c r="J803" t="str">
        <f>IFERROR(IF(VLOOKUP('Xlookup set'!$S842,'Xlookup set'!$A$1:$R$1239,11,FALSE)=0,"",VLOOKUP('Xlookup set'!$S842,'Xlookup set'!$A$1:$R$1239,11,FALSE)),"")</f>
        <v/>
      </c>
      <c r="K803" t="str">
        <f>IFERROR(IF(VLOOKUP('Xlookup set'!$S842,'Xlookup set'!$A$1:$R$1239,12,FALSE)=0,"",VLOOKUP('Xlookup set'!$S842,'Xlookup set'!$A$1:$R$1239,12,FALSE)),"")</f>
        <v/>
      </c>
      <c r="L803" t="str">
        <f>IFERROR(IF(VLOOKUP('Xlookup set'!$S842,'Xlookup set'!$A$1:$R$1239,13,FALSE)=0,"",VLOOKUP('Xlookup set'!$S842,'Xlookup set'!$A$1:$R$1239,13,FALSE)),"")</f>
        <v/>
      </c>
      <c r="M803" t="str">
        <f>IFERROR(IF(VLOOKUP('Xlookup set'!$S842,'Xlookup set'!$A$1:$R$1239,14,FALSE)=0,"",VLOOKUP('Xlookup set'!$S842,'Xlookup set'!$A$1:$R$1239,14,FALSE)),"")</f>
        <v/>
      </c>
      <c r="N803" t="str">
        <f>IFERROR(IF(VLOOKUP('Xlookup set'!$S842,'Xlookup set'!$A$1:$R$1239,15,FALSE)=0,"",VLOOKUP('Xlookup set'!$S842,'Xlookup set'!$A$1:$R$1239,15,FALSE)),"")</f>
        <v/>
      </c>
      <c r="O803" t="str">
        <f>IFERROR(IF(VLOOKUP('Xlookup set'!$S842,'Xlookup set'!$A$1:$R$1239,16,FALSE)=0,"",VLOOKUP('Xlookup set'!$S842,'Xlookup set'!$A$1:$R$1239,16,FALSE)),"")</f>
        <v/>
      </c>
      <c r="P803" t="str">
        <f t="array" aca="1" ref="P803" ca="1">IFERROR(Y2IF(VLOOKUP('Xlookup set'!$S842,'Xlookup set'!$A$1:$R$1239,17,FALSE)=0,"",VLOOKUP('Xlookup set'!$S842,'Xlookup set'!$A$1:$R$1239,17,FALSE)),"")</f>
        <v/>
      </c>
      <c r="Q803" t="str">
        <f>IFERROR(IF(VLOOKUP('Xlookup set'!$S842,'Xlookup set'!$A$1:$R$1239,18,FALSE)=0,"",VLOOKUP('Xlookup set'!$S842,'Xlookup set'!$A$1:$R$1239,18,FALSE)),"")</f>
        <v/>
      </c>
    </row>
    <row r="804" spans="1:17">
      <c r="A804" t="str">
        <f>IFERROR(VLOOKUP('Xlookup set'!$S804,'Xlookup set'!$A$1:$R$1239,2,FALSE),"")</f>
        <v/>
      </c>
      <c r="B804" t="str">
        <f>IF(I804&lt;&gt;"",ドッグキャリー!$I$2,"")</f>
        <v/>
      </c>
      <c r="C804" t="str">
        <f t="shared" si="26"/>
        <v/>
      </c>
      <c r="D804" t="str">
        <f t="shared" si="27"/>
        <v/>
      </c>
      <c r="H804" s="77" t="str">
        <f>IFERROR(IF(VLOOKUP('Xlookup set'!$S804,'Xlookup set'!$A$1:$R$1239,9,FALSE)=0,"",VLOOKUP('Xlookup set'!$S804,'Xlookup set'!$A$1:$R$1239,9,FALSE)),"")</f>
        <v/>
      </c>
      <c r="I804" t="str">
        <f>IFERROR(IF(VLOOKUP('Xlookup set'!$S804,'Xlookup set'!$A$1:$R$1239,10,FALSE)=0,"",VLOOKUP('Xlookup set'!$S804,'Xlookup set'!$A$1:$R$1239,10,FALSE)),"")</f>
        <v/>
      </c>
      <c r="J804" t="str">
        <f>IFERROR(IF(VLOOKUP('Xlookup set'!$S843,'Xlookup set'!$A$1:$R$1239,11,FALSE)=0,"",VLOOKUP('Xlookup set'!$S843,'Xlookup set'!$A$1:$R$1239,11,FALSE)),"")</f>
        <v/>
      </c>
      <c r="K804" t="str">
        <f>IFERROR(IF(VLOOKUP('Xlookup set'!$S843,'Xlookup set'!$A$1:$R$1239,12,FALSE)=0,"",VLOOKUP('Xlookup set'!$S843,'Xlookup set'!$A$1:$R$1239,12,FALSE)),"")</f>
        <v/>
      </c>
      <c r="L804" t="str">
        <f>IFERROR(IF(VLOOKUP('Xlookup set'!$S843,'Xlookup set'!$A$1:$R$1239,13,FALSE)=0,"",VLOOKUP('Xlookup set'!$S843,'Xlookup set'!$A$1:$R$1239,13,FALSE)),"")</f>
        <v/>
      </c>
      <c r="M804" t="str">
        <f>IFERROR(IF(VLOOKUP('Xlookup set'!$S843,'Xlookup set'!$A$1:$R$1239,14,FALSE)=0,"",VLOOKUP('Xlookup set'!$S843,'Xlookup set'!$A$1:$R$1239,14,FALSE)),"")</f>
        <v/>
      </c>
      <c r="N804" t="str">
        <f>IFERROR(IF(VLOOKUP('Xlookup set'!$S843,'Xlookup set'!$A$1:$R$1239,15,FALSE)=0,"",VLOOKUP('Xlookup set'!$S843,'Xlookup set'!$A$1:$R$1239,15,FALSE)),"")</f>
        <v/>
      </c>
      <c r="O804" t="str">
        <f>IFERROR(IF(VLOOKUP('Xlookup set'!$S843,'Xlookup set'!$A$1:$R$1239,16,FALSE)=0,"",VLOOKUP('Xlookup set'!$S843,'Xlookup set'!$A$1:$R$1239,16,FALSE)),"")</f>
        <v/>
      </c>
      <c r="P804" t="str">
        <f t="array" aca="1" ref="P804" ca="1">IFERROR(Y2IF(VLOOKUP('Xlookup set'!$S843,'Xlookup set'!$A$1:$R$1239,17,FALSE)=0,"",VLOOKUP('Xlookup set'!$S843,'Xlookup set'!$A$1:$R$1239,17,FALSE)),"")</f>
        <v/>
      </c>
      <c r="Q804" t="str">
        <f>IFERROR(IF(VLOOKUP('Xlookup set'!$S843,'Xlookup set'!$A$1:$R$1239,18,FALSE)=0,"",VLOOKUP('Xlookup set'!$S843,'Xlookup set'!$A$1:$R$1239,18,FALSE)),"")</f>
        <v/>
      </c>
    </row>
    <row r="805" spans="1:17">
      <c r="A805" t="str">
        <f>IFERROR(VLOOKUP('Xlookup set'!$S805,'Xlookup set'!$A$1:$R$1239,2,FALSE),"")</f>
        <v/>
      </c>
      <c r="B805" t="str">
        <f>IF(I805&lt;&gt;"",ドッグキャリー!$I$2,"")</f>
        <v/>
      </c>
      <c r="C805" t="str">
        <f t="shared" si="26"/>
        <v/>
      </c>
      <c r="D805" t="str">
        <f t="shared" si="27"/>
        <v/>
      </c>
      <c r="H805" s="77" t="str">
        <f>IFERROR(IF(VLOOKUP('Xlookup set'!$S805,'Xlookup set'!$A$1:$R$1239,9,FALSE)=0,"",VLOOKUP('Xlookup set'!$S805,'Xlookup set'!$A$1:$R$1239,9,FALSE)),"")</f>
        <v/>
      </c>
      <c r="I805" t="str">
        <f>IFERROR(IF(VLOOKUP('Xlookup set'!$S805,'Xlookup set'!$A$1:$R$1239,10,FALSE)=0,"",VLOOKUP('Xlookup set'!$S805,'Xlookup set'!$A$1:$R$1239,10,FALSE)),"")</f>
        <v/>
      </c>
      <c r="J805" t="str">
        <f>IFERROR(IF(VLOOKUP('Xlookup set'!$S844,'Xlookup set'!$A$1:$R$1239,11,FALSE)=0,"",VLOOKUP('Xlookup set'!$S844,'Xlookup set'!$A$1:$R$1239,11,FALSE)),"")</f>
        <v/>
      </c>
      <c r="K805" t="str">
        <f>IFERROR(IF(VLOOKUP('Xlookup set'!$S844,'Xlookup set'!$A$1:$R$1239,12,FALSE)=0,"",VLOOKUP('Xlookup set'!$S844,'Xlookup set'!$A$1:$R$1239,12,FALSE)),"")</f>
        <v/>
      </c>
      <c r="L805" t="str">
        <f>IFERROR(IF(VLOOKUP('Xlookup set'!$S844,'Xlookup set'!$A$1:$R$1239,13,FALSE)=0,"",VLOOKUP('Xlookup set'!$S844,'Xlookup set'!$A$1:$R$1239,13,FALSE)),"")</f>
        <v/>
      </c>
      <c r="M805" t="str">
        <f>IFERROR(IF(VLOOKUP('Xlookup set'!$S844,'Xlookup set'!$A$1:$R$1239,14,FALSE)=0,"",VLOOKUP('Xlookup set'!$S844,'Xlookup set'!$A$1:$R$1239,14,FALSE)),"")</f>
        <v/>
      </c>
      <c r="N805" t="str">
        <f>IFERROR(IF(VLOOKUP('Xlookup set'!$S844,'Xlookup set'!$A$1:$R$1239,15,FALSE)=0,"",VLOOKUP('Xlookup set'!$S844,'Xlookup set'!$A$1:$R$1239,15,FALSE)),"")</f>
        <v/>
      </c>
      <c r="O805" t="str">
        <f>IFERROR(IF(VLOOKUP('Xlookup set'!$S844,'Xlookup set'!$A$1:$R$1239,16,FALSE)=0,"",VLOOKUP('Xlookup set'!$S844,'Xlookup set'!$A$1:$R$1239,16,FALSE)),"")</f>
        <v/>
      </c>
      <c r="P805" t="str">
        <f t="array" aca="1" ref="P805" ca="1">IFERROR(Y2IF(VLOOKUP('Xlookup set'!$S844,'Xlookup set'!$A$1:$R$1239,17,FALSE)=0,"",VLOOKUP('Xlookup set'!$S844,'Xlookup set'!$A$1:$R$1239,17,FALSE)),"")</f>
        <v/>
      </c>
      <c r="Q805" t="str">
        <f>IFERROR(IF(VLOOKUP('Xlookup set'!$S844,'Xlookup set'!$A$1:$R$1239,18,FALSE)=0,"",VLOOKUP('Xlookup set'!$S844,'Xlookup set'!$A$1:$R$1239,18,FALSE)),"")</f>
        <v/>
      </c>
    </row>
    <row r="806" spans="1:17">
      <c r="A806" t="str">
        <f>IFERROR(VLOOKUP('Xlookup set'!$S806,'Xlookup set'!$A$1:$R$1239,2,FALSE),"")</f>
        <v/>
      </c>
      <c r="B806" t="str">
        <f>IF(I806&lt;&gt;"",ドッグキャリー!$I$2,"")</f>
        <v/>
      </c>
      <c r="C806" t="str">
        <f t="shared" si="26"/>
        <v/>
      </c>
      <c r="D806" t="str">
        <f t="shared" si="27"/>
        <v/>
      </c>
      <c r="H806" s="77" t="str">
        <f>IFERROR(IF(VLOOKUP('Xlookup set'!$S806,'Xlookup set'!$A$1:$R$1239,9,FALSE)=0,"",VLOOKUP('Xlookup set'!$S806,'Xlookup set'!$A$1:$R$1239,9,FALSE)),"")</f>
        <v/>
      </c>
      <c r="I806" t="str">
        <f>IFERROR(IF(VLOOKUP('Xlookup set'!$S806,'Xlookup set'!$A$1:$R$1239,10,FALSE)=0,"",VLOOKUP('Xlookup set'!$S806,'Xlookup set'!$A$1:$R$1239,10,FALSE)),"")</f>
        <v/>
      </c>
      <c r="J806" t="str">
        <f>IFERROR(IF(VLOOKUP('Xlookup set'!$S845,'Xlookup set'!$A$1:$R$1239,11,FALSE)=0,"",VLOOKUP('Xlookup set'!$S845,'Xlookup set'!$A$1:$R$1239,11,FALSE)),"")</f>
        <v/>
      </c>
      <c r="K806" t="str">
        <f>IFERROR(IF(VLOOKUP('Xlookup set'!$S845,'Xlookup set'!$A$1:$R$1239,12,FALSE)=0,"",VLOOKUP('Xlookup set'!$S845,'Xlookup set'!$A$1:$R$1239,12,FALSE)),"")</f>
        <v/>
      </c>
      <c r="L806" t="str">
        <f>IFERROR(IF(VLOOKUP('Xlookup set'!$S845,'Xlookup set'!$A$1:$R$1239,13,FALSE)=0,"",VLOOKUP('Xlookup set'!$S845,'Xlookup set'!$A$1:$R$1239,13,FALSE)),"")</f>
        <v/>
      </c>
      <c r="M806" t="str">
        <f>IFERROR(IF(VLOOKUP('Xlookup set'!$S845,'Xlookup set'!$A$1:$R$1239,14,FALSE)=0,"",VLOOKUP('Xlookup set'!$S845,'Xlookup set'!$A$1:$R$1239,14,FALSE)),"")</f>
        <v/>
      </c>
      <c r="N806" t="str">
        <f>IFERROR(IF(VLOOKUP('Xlookup set'!$S845,'Xlookup set'!$A$1:$R$1239,15,FALSE)=0,"",VLOOKUP('Xlookup set'!$S845,'Xlookup set'!$A$1:$R$1239,15,FALSE)),"")</f>
        <v/>
      </c>
      <c r="O806" t="str">
        <f>IFERROR(IF(VLOOKUP('Xlookup set'!$S845,'Xlookup set'!$A$1:$R$1239,16,FALSE)=0,"",VLOOKUP('Xlookup set'!$S845,'Xlookup set'!$A$1:$R$1239,16,FALSE)),"")</f>
        <v/>
      </c>
      <c r="P806" t="str">
        <f t="array" aca="1" ref="P806" ca="1">IFERROR(Y2IF(VLOOKUP('Xlookup set'!$S845,'Xlookup set'!$A$1:$R$1239,17,FALSE)=0,"",VLOOKUP('Xlookup set'!$S845,'Xlookup set'!$A$1:$R$1239,17,FALSE)),"")</f>
        <v/>
      </c>
      <c r="Q806" t="str">
        <f>IFERROR(IF(VLOOKUP('Xlookup set'!$S845,'Xlookup set'!$A$1:$R$1239,18,FALSE)=0,"",VLOOKUP('Xlookup set'!$S845,'Xlookup set'!$A$1:$R$1239,18,FALSE)),"")</f>
        <v/>
      </c>
    </row>
    <row r="807" spans="1:17">
      <c r="A807" t="str">
        <f>IFERROR(VLOOKUP('Xlookup set'!$S807,'Xlookup set'!$A$1:$R$1239,2,FALSE),"")</f>
        <v/>
      </c>
      <c r="B807" t="str">
        <f>IF(I807&lt;&gt;"",ドッグキャリー!$I$2,"")</f>
        <v/>
      </c>
      <c r="C807" t="str">
        <f t="shared" si="26"/>
        <v/>
      </c>
      <c r="D807" t="str">
        <f t="shared" si="27"/>
        <v/>
      </c>
      <c r="H807" s="77" t="str">
        <f>IFERROR(IF(VLOOKUP('Xlookup set'!$S807,'Xlookup set'!$A$1:$R$1239,9,FALSE)=0,"",VLOOKUP('Xlookup set'!$S807,'Xlookup set'!$A$1:$R$1239,9,FALSE)),"")</f>
        <v/>
      </c>
      <c r="I807" t="str">
        <f>IFERROR(IF(VLOOKUP('Xlookup set'!$S807,'Xlookup set'!$A$1:$R$1239,10,FALSE)=0,"",VLOOKUP('Xlookup set'!$S807,'Xlookup set'!$A$1:$R$1239,10,FALSE)),"")</f>
        <v/>
      </c>
      <c r="J807" t="str">
        <f>IFERROR(IF(VLOOKUP('Xlookup set'!$S846,'Xlookup set'!$A$1:$R$1239,11,FALSE)=0,"",VLOOKUP('Xlookup set'!$S846,'Xlookup set'!$A$1:$R$1239,11,FALSE)),"")</f>
        <v/>
      </c>
      <c r="K807" t="str">
        <f>IFERROR(IF(VLOOKUP('Xlookup set'!$S846,'Xlookup set'!$A$1:$R$1239,12,FALSE)=0,"",VLOOKUP('Xlookup set'!$S846,'Xlookup set'!$A$1:$R$1239,12,FALSE)),"")</f>
        <v/>
      </c>
      <c r="L807" t="str">
        <f>IFERROR(IF(VLOOKUP('Xlookup set'!$S846,'Xlookup set'!$A$1:$R$1239,13,FALSE)=0,"",VLOOKUP('Xlookup set'!$S846,'Xlookup set'!$A$1:$R$1239,13,FALSE)),"")</f>
        <v/>
      </c>
      <c r="M807" t="str">
        <f>IFERROR(IF(VLOOKUP('Xlookup set'!$S846,'Xlookup set'!$A$1:$R$1239,14,FALSE)=0,"",VLOOKUP('Xlookup set'!$S846,'Xlookup set'!$A$1:$R$1239,14,FALSE)),"")</f>
        <v/>
      </c>
      <c r="N807" t="str">
        <f>IFERROR(IF(VLOOKUP('Xlookup set'!$S846,'Xlookup set'!$A$1:$R$1239,15,FALSE)=0,"",VLOOKUP('Xlookup set'!$S846,'Xlookup set'!$A$1:$R$1239,15,FALSE)),"")</f>
        <v/>
      </c>
      <c r="O807" t="str">
        <f>IFERROR(IF(VLOOKUP('Xlookup set'!$S846,'Xlookup set'!$A$1:$R$1239,16,FALSE)=0,"",VLOOKUP('Xlookup set'!$S846,'Xlookup set'!$A$1:$R$1239,16,FALSE)),"")</f>
        <v/>
      </c>
      <c r="P807" t="str">
        <f t="array" aca="1" ref="P807" ca="1">IFERROR(Y2IF(VLOOKUP('Xlookup set'!$S846,'Xlookup set'!$A$1:$R$1239,17,FALSE)=0,"",VLOOKUP('Xlookup set'!$S846,'Xlookup set'!$A$1:$R$1239,17,FALSE)),"")</f>
        <v/>
      </c>
      <c r="Q807" t="str">
        <f>IFERROR(IF(VLOOKUP('Xlookup set'!$S846,'Xlookup set'!$A$1:$R$1239,18,FALSE)=0,"",VLOOKUP('Xlookup set'!$S846,'Xlookup set'!$A$1:$R$1239,18,FALSE)),"")</f>
        <v/>
      </c>
    </row>
    <row r="808" spans="1:17">
      <c r="A808" t="str">
        <f>IFERROR(VLOOKUP('Xlookup set'!$S808,'Xlookup set'!$A$1:$R$1239,2,FALSE),"")</f>
        <v/>
      </c>
      <c r="B808" t="str">
        <f>IF(I808&lt;&gt;"",ドッグキャリー!$I$2,"")</f>
        <v/>
      </c>
      <c r="C808" t="str">
        <f t="shared" si="26"/>
        <v/>
      </c>
      <c r="D808" t="str">
        <f t="shared" si="27"/>
        <v/>
      </c>
      <c r="H808" s="77" t="str">
        <f>IFERROR(IF(VLOOKUP('Xlookup set'!$S808,'Xlookup set'!$A$1:$R$1239,9,FALSE)=0,"",VLOOKUP('Xlookup set'!$S808,'Xlookup set'!$A$1:$R$1239,9,FALSE)),"")</f>
        <v/>
      </c>
      <c r="I808" t="str">
        <f>IFERROR(IF(VLOOKUP('Xlookup set'!$S808,'Xlookup set'!$A$1:$R$1239,10,FALSE)=0,"",VLOOKUP('Xlookup set'!$S808,'Xlookup set'!$A$1:$R$1239,10,FALSE)),"")</f>
        <v/>
      </c>
      <c r="J808" t="str">
        <f>IFERROR(IF(VLOOKUP('Xlookup set'!$S847,'Xlookup set'!$A$1:$R$1239,11,FALSE)=0,"",VLOOKUP('Xlookup set'!$S847,'Xlookup set'!$A$1:$R$1239,11,FALSE)),"")</f>
        <v/>
      </c>
      <c r="K808" t="str">
        <f>IFERROR(IF(VLOOKUP('Xlookup set'!$S847,'Xlookup set'!$A$1:$R$1239,12,FALSE)=0,"",VLOOKUP('Xlookup set'!$S847,'Xlookup set'!$A$1:$R$1239,12,FALSE)),"")</f>
        <v/>
      </c>
      <c r="L808" t="str">
        <f>IFERROR(IF(VLOOKUP('Xlookup set'!$S847,'Xlookup set'!$A$1:$R$1239,13,FALSE)=0,"",VLOOKUP('Xlookup set'!$S847,'Xlookup set'!$A$1:$R$1239,13,FALSE)),"")</f>
        <v/>
      </c>
      <c r="M808" t="str">
        <f>IFERROR(IF(VLOOKUP('Xlookup set'!$S847,'Xlookup set'!$A$1:$R$1239,14,FALSE)=0,"",VLOOKUP('Xlookup set'!$S847,'Xlookup set'!$A$1:$R$1239,14,FALSE)),"")</f>
        <v/>
      </c>
      <c r="N808" t="str">
        <f>IFERROR(IF(VLOOKUP('Xlookup set'!$S847,'Xlookup set'!$A$1:$R$1239,15,FALSE)=0,"",VLOOKUP('Xlookup set'!$S847,'Xlookup set'!$A$1:$R$1239,15,FALSE)),"")</f>
        <v/>
      </c>
      <c r="O808" t="str">
        <f>IFERROR(IF(VLOOKUP('Xlookup set'!$S847,'Xlookup set'!$A$1:$R$1239,16,FALSE)=0,"",VLOOKUP('Xlookup set'!$S847,'Xlookup set'!$A$1:$R$1239,16,FALSE)),"")</f>
        <v/>
      </c>
      <c r="P808" t="str">
        <f t="array" aca="1" ref="P808" ca="1">IFERROR(Y2IF(VLOOKUP('Xlookup set'!$S847,'Xlookup set'!$A$1:$R$1239,17,FALSE)=0,"",VLOOKUP('Xlookup set'!$S847,'Xlookup set'!$A$1:$R$1239,17,FALSE)),"")</f>
        <v/>
      </c>
      <c r="Q808" t="str">
        <f>IFERROR(IF(VLOOKUP('Xlookup set'!$S847,'Xlookup set'!$A$1:$R$1239,18,FALSE)=0,"",VLOOKUP('Xlookup set'!$S847,'Xlookup set'!$A$1:$R$1239,18,FALSE)),"")</f>
        <v/>
      </c>
    </row>
    <row r="809" spans="1:17">
      <c r="A809" t="str">
        <f>IFERROR(VLOOKUP('Xlookup set'!$S809,'Xlookup set'!$A$1:$R$1239,2,FALSE),"")</f>
        <v/>
      </c>
      <c r="B809" t="str">
        <f>IF(I809&lt;&gt;"",ドッグキャリー!$I$2,"")</f>
        <v/>
      </c>
      <c r="C809" t="str">
        <f t="shared" si="26"/>
        <v/>
      </c>
      <c r="D809" t="str">
        <f t="shared" si="27"/>
        <v/>
      </c>
      <c r="H809" s="77" t="str">
        <f>IFERROR(IF(VLOOKUP('Xlookup set'!$S809,'Xlookup set'!$A$1:$R$1239,9,FALSE)=0,"",VLOOKUP('Xlookup set'!$S809,'Xlookup set'!$A$1:$R$1239,9,FALSE)),"")</f>
        <v/>
      </c>
      <c r="I809" t="str">
        <f>IFERROR(IF(VLOOKUP('Xlookup set'!$S809,'Xlookup set'!$A$1:$R$1239,10,FALSE)=0,"",VLOOKUP('Xlookup set'!$S809,'Xlookup set'!$A$1:$R$1239,10,FALSE)),"")</f>
        <v/>
      </c>
      <c r="J809" t="str">
        <f>IFERROR(IF(VLOOKUP('Xlookup set'!$S848,'Xlookup set'!$A$1:$R$1239,11,FALSE)=0,"",VLOOKUP('Xlookup set'!$S848,'Xlookup set'!$A$1:$R$1239,11,FALSE)),"")</f>
        <v/>
      </c>
      <c r="K809" t="str">
        <f>IFERROR(IF(VLOOKUP('Xlookup set'!$S848,'Xlookup set'!$A$1:$R$1239,12,FALSE)=0,"",VLOOKUP('Xlookup set'!$S848,'Xlookup set'!$A$1:$R$1239,12,FALSE)),"")</f>
        <v/>
      </c>
      <c r="L809" t="str">
        <f>IFERROR(IF(VLOOKUP('Xlookup set'!$S848,'Xlookup set'!$A$1:$R$1239,13,FALSE)=0,"",VLOOKUP('Xlookup set'!$S848,'Xlookup set'!$A$1:$R$1239,13,FALSE)),"")</f>
        <v/>
      </c>
      <c r="M809" t="str">
        <f>IFERROR(IF(VLOOKUP('Xlookup set'!$S848,'Xlookup set'!$A$1:$R$1239,14,FALSE)=0,"",VLOOKUP('Xlookup set'!$S848,'Xlookup set'!$A$1:$R$1239,14,FALSE)),"")</f>
        <v/>
      </c>
      <c r="N809" t="str">
        <f>IFERROR(IF(VLOOKUP('Xlookup set'!$S848,'Xlookup set'!$A$1:$R$1239,15,FALSE)=0,"",VLOOKUP('Xlookup set'!$S848,'Xlookup set'!$A$1:$R$1239,15,FALSE)),"")</f>
        <v/>
      </c>
      <c r="O809" t="str">
        <f>IFERROR(IF(VLOOKUP('Xlookup set'!$S848,'Xlookup set'!$A$1:$R$1239,16,FALSE)=0,"",VLOOKUP('Xlookup set'!$S848,'Xlookup set'!$A$1:$R$1239,16,FALSE)),"")</f>
        <v/>
      </c>
      <c r="P809" t="str">
        <f t="array" aca="1" ref="P809" ca="1">IFERROR(Y2IF(VLOOKUP('Xlookup set'!$S848,'Xlookup set'!$A$1:$R$1239,17,FALSE)=0,"",VLOOKUP('Xlookup set'!$S848,'Xlookup set'!$A$1:$R$1239,17,FALSE)),"")</f>
        <v/>
      </c>
      <c r="Q809" t="str">
        <f>IFERROR(IF(VLOOKUP('Xlookup set'!$S848,'Xlookup set'!$A$1:$R$1239,18,FALSE)=0,"",VLOOKUP('Xlookup set'!$S848,'Xlookup set'!$A$1:$R$1239,18,FALSE)),"")</f>
        <v/>
      </c>
    </row>
    <row r="810" spans="1:17">
      <c r="A810" t="str">
        <f>IFERROR(VLOOKUP('Xlookup set'!$S810,'Xlookup set'!$A$1:$R$1239,2,FALSE),"")</f>
        <v/>
      </c>
      <c r="B810" t="str">
        <f>IF(I810&lt;&gt;"",ドッグキャリー!$I$2,"")</f>
        <v/>
      </c>
      <c r="C810" t="str">
        <f t="shared" si="26"/>
        <v/>
      </c>
      <c r="D810" t="str">
        <f t="shared" si="27"/>
        <v/>
      </c>
      <c r="H810" s="77" t="str">
        <f>IFERROR(IF(VLOOKUP('Xlookup set'!$S810,'Xlookup set'!$A$1:$R$1239,9,FALSE)=0,"",VLOOKUP('Xlookup set'!$S810,'Xlookup set'!$A$1:$R$1239,9,FALSE)),"")</f>
        <v/>
      </c>
      <c r="I810" t="str">
        <f>IFERROR(IF(VLOOKUP('Xlookup set'!$S810,'Xlookup set'!$A$1:$R$1239,10,FALSE)=0,"",VLOOKUP('Xlookup set'!$S810,'Xlookup set'!$A$1:$R$1239,10,FALSE)),"")</f>
        <v/>
      </c>
      <c r="J810" t="str">
        <f>IFERROR(IF(VLOOKUP('Xlookup set'!$S849,'Xlookup set'!$A$1:$R$1239,11,FALSE)=0,"",VLOOKUP('Xlookup set'!$S849,'Xlookup set'!$A$1:$R$1239,11,FALSE)),"")</f>
        <v/>
      </c>
      <c r="K810" t="str">
        <f>IFERROR(IF(VLOOKUP('Xlookup set'!$S849,'Xlookup set'!$A$1:$R$1239,12,FALSE)=0,"",VLOOKUP('Xlookup set'!$S849,'Xlookup set'!$A$1:$R$1239,12,FALSE)),"")</f>
        <v/>
      </c>
      <c r="L810" t="str">
        <f>IFERROR(IF(VLOOKUP('Xlookup set'!$S849,'Xlookup set'!$A$1:$R$1239,13,FALSE)=0,"",VLOOKUP('Xlookup set'!$S849,'Xlookup set'!$A$1:$R$1239,13,FALSE)),"")</f>
        <v/>
      </c>
      <c r="M810" t="str">
        <f>IFERROR(IF(VLOOKUP('Xlookup set'!$S849,'Xlookup set'!$A$1:$R$1239,14,FALSE)=0,"",VLOOKUP('Xlookup set'!$S849,'Xlookup set'!$A$1:$R$1239,14,FALSE)),"")</f>
        <v/>
      </c>
      <c r="N810" t="str">
        <f>IFERROR(IF(VLOOKUP('Xlookup set'!$S849,'Xlookup set'!$A$1:$R$1239,15,FALSE)=0,"",VLOOKUP('Xlookup set'!$S849,'Xlookup set'!$A$1:$R$1239,15,FALSE)),"")</f>
        <v/>
      </c>
      <c r="O810" t="str">
        <f>IFERROR(IF(VLOOKUP('Xlookup set'!$S849,'Xlookup set'!$A$1:$R$1239,16,FALSE)=0,"",VLOOKUP('Xlookup set'!$S849,'Xlookup set'!$A$1:$R$1239,16,FALSE)),"")</f>
        <v/>
      </c>
      <c r="P810" t="str">
        <f t="array" aca="1" ref="P810" ca="1">IFERROR(Y2IF(VLOOKUP('Xlookup set'!$S849,'Xlookup set'!$A$1:$R$1239,17,FALSE)=0,"",VLOOKUP('Xlookup set'!$S849,'Xlookup set'!$A$1:$R$1239,17,FALSE)),"")</f>
        <v/>
      </c>
      <c r="Q810" t="str">
        <f>IFERROR(IF(VLOOKUP('Xlookup set'!$S849,'Xlookup set'!$A$1:$R$1239,18,FALSE)=0,"",VLOOKUP('Xlookup set'!$S849,'Xlookup set'!$A$1:$R$1239,18,FALSE)),"")</f>
        <v/>
      </c>
    </row>
    <row r="811" spans="1:17">
      <c r="A811" t="str">
        <f>IFERROR(VLOOKUP('Xlookup set'!$S811,'Xlookup set'!$A$1:$R$1239,2,FALSE),"")</f>
        <v/>
      </c>
      <c r="B811" t="str">
        <f>IF(I811&lt;&gt;"",ドッグキャリー!$I$2,"")</f>
        <v/>
      </c>
      <c r="C811" t="str">
        <f t="shared" si="26"/>
        <v/>
      </c>
      <c r="D811" t="str">
        <f t="shared" si="27"/>
        <v/>
      </c>
      <c r="H811" s="77" t="str">
        <f>IFERROR(IF(VLOOKUP('Xlookup set'!$S811,'Xlookup set'!$A$1:$R$1239,9,FALSE)=0,"",VLOOKUP('Xlookup set'!$S811,'Xlookup set'!$A$1:$R$1239,9,FALSE)),"")</f>
        <v/>
      </c>
      <c r="I811" t="str">
        <f>IFERROR(IF(VLOOKUP('Xlookup set'!$S811,'Xlookup set'!$A$1:$R$1239,10,FALSE)=0,"",VLOOKUP('Xlookup set'!$S811,'Xlookup set'!$A$1:$R$1239,10,FALSE)),"")</f>
        <v/>
      </c>
      <c r="J811" t="str">
        <f>IFERROR(IF(VLOOKUP('Xlookup set'!$S850,'Xlookup set'!$A$1:$R$1239,11,FALSE)=0,"",VLOOKUP('Xlookup set'!$S850,'Xlookup set'!$A$1:$R$1239,11,FALSE)),"")</f>
        <v/>
      </c>
      <c r="K811" t="str">
        <f>IFERROR(IF(VLOOKUP('Xlookup set'!$S850,'Xlookup set'!$A$1:$R$1239,12,FALSE)=0,"",VLOOKUP('Xlookup set'!$S850,'Xlookup set'!$A$1:$R$1239,12,FALSE)),"")</f>
        <v/>
      </c>
      <c r="L811" t="str">
        <f>IFERROR(IF(VLOOKUP('Xlookup set'!$S850,'Xlookup set'!$A$1:$R$1239,13,FALSE)=0,"",VLOOKUP('Xlookup set'!$S850,'Xlookup set'!$A$1:$R$1239,13,FALSE)),"")</f>
        <v/>
      </c>
      <c r="M811" t="str">
        <f>IFERROR(IF(VLOOKUP('Xlookup set'!$S850,'Xlookup set'!$A$1:$R$1239,14,FALSE)=0,"",VLOOKUP('Xlookup set'!$S850,'Xlookup set'!$A$1:$R$1239,14,FALSE)),"")</f>
        <v/>
      </c>
      <c r="N811" t="str">
        <f>IFERROR(IF(VLOOKUP('Xlookup set'!$S850,'Xlookup set'!$A$1:$R$1239,15,FALSE)=0,"",VLOOKUP('Xlookup set'!$S850,'Xlookup set'!$A$1:$R$1239,15,FALSE)),"")</f>
        <v/>
      </c>
      <c r="O811" t="str">
        <f>IFERROR(IF(VLOOKUP('Xlookup set'!$S850,'Xlookup set'!$A$1:$R$1239,16,FALSE)=0,"",VLOOKUP('Xlookup set'!$S850,'Xlookup set'!$A$1:$R$1239,16,FALSE)),"")</f>
        <v/>
      </c>
      <c r="P811" t="str">
        <f t="array" aca="1" ref="P811" ca="1">IFERROR(Y2IF(VLOOKUP('Xlookup set'!$S850,'Xlookup set'!$A$1:$R$1239,17,FALSE)=0,"",VLOOKUP('Xlookup set'!$S850,'Xlookup set'!$A$1:$R$1239,17,FALSE)),"")</f>
        <v/>
      </c>
      <c r="Q811" t="str">
        <f>IFERROR(IF(VLOOKUP('Xlookup set'!$S850,'Xlookup set'!$A$1:$R$1239,18,FALSE)=0,"",VLOOKUP('Xlookup set'!$S850,'Xlookup set'!$A$1:$R$1239,18,FALSE)),"")</f>
        <v/>
      </c>
    </row>
    <row r="812" spans="1:17">
      <c r="A812" t="str">
        <f>IFERROR(VLOOKUP('Xlookup set'!$S812,'Xlookup set'!$A$1:$R$1239,2,FALSE),"")</f>
        <v/>
      </c>
      <c r="B812" t="str">
        <f>IF(I812&lt;&gt;"",ドッグキャリー!$I$2,"")</f>
        <v/>
      </c>
      <c r="C812" t="str">
        <f t="shared" si="26"/>
        <v/>
      </c>
      <c r="D812" t="str">
        <f t="shared" si="27"/>
        <v/>
      </c>
      <c r="H812" s="77" t="str">
        <f>IFERROR(IF(VLOOKUP('Xlookup set'!$S812,'Xlookup set'!$A$1:$R$1239,9,FALSE)=0,"",VLOOKUP('Xlookup set'!$S812,'Xlookup set'!$A$1:$R$1239,9,FALSE)),"")</f>
        <v/>
      </c>
      <c r="I812" t="str">
        <f>IFERROR(IF(VLOOKUP('Xlookup set'!$S812,'Xlookup set'!$A$1:$R$1239,10,FALSE)=0,"",VLOOKUP('Xlookup set'!$S812,'Xlookup set'!$A$1:$R$1239,10,FALSE)),"")</f>
        <v/>
      </c>
      <c r="J812" t="str">
        <f>IFERROR(IF(VLOOKUP('Xlookup set'!$S851,'Xlookup set'!$A$1:$R$1239,11,FALSE)=0,"",VLOOKUP('Xlookup set'!$S851,'Xlookup set'!$A$1:$R$1239,11,FALSE)),"")</f>
        <v/>
      </c>
      <c r="K812" t="str">
        <f>IFERROR(IF(VLOOKUP('Xlookup set'!$S851,'Xlookup set'!$A$1:$R$1239,12,FALSE)=0,"",VLOOKUP('Xlookup set'!$S851,'Xlookup set'!$A$1:$R$1239,12,FALSE)),"")</f>
        <v/>
      </c>
      <c r="L812" t="str">
        <f>IFERROR(IF(VLOOKUP('Xlookup set'!$S851,'Xlookup set'!$A$1:$R$1239,13,FALSE)=0,"",VLOOKUP('Xlookup set'!$S851,'Xlookup set'!$A$1:$R$1239,13,FALSE)),"")</f>
        <v/>
      </c>
      <c r="M812" t="str">
        <f>IFERROR(IF(VLOOKUP('Xlookup set'!$S851,'Xlookup set'!$A$1:$R$1239,14,FALSE)=0,"",VLOOKUP('Xlookup set'!$S851,'Xlookup set'!$A$1:$R$1239,14,FALSE)),"")</f>
        <v/>
      </c>
      <c r="N812" t="str">
        <f>IFERROR(IF(VLOOKUP('Xlookup set'!$S851,'Xlookup set'!$A$1:$R$1239,15,FALSE)=0,"",VLOOKUP('Xlookup set'!$S851,'Xlookup set'!$A$1:$R$1239,15,FALSE)),"")</f>
        <v/>
      </c>
      <c r="O812" t="str">
        <f>IFERROR(IF(VLOOKUP('Xlookup set'!$S851,'Xlookup set'!$A$1:$R$1239,16,FALSE)=0,"",VLOOKUP('Xlookup set'!$S851,'Xlookup set'!$A$1:$R$1239,16,FALSE)),"")</f>
        <v/>
      </c>
      <c r="P812" t="str">
        <f t="array" aca="1" ref="P812" ca="1">IFERROR(Y2IF(VLOOKUP('Xlookup set'!$S851,'Xlookup set'!$A$1:$R$1239,17,FALSE)=0,"",VLOOKUP('Xlookup set'!$S851,'Xlookup set'!$A$1:$R$1239,17,FALSE)),"")</f>
        <v/>
      </c>
      <c r="Q812" t="str">
        <f>IFERROR(IF(VLOOKUP('Xlookup set'!$S851,'Xlookup set'!$A$1:$R$1239,18,FALSE)=0,"",VLOOKUP('Xlookup set'!$S851,'Xlookup set'!$A$1:$R$1239,18,FALSE)),"")</f>
        <v/>
      </c>
    </row>
    <row r="813" spans="1:17">
      <c r="A813" t="str">
        <f>IFERROR(VLOOKUP('Xlookup set'!$S813,'Xlookup set'!$A$1:$R$1239,2,FALSE),"")</f>
        <v/>
      </c>
      <c r="B813" t="str">
        <f>IF(I813&lt;&gt;"",ドッグキャリー!$I$2,"")</f>
        <v/>
      </c>
      <c r="C813" t="str">
        <f t="shared" si="26"/>
        <v/>
      </c>
      <c r="D813" t="str">
        <f t="shared" si="27"/>
        <v/>
      </c>
      <c r="H813" s="77" t="str">
        <f>IFERROR(IF(VLOOKUP('Xlookup set'!$S813,'Xlookup set'!$A$1:$R$1239,9,FALSE)=0,"",VLOOKUP('Xlookup set'!$S813,'Xlookup set'!$A$1:$R$1239,9,FALSE)),"")</f>
        <v/>
      </c>
      <c r="I813" t="str">
        <f>IFERROR(IF(VLOOKUP('Xlookup set'!$S813,'Xlookup set'!$A$1:$R$1239,10,FALSE)=0,"",VLOOKUP('Xlookup set'!$S813,'Xlookup set'!$A$1:$R$1239,10,FALSE)),"")</f>
        <v/>
      </c>
      <c r="J813" t="str">
        <f>IFERROR(IF(VLOOKUP('Xlookup set'!$S852,'Xlookup set'!$A$1:$R$1239,11,FALSE)=0,"",VLOOKUP('Xlookup set'!$S852,'Xlookup set'!$A$1:$R$1239,11,FALSE)),"")</f>
        <v/>
      </c>
      <c r="K813" t="str">
        <f>IFERROR(IF(VLOOKUP('Xlookup set'!$S852,'Xlookup set'!$A$1:$R$1239,12,FALSE)=0,"",VLOOKUP('Xlookup set'!$S852,'Xlookup set'!$A$1:$R$1239,12,FALSE)),"")</f>
        <v/>
      </c>
      <c r="L813" t="str">
        <f>IFERROR(IF(VLOOKUP('Xlookup set'!$S852,'Xlookup set'!$A$1:$R$1239,13,FALSE)=0,"",VLOOKUP('Xlookup set'!$S852,'Xlookup set'!$A$1:$R$1239,13,FALSE)),"")</f>
        <v/>
      </c>
      <c r="M813" t="str">
        <f>IFERROR(IF(VLOOKUP('Xlookup set'!$S852,'Xlookup set'!$A$1:$R$1239,14,FALSE)=0,"",VLOOKUP('Xlookup set'!$S852,'Xlookup set'!$A$1:$R$1239,14,FALSE)),"")</f>
        <v/>
      </c>
      <c r="N813" t="str">
        <f>IFERROR(IF(VLOOKUP('Xlookup set'!$S852,'Xlookup set'!$A$1:$R$1239,15,FALSE)=0,"",VLOOKUP('Xlookup set'!$S852,'Xlookup set'!$A$1:$R$1239,15,FALSE)),"")</f>
        <v/>
      </c>
      <c r="O813" t="str">
        <f>IFERROR(IF(VLOOKUP('Xlookup set'!$S852,'Xlookup set'!$A$1:$R$1239,16,FALSE)=0,"",VLOOKUP('Xlookup set'!$S852,'Xlookup set'!$A$1:$R$1239,16,FALSE)),"")</f>
        <v/>
      </c>
      <c r="P813" t="str">
        <f t="array" aca="1" ref="P813" ca="1">IFERROR(Y2IF(VLOOKUP('Xlookup set'!$S852,'Xlookup set'!$A$1:$R$1239,17,FALSE)=0,"",VLOOKUP('Xlookup set'!$S852,'Xlookup set'!$A$1:$R$1239,17,FALSE)),"")</f>
        <v/>
      </c>
      <c r="Q813" t="str">
        <f>IFERROR(IF(VLOOKUP('Xlookup set'!$S852,'Xlookup set'!$A$1:$R$1239,18,FALSE)=0,"",VLOOKUP('Xlookup set'!$S852,'Xlookup set'!$A$1:$R$1239,18,FALSE)),"")</f>
        <v/>
      </c>
    </row>
    <row r="814" spans="1:17">
      <c r="A814" t="str">
        <f>IFERROR(VLOOKUP('Xlookup set'!$S814,'Xlookup set'!$A$1:$R$1239,2,FALSE),"")</f>
        <v/>
      </c>
      <c r="B814" t="str">
        <f>IF(I814&lt;&gt;"",ドッグキャリー!$I$2,"")</f>
        <v/>
      </c>
      <c r="C814" t="str">
        <f t="shared" si="26"/>
        <v/>
      </c>
      <c r="D814" t="str">
        <f t="shared" si="27"/>
        <v/>
      </c>
      <c r="H814" s="77" t="str">
        <f>IFERROR(IF(VLOOKUP('Xlookup set'!$S814,'Xlookup set'!$A$1:$R$1239,9,FALSE)=0,"",VLOOKUP('Xlookup set'!$S814,'Xlookup set'!$A$1:$R$1239,9,FALSE)),"")</f>
        <v/>
      </c>
      <c r="I814" t="str">
        <f>IFERROR(IF(VLOOKUP('Xlookup set'!$S814,'Xlookup set'!$A$1:$R$1239,10,FALSE)=0,"",VLOOKUP('Xlookup set'!$S814,'Xlookup set'!$A$1:$R$1239,10,FALSE)),"")</f>
        <v/>
      </c>
      <c r="J814" t="str">
        <f>IFERROR(IF(VLOOKUP('Xlookup set'!$S853,'Xlookup set'!$A$1:$R$1239,11,FALSE)=0,"",VLOOKUP('Xlookup set'!$S853,'Xlookup set'!$A$1:$R$1239,11,FALSE)),"")</f>
        <v/>
      </c>
      <c r="K814" t="str">
        <f>IFERROR(IF(VLOOKUP('Xlookup set'!$S853,'Xlookup set'!$A$1:$R$1239,12,FALSE)=0,"",VLOOKUP('Xlookup set'!$S853,'Xlookup set'!$A$1:$R$1239,12,FALSE)),"")</f>
        <v/>
      </c>
      <c r="L814" t="str">
        <f>IFERROR(IF(VLOOKUP('Xlookup set'!$S853,'Xlookup set'!$A$1:$R$1239,13,FALSE)=0,"",VLOOKUP('Xlookup set'!$S853,'Xlookup set'!$A$1:$R$1239,13,FALSE)),"")</f>
        <v/>
      </c>
      <c r="M814" t="str">
        <f>IFERROR(IF(VLOOKUP('Xlookup set'!$S853,'Xlookup set'!$A$1:$R$1239,14,FALSE)=0,"",VLOOKUP('Xlookup set'!$S853,'Xlookup set'!$A$1:$R$1239,14,FALSE)),"")</f>
        <v/>
      </c>
      <c r="N814" t="str">
        <f>IFERROR(IF(VLOOKUP('Xlookup set'!$S853,'Xlookup set'!$A$1:$R$1239,15,FALSE)=0,"",VLOOKUP('Xlookup set'!$S853,'Xlookup set'!$A$1:$R$1239,15,FALSE)),"")</f>
        <v/>
      </c>
      <c r="O814" t="str">
        <f>IFERROR(IF(VLOOKUP('Xlookup set'!$S853,'Xlookup set'!$A$1:$R$1239,16,FALSE)=0,"",VLOOKUP('Xlookup set'!$S853,'Xlookup set'!$A$1:$R$1239,16,FALSE)),"")</f>
        <v/>
      </c>
      <c r="P814" t="str">
        <f t="array" aca="1" ref="P814" ca="1">IFERROR(Y2IF(VLOOKUP('Xlookup set'!$S853,'Xlookup set'!$A$1:$R$1239,17,FALSE)=0,"",VLOOKUP('Xlookup set'!$S853,'Xlookup set'!$A$1:$R$1239,17,FALSE)),"")</f>
        <v/>
      </c>
      <c r="Q814" t="str">
        <f>IFERROR(IF(VLOOKUP('Xlookup set'!$S853,'Xlookup set'!$A$1:$R$1239,18,FALSE)=0,"",VLOOKUP('Xlookup set'!$S853,'Xlookup set'!$A$1:$R$1239,18,FALSE)),"")</f>
        <v/>
      </c>
    </row>
    <row r="815" spans="1:17">
      <c r="A815" t="str">
        <f>IFERROR(VLOOKUP('Xlookup set'!$S815,'Xlookup set'!$A$1:$R$1239,2,FALSE),"")</f>
        <v/>
      </c>
      <c r="B815" t="str">
        <f>IF(I815&lt;&gt;"",ドッグキャリー!$I$2,"")</f>
        <v/>
      </c>
      <c r="C815" t="str">
        <f t="shared" si="26"/>
        <v/>
      </c>
      <c r="D815" t="str">
        <f t="shared" si="27"/>
        <v/>
      </c>
      <c r="H815" s="77" t="str">
        <f>IFERROR(IF(VLOOKUP('Xlookup set'!$S815,'Xlookup set'!$A$1:$R$1239,9,FALSE)=0,"",VLOOKUP('Xlookup set'!$S815,'Xlookup set'!$A$1:$R$1239,9,FALSE)),"")</f>
        <v/>
      </c>
      <c r="I815" t="str">
        <f>IFERROR(IF(VLOOKUP('Xlookup set'!$S815,'Xlookup set'!$A$1:$R$1239,10,FALSE)=0,"",VLOOKUP('Xlookup set'!$S815,'Xlookup set'!$A$1:$R$1239,10,FALSE)),"")</f>
        <v/>
      </c>
      <c r="J815" t="str">
        <f>IFERROR(IF(VLOOKUP('Xlookup set'!$S854,'Xlookup set'!$A$1:$R$1239,11,FALSE)=0,"",VLOOKUP('Xlookup set'!$S854,'Xlookup set'!$A$1:$R$1239,11,FALSE)),"")</f>
        <v/>
      </c>
      <c r="K815" t="str">
        <f>IFERROR(IF(VLOOKUP('Xlookup set'!$S854,'Xlookup set'!$A$1:$R$1239,12,FALSE)=0,"",VLOOKUP('Xlookup set'!$S854,'Xlookup set'!$A$1:$R$1239,12,FALSE)),"")</f>
        <v/>
      </c>
      <c r="L815" t="str">
        <f>IFERROR(IF(VLOOKUP('Xlookup set'!$S854,'Xlookup set'!$A$1:$R$1239,13,FALSE)=0,"",VLOOKUP('Xlookup set'!$S854,'Xlookup set'!$A$1:$R$1239,13,FALSE)),"")</f>
        <v/>
      </c>
      <c r="M815" t="str">
        <f>IFERROR(IF(VLOOKUP('Xlookup set'!$S854,'Xlookup set'!$A$1:$R$1239,14,FALSE)=0,"",VLOOKUP('Xlookup set'!$S854,'Xlookup set'!$A$1:$R$1239,14,FALSE)),"")</f>
        <v/>
      </c>
      <c r="N815" t="str">
        <f>IFERROR(IF(VLOOKUP('Xlookup set'!$S854,'Xlookup set'!$A$1:$R$1239,15,FALSE)=0,"",VLOOKUP('Xlookup set'!$S854,'Xlookup set'!$A$1:$R$1239,15,FALSE)),"")</f>
        <v/>
      </c>
      <c r="O815" t="str">
        <f>IFERROR(IF(VLOOKUP('Xlookup set'!$S854,'Xlookup set'!$A$1:$R$1239,16,FALSE)=0,"",VLOOKUP('Xlookup set'!$S854,'Xlookup set'!$A$1:$R$1239,16,FALSE)),"")</f>
        <v/>
      </c>
      <c r="P815" t="str">
        <f t="array" aca="1" ref="P815" ca="1">IFERROR(Y2IF(VLOOKUP('Xlookup set'!$S854,'Xlookup set'!$A$1:$R$1239,17,FALSE)=0,"",VLOOKUP('Xlookup set'!$S854,'Xlookup set'!$A$1:$R$1239,17,FALSE)),"")</f>
        <v/>
      </c>
      <c r="Q815" t="str">
        <f>IFERROR(IF(VLOOKUP('Xlookup set'!$S854,'Xlookup set'!$A$1:$R$1239,18,FALSE)=0,"",VLOOKUP('Xlookup set'!$S854,'Xlookup set'!$A$1:$R$1239,18,FALSE)),"")</f>
        <v/>
      </c>
    </row>
    <row r="816" spans="1:17">
      <c r="A816" t="str">
        <f>IFERROR(VLOOKUP('Xlookup set'!$S816,'Xlookup set'!$A$1:$R$1239,2,FALSE),"")</f>
        <v/>
      </c>
      <c r="B816" t="str">
        <f>IF(I816&lt;&gt;"",ドッグキャリー!$I$2,"")</f>
        <v/>
      </c>
      <c r="C816" t="str">
        <f t="shared" si="26"/>
        <v/>
      </c>
      <c r="D816" t="str">
        <f t="shared" si="27"/>
        <v/>
      </c>
      <c r="H816" s="77" t="str">
        <f>IFERROR(IF(VLOOKUP('Xlookup set'!$S816,'Xlookup set'!$A$1:$R$1239,9,FALSE)=0,"",VLOOKUP('Xlookup set'!$S816,'Xlookup set'!$A$1:$R$1239,9,FALSE)),"")</f>
        <v/>
      </c>
      <c r="I816" t="str">
        <f>IFERROR(IF(VLOOKUP('Xlookup set'!$S816,'Xlookup set'!$A$1:$R$1239,10,FALSE)=0,"",VLOOKUP('Xlookup set'!$S816,'Xlookup set'!$A$1:$R$1239,10,FALSE)),"")</f>
        <v/>
      </c>
      <c r="J816" t="str">
        <f>IFERROR(IF(VLOOKUP('Xlookup set'!$S855,'Xlookup set'!$A$1:$R$1239,11,FALSE)=0,"",VLOOKUP('Xlookup set'!$S855,'Xlookup set'!$A$1:$R$1239,11,FALSE)),"")</f>
        <v/>
      </c>
      <c r="K816" t="str">
        <f>IFERROR(IF(VLOOKUP('Xlookup set'!$S855,'Xlookup set'!$A$1:$R$1239,12,FALSE)=0,"",VLOOKUP('Xlookup set'!$S855,'Xlookup set'!$A$1:$R$1239,12,FALSE)),"")</f>
        <v/>
      </c>
      <c r="L816" t="str">
        <f>IFERROR(IF(VLOOKUP('Xlookup set'!$S855,'Xlookup set'!$A$1:$R$1239,13,FALSE)=0,"",VLOOKUP('Xlookup set'!$S855,'Xlookup set'!$A$1:$R$1239,13,FALSE)),"")</f>
        <v/>
      </c>
      <c r="M816" t="str">
        <f>IFERROR(IF(VLOOKUP('Xlookup set'!$S855,'Xlookup set'!$A$1:$R$1239,14,FALSE)=0,"",VLOOKUP('Xlookup set'!$S855,'Xlookup set'!$A$1:$R$1239,14,FALSE)),"")</f>
        <v/>
      </c>
      <c r="N816" t="str">
        <f>IFERROR(IF(VLOOKUP('Xlookup set'!$S855,'Xlookup set'!$A$1:$R$1239,15,FALSE)=0,"",VLOOKUP('Xlookup set'!$S855,'Xlookup set'!$A$1:$R$1239,15,FALSE)),"")</f>
        <v/>
      </c>
      <c r="O816" t="str">
        <f>IFERROR(IF(VLOOKUP('Xlookup set'!$S855,'Xlookup set'!$A$1:$R$1239,16,FALSE)=0,"",VLOOKUP('Xlookup set'!$S855,'Xlookup set'!$A$1:$R$1239,16,FALSE)),"")</f>
        <v/>
      </c>
      <c r="P816" t="str">
        <f t="array" aca="1" ref="P816" ca="1">IFERROR(Y2IF(VLOOKUP('Xlookup set'!$S855,'Xlookup set'!$A$1:$R$1239,17,FALSE)=0,"",VLOOKUP('Xlookup set'!$S855,'Xlookup set'!$A$1:$R$1239,17,FALSE)),"")</f>
        <v/>
      </c>
      <c r="Q816" t="str">
        <f>IFERROR(IF(VLOOKUP('Xlookup set'!$S855,'Xlookup set'!$A$1:$R$1239,18,FALSE)=0,"",VLOOKUP('Xlookup set'!$S855,'Xlookup set'!$A$1:$R$1239,18,FALSE)),"")</f>
        <v/>
      </c>
    </row>
    <row r="817" spans="1:17">
      <c r="A817" t="str">
        <f>IFERROR(VLOOKUP('Xlookup set'!$S817,'Xlookup set'!$A$1:$R$1239,2,FALSE),"")</f>
        <v/>
      </c>
      <c r="B817" t="str">
        <f>IF(I817&lt;&gt;"",ドッグキャリー!$I$2,"")</f>
        <v/>
      </c>
      <c r="C817" t="str">
        <f t="shared" si="26"/>
        <v/>
      </c>
      <c r="D817" t="str">
        <f t="shared" si="27"/>
        <v/>
      </c>
      <c r="H817" s="77" t="str">
        <f>IFERROR(IF(VLOOKUP('Xlookup set'!$S817,'Xlookup set'!$A$1:$R$1239,9,FALSE)=0,"",VLOOKUP('Xlookup set'!$S817,'Xlookup set'!$A$1:$R$1239,9,FALSE)),"")</f>
        <v/>
      </c>
      <c r="I817" t="str">
        <f>IFERROR(IF(VLOOKUP('Xlookup set'!$S817,'Xlookup set'!$A$1:$R$1239,10,FALSE)=0,"",VLOOKUP('Xlookup set'!$S817,'Xlookup set'!$A$1:$R$1239,10,FALSE)),"")</f>
        <v/>
      </c>
      <c r="J817" t="str">
        <f>IFERROR(IF(VLOOKUP('Xlookup set'!$S856,'Xlookup set'!$A$1:$R$1239,11,FALSE)=0,"",VLOOKUP('Xlookup set'!$S856,'Xlookup set'!$A$1:$R$1239,11,FALSE)),"")</f>
        <v/>
      </c>
      <c r="K817" t="str">
        <f>IFERROR(IF(VLOOKUP('Xlookup set'!$S856,'Xlookup set'!$A$1:$R$1239,12,FALSE)=0,"",VLOOKUP('Xlookup set'!$S856,'Xlookup set'!$A$1:$R$1239,12,FALSE)),"")</f>
        <v/>
      </c>
      <c r="L817" t="str">
        <f>IFERROR(IF(VLOOKUP('Xlookup set'!$S856,'Xlookup set'!$A$1:$R$1239,13,FALSE)=0,"",VLOOKUP('Xlookup set'!$S856,'Xlookup set'!$A$1:$R$1239,13,FALSE)),"")</f>
        <v/>
      </c>
      <c r="M817" t="str">
        <f>IFERROR(IF(VLOOKUP('Xlookup set'!$S856,'Xlookup set'!$A$1:$R$1239,14,FALSE)=0,"",VLOOKUP('Xlookup set'!$S856,'Xlookup set'!$A$1:$R$1239,14,FALSE)),"")</f>
        <v/>
      </c>
      <c r="N817" t="str">
        <f>IFERROR(IF(VLOOKUP('Xlookup set'!$S856,'Xlookup set'!$A$1:$R$1239,15,FALSE)=0,"",VLOOKUP('Xlookup set'!$S856,'Xlookup set'!$A$1:$R$1239,15,FALSE)),"")</f>
        <v/>
      </c>
      <c r="O817" t="str">
        <f>IFERROR(IF(VLOOKUP('Xlookup set'!$S856,'Xlookup set'!$A$1:$R$1239,16,FALSE)=0,"",VLOOKUP('Xlookup set'!$S856,'Xlookup set'!$A$1:$R$1239,16,FALSE)),"")</f>
        <v/>
      </c>
      <c r="P817" t="str">
        <f t="array" aca="1" ref="P817" ca="1">IFERROR(Y2IF(VLOOKUP('Xlookup set'!$S856,'Xlookup set'!$A$1:$R$1239,17,FALSE)=0,"",VLOOKUP('Xlookup set'!$S856,'Xlookup set'!$A$1:$R$1239,17,FALSE)),"")</f>
        <v/>
      </c>
      <c r="Q817" t="str">
        <f>IFERROR(IF(VLOOKUP('Xlookup set'!$S856,'Xlookup set'!$A$1:$R$1239,18,FALSE)=0,"",VLOOKUP('Xlookup set'!$S856,'Xlookup set'!$A$1:$R$1239,18,FALSE)),"")</f>
        <v/>
      </c>
    </row>
    <row r="818" spans="1:17">
      <c r="A818" t="str">
        <f>IFERROR(VLOOKUP('Xlookup set'!$S818,'Xlookup set'!$A$1:$R$1239,2,FALSE),"")</f>
        <v/>
      </c>
      <c r="B818" t="str">
        <f>IF(I818&lt;&gt;"",ドッグキャリー!$I$2,"")</f>
        <v/>
      </c>
      <c r="C818" t="str">
        <f t="shared" si="26"/>
        <v/>
      </c>
      <c r="D818" t="str">
        <f t="shared" si="27"/>
        <v/>
      </c>
      <c r="H818" s="77" t="str">
        <f>IFERROR(IF(VLOOKUP('Xlookup set'!$S818,'Xlookup set'!$A$1:$R$1239,9,FALSE)=0,"",VLOOKUP('Xlookup set'!$S818,'Xlookup set'!$A$1:$R$1239,9,FALSE)),"")</f>
        <v/>
      </c>
      <c r="I818" t="str">
        <f>IFERROR(IF(VLOOKUP('Xlookup set'!$S818,'Xlookup set'!$A$1:$R$1239,10,FALSE)=0,"",VLOOKUP('Xlookup set'!$S818,'Xlookup set'!$A$1:$R$1239,10,FALSE)),"")</f>
        <v/>
      </c>
      <c r="J818" t="str">
        <f>IFERROR(IF(VLOOKUP('Xlookup set'!$S857,'Xlookup set'!$A$1:$R$1239,11,FALSE)=0,"",VLOOKUP('Xlookup set'!$S857,'Xlookup set'!$A$1:$R$1239,11,FALSE)),"")</f>
        <v/>
      </c>
      <c r="K818" t="str">
        <f>IFERROR(IF(VLOOKUP('Xlookup set'!$S857,'Xlookup set'!$A$1:$R$1239,12,FALSE)=0,"",VLOOKUP('Xlookup set'!$S857,'Xlookup set'!$A$1:$R$1239,12,FALSE)),"")</f>
        <v/>
      </c>
      <c r="L818" t="str">
        <f>IFERROR(IF(VLOOKUP('Xlookup set'!$S857,'Xlookup set'!$A$1:$R$1239,13,FALSE)=0,"",VLOOKUP('Xlookup set'!$S857,'Xlookup set'!$A$1:$R$1239,13,FALSE)),"")</f>
        <v/>
      </c>
      <c r="M818" t="str">
        <f>IFERROR(IF(VLOOKUP('Xlookup set'!$S857,'Xlookup set'!$A$1:$R$1239,14,FALSE)=0,"",VLOOKUP('Xlookup set'!$S857,'Xlookup set'!$A$1:$R$1239,14,FALSE)),"")</f>
        <v/>
      </c>
      <c r="N818" t="str">
        <f>IFERROR(IF(VLOOKUP('Xlookup set'!$S857,'Xlookup set'!$A$1:$R$1239,15,FALSE)=0,"",VLOOKUP('Xlookup set'!$S857,'Xlookup set'!$A$1:$R$1239,15,FALSE)),"")</f>
        <v/>
      </c>
      <c r="O818" t="str">
        <f>IFERROR(IF(VLOOKUP('Xlookup set'!$S857,'Xlookup set'!$A$1:$R$1239,16,FALSE)=0,"",VLOOKUP('Xlookup set'!$S857,'Xlookup set'!$A$1:$R$1239,16,FALSE)),"")</f>
        <v/>
      </c>
      <c r="P818" t="str">
        <f t="array" aca="1" ref="P818" ca="1">IFERROR(Y2IF(VLOOKUP('Xlookup set'!$S857,'Xlookup set'!$A$1:$R$1239,17,FALSE)=0,"",VLOOKUP('Xlookup set'!$S857,'Xlookup set'!$A$1:$R$1239,17,FALSE)),"")</f>
        <v/>
      </c>
      <c r="Q818" t="str">
        <f>IFERROR(IF(VLOOKUP('Xlookup set'!$S857,'Xlookup set'!$A$1:$R$1239,18,FALSE)=0,"",VLOOKUP('Xlookup set'!$S857,'Xlookup set'!$A$1:$R$1239,18,FALSE)),"")</f>
        <v/>
      </c>
    </row>
    <row r="819" spans="1:17">
      <c r="A819" t="str">
        <f>IFERROR(VLOOKUP('Xlookup set'!$S819,'Xlookup set'!$A$1:$R$1239,2,FALSE),"")</f>
        <v/>
      </c>
      <c r="B819" t="str">
        <f>IF(I819&lt;&gt;"",ドッグキャリー!$I$2,"")</f>
        <v/>
      </c>
      <c r="C819" t="str">
        <f t="shared" si="26"/>
        <v/>
      </c>
      <c r="D819" t="str">
        <f t="shared" si="27"/>
        <v/>
      </c>
      <c r="H819" s="77" t="str">
        <f>IFERROR(IF(VLOOKUP('Xlookup set'!$S819,'Xlookup set'!$A$1:$R$1239,9,FALSE)=0,"",VLOOKUP('Xlookup set'!$S819,'Xlookup set'!$A$1:$R$1239,9,FALSE)),"")</f>
        <v/>
      </c>
      <c r="I819" t="str">
        <f>IFERROR(IF(VLOOKUP('Xlookup set'!$S819,'Xlookup set'!$A$1:$R$1239,10,FALSE)=0,"",VLOOKUP('Xlookup set'!$S819,'Xlookup set'!$A$1:$R$1239,10,FALSE)),"")</f>
        <v/>
      </c>
      <c r="J819" t="str">
        <f>IFERROR(IF(VLOOKUP('Xlookup set'!$S858,'Xlookup set'!$A$1:$R$1239,11,FALSE)=0,"",VLOOKUP('Xlookup set'!$S858,'Xlookup set'!$A$1:$R$1239,11,FALSE)),"")</f>
        <v/>
      </c>
      <c r="K819" t="str">
        <f>IFERROR(IF(VLOOKUP('Xlookup set'!$S858,'Xlookup set'!$A$1:$R$1239,12,FALSE)=0,"",VLOOKUP('Xlookup set'!$S858,'Xlookup set'!$A$1:$R$1239,12,FALSE)),"")</f>
        <v/>
      </c>
      <c r="L819" t="str">
        <f>IFERROR(IF(VLOOKUP('Xlookup set'!$S858,'Xlookup set'!$A$1:$R$1239,13,FALSE)=0,"",VLOOKUP('Xlookup set'!$S858,'Xlookup set'!$A$1:$R$1239,13,FALSE)),"")</f>
        <v/>
      </c>
      <c r="M819" t="str">
        <f>IFERROR(IF(VLOOKUP('Xlookup set'!$S858,'Xlookup set'!$A$1:$R$1239,14,FALSE)=0,"",VLOOKUP('Xlookup set'!$S858,'Xlookup set'!$A$1:$R$1239,14,FALSE)),"")</f>
        <v/>
      </c>
      <c r="N819" t="str">
        <f>IFERROR(IF(VLOOKUP('Xlookup set'!$S858,'Xlookup set'!$A$1:$R$1239,15,FALSE)=0,"",VLOOKUP('Xlookup set'!$S858,'Xlookup set'!$A$1:$R$1239,15,FALSE)),"")</f>
        <v/>
      </c>
      <c r="O819" t="str">
        <f>IFERROR(IF(VLOOKUP('Xlookup set'!$S858,'Xlookup set'!$A$1:$R$1239,16,FALSE)=0,"",VLOOKUP('Xlookup set'!$S858,'Xlookup set'!$A$1:$R$1239,16,FALSE)),"")</f>
        <v/>
      </c>
      <c r="P819" t="str">
        <f t="array" aca="1" ref="P819" ca="1">IFERROR(Y2IF(VLOOKUP('Xlookup set'!$S858,'Xlookup set'!$A$1:$R$1239,17,FALSE)=0,"",VLOOKUP('Xlookup set'!$S858,'Xlookup set'!$A$1:$R$1239,17,FALSE)),"")</f>
        <v/>
      </c>
      <c r="Q819" t="str">
        <f>IFERROR(IF(VLOOKUP('Xlookup set'!$S858,'Xlookup set'!$A$1:$R$1239,18,FALSE)=0,"",VLOOKUP('Xlookup set'!$S858,'Xlookup set'!$A$1:$R$1239,18,FALSE)),"")</f>
        <v/>
      </c>
    </row>
    <row r="820" spans="1:17">
      <c r="A820" t="str">
        <f>IFERROR(VLOOKUP('Xlookup set'!$S820,'Xlookup set'!$A$1:$R$1239,2,FALSE),"")</f>
        <v/>
      </c>
      <c r="B820" t="str">
        <f>IF(I820&lt;&gt;"",ドッグキャリー!$I$2,"")</f>
        <v/>
      </c>
      <c r="C820" t="str">
        <f t="shared" si="26"/>
        <v/>
      </c>
      <c r="D820" t="str">
        <f t="shared" si="27"/>
        <v/>
      </c>
      <c r="H820" s="77" t="str">
        <f>IFERROR(IF(VLOOKUP('Xlookup set'!$S820,'Xlookup set'!$A$1:$R$1239,9,FALSE)=0,"",VLOOKUP('Xlookup set'!$S820,'Xlookup set'!$A$1:$R$1239,9,FALSE)),"")</f>
        <v/>
      </c>
      <c r="I820" t="str">
        <f>IFERROR(IF(VLOOKUP('Xlookup set'!$S820,'Xlookup set'!$A$1:$R$1239,10,FALSE)=0,"",VLOOKUP('Xlookup set'!$S820,'Xlookup set'!$A$1:$R$1239,10,FALSE)),"")</f>
        <v/>
      </c>
      <c r="J820" t="str">
        <f>IFERROR(IF(VLOOKUP('Xlookup set'!$S859,'Xlookup set'!$A$1:$R$1239,11,FALSE)=0,"",VLOOKUP('Xlookup set'!$S859,'Xlookup set'!$A$1:$R$1239,11,FALSE)),"")</f>
        <v/>
      </c>
      <c r="K820" t="str">
        <f>IFERROR(IF(VLOOKUP('Xlookup set'!$S859,'Xlookup set'!$A$1:$R$1239,12,FALSE)=0,"",VLOOKUP('Xlookup set'!$S859,'Xlookup set'!$A$1:$R$1239,12,FALSE)),"")</f>
        <v/>
      </c>
      <c r="L820" t="str">
        <f>IFERROR(IF(VLOOKUP('Xlookup set'!$S859,'Xlookup set'!$A$1:$R$1239,13,FALSE)=0,"",VLOOKUP('Xlookup set'!$S859,'Xlookup set'!$A$1:$R$1239,13,FALSE)),"")</f>
        <v/>
      </c>
      <c r="M820" t="str">
        <f>IFERROR(IF(VLOOKUP('Xlookup set'!$S859,'Xlookup set'!$A$1:$R$1239,14,FALSE)=0,"",VLOOKUP('Xlookup set'!$S859,'Xlookup set'!$A$1:$R$1239,14,FALSE)),"")</f>
        <v/>
      </c>
      <c r="N820" t="str">
        <f>IFERROR(IF(VLOOKUP('Xlookup set'!$S859,'Xlookup set'!$A$1:$R$1239,15,FALSE)=0,"",VLOOKUP('Xlookup set'!$S859,'Xlookup set'!$A$1:$R$1239,15,FALSE)),"")</f>
        <v/>
      </c>
      <c r="O820" t="str">
        <f>IFERROR(IF(VLOOKUP('Xlookup set'!$S859,'Xlookup set'!$A$1:$R$1239,16,FALSE)=0,"",VLOOKUP('Xlookup set'!$S859,'Xlookup set'!$A$1:$R$1239,16,FALSE)),"")</f>
        <v/>
      </c>
      <c r="P820" t="str">
        <f t="array" aca="1" ref="P820" ca="1">IFERROR(Y2IF(VLOOKUP('Xlookup set'!$S859,'Xlookup set'!$A$1:$R$1239,17,FALSE)=0,"",VLOOKUP('Xlookup set'!$S859,'Xlookup set'!$A$1:$R$1239,17,FALSE)),"")</f>
        <v/>
      </c>
      <c r="Q820" t="str">
        <f>IFERROR(IF(VLOOKUP('Xlookup set'!$S859,'Xlookup set'!$A$1:$R$1239,18,FALSE)=0,"",VLOOKUP('Xlookup set'!$S859,'Xlookup set'!$A$1:$R$1239,18,FALSE)),"")</f>
        <v/>
      </c>
    </row>
    <row r="821" spans="1:17">
      <c r="A821" t="str">
        <f>IFERROR(VLOOKUP('Xlookup set'!$S821,'Xlookup set'!$A$1:$R$1239,2,FALSE),"")</f>
        <v/>
      </c>
      <c r="B821" t="str">
        <f>IF(I821&lt;&gt;"",ドッグキャリー!$I$2,"")</f>
        <v/>
      </c>
      <c r="C821" t="str">
        <f t="shared" si="26"/>
        <v/>
      </c>
      <c r="D821" t="str">
        <f t="shared" si="27"/>
        <v/>
      </c>
      <c r="H821" s="77" t="str">
        <f>IFERROR(IF(VLOOKUP('Xlookup set'!$S821,'Xlookup set'!$A$1:$R$1239,9,FALSE)=0,"",VLOOKUP('Xlookup set'!$S821,'Xlookup set'!$A$1:$R$1239,9,FALSE)),"")</f>
        <v/>
      </c>
      <c r="I821" t="str">
        <f>IFERROR(IF(VLOOKUP('Xlookup set'!$S821,'Xlookup set'!$A$1:$R$1239,10,FALSE)=0,"",VLOOKUP('Xlookup set'!$S821,'Xlookup set'!$A$1:$R$1239,10,FALSE)),"")</f>
        <v/>
      </c>
      <c r="J821" t="str">
        <f>IFERROR(IF(VLOOKUP('Xlookup set'!$S860,'Xlookup set'!$A$1:$R$1239,11,FALSE)=0,"",VLOOKUP('Xlookup set'!$S860,'Xlookup set'!$A$1:$R$1239,11,FALSE)),"")</f>
        <v/>
      </c>
      <c r="K821" t="str">
        <f>IFERROR(IF(VLOOKUP('Xlookup set'!$S860,'Xlookup set'!$A$1:$R$1239,12,FALSE)=0,"",VLOOKUP('Xlookup set'!$S860,'Xlookup set'!$A$1:$R$1239,12,FALSE)),"")</f>
        <v/>
      </c>
      <c r="L821" t="str">
        <f>IFERROR(IF(VLOOKUP('Xlookup set'!$S860,'Xlookup set'!$A$1:$R$1239,13,FALSE)=0,"",VLOOKUP('Xlookup set'!$S860,'Xlookup set'!$A$1:$R$1239,13,FALSE)),"")</f>
        <v/>
      </c>
      <c r="M821" t="str">
        <f>IFERROR(IF(VLOOKUP('Xlookup set'!$S860,'Xlookup set'!$A$1:$R$1239,14,FALSE)=0,"",VLOOKUP('Xlookup set'!$S860,'Xlookup set'!$A$1:$R$1239,14,FALSE)),"")</f>
        <v/>
      </c>
      <c r="N821" t="str">
        <f>IFERROR(IF(VLOOKUP('Xlookup set'!$S860,'Xlookup set'!$A$1:$R$1239,15,FALSE)=0,"",VLOOKUP('Xlookup set'!$S860,'Xlookup set'!$A$1:$R$1239,15,FALSE)),"")</f>
        <v/>
      </c>
      <c r="O821" t="str">
        <f>IFERROR(IF(VLOOKUP('Xlookup set'!$S860,'Xlookup set'!$A$1:$R$1239,16,FALSE)=0,"",VLOOKUP('Xlookup set'!$S860,'Xlookup set'!$A$1:$R$1239,16,FALSE)),"")</f>
        <v/>
      </c>
      <c r="P821" t="str">
        <f t="array" aca="1" ref="P821" ca="1">IFERROR(Y2IF(VLOOKUP('Xlookup set'!$S860,'Xlookup set'!$A$1:$R$1239,17,FALSE)=0,"",VLOOKUP('Xlookup set'!$S860,'Xlookup set'!$A$1:$R$1239,17,FALSE)),"")</f>
        <v/>
      </c>
      <c r="Q821" t="str">
        <f>IFERROR(IF(VLOOKUP('Xlookup set'!$S860,'Xlookup set'!$A$1:$R$1239,18,FALSE)=0,"",VLOOKUP('Xlookup set'!$S860,'Xlookup set'!$A$1:$R$1239,18,FALSE)),"")</f>
        <v/>
      </c>
    </row>
    <row r="822" spans="1:17">
      <c r="A822" t="str">
        <f>IFERROR(VLOOKUP('Xlookup set'!$S822,'Xlookup set'!$A$1:$R$1239,2,FALSE),"")</f>
        <v/>
      </c>
      <c r="B822" t="str">
        <f>IF(I822&lt;&gt;"",ドッグキャリー!$I$2,"")</f>
        <v/>
      </c>
      <c r="C822" t="str">
        <f t="shared" si="26"/>
        <v/>
      </c>
      <c r="D822" t="str">
        <f t="shared" si="27"/>
        <v/>
      </c>
      <c r="H822" s="77" t="str">
        <f>IFERROR(IF(VLOOKUP('Xlookup set'!$S822,'Xlookup set'!$A$1:$R$1239,9,FALSE)=0,"",VLOOKUP('Xlookup set'!$S822,'Xlookup set'!$A$1:$R$1239,9,FALSE)),"")</f>
        <v/>
      </c>
      <c r="I822" t="str">
        <f>IFERROR(IF(VLOOKUP('Xlookup set'!$S822,'Xlookup set'!$A$1:$R$1239,10,FALSE)=0,"",VLOOKUP('Xlookup set'!$S822,'Xlookup set'!$A$1:$R$1239,10,FALSE)),"")</f>
        <v/>
      </c>
      <c r="J822" t="str">
        <f>IFERROR(IF(VLOOKUP('Xlookup set'!$S861,'Xlookup set'!$A$1:$R$1239,11,FALSE)=0,"",VLOOKUP('Xlookup set'!$S861,'Xlookup set'!$A$1:$R$1239,11,FALSE)),"")</f>
        <v/>
      </c>
      <c r="K822" t="str">
        <f>IFERROR(IF(VLOOKUP('Xlookup set'!$S861,'Xlookup set'!$A$1:$R$1239,12,FALSE)=0,"",VLOOKUP('Xlookup set'!$S861,'Xlookup set'!$A$1:$R$1239,12,FALSE)),"")</f>
        <v/>
      </c>
      <c r="L822" t="str">
        <f>IFERROR(IF(VLOOKUP('Xlookup set'!$S861,'Xlookup set'!$A$1:$R$1239,13,FALSE)=0,"",VLOOKUP('Xlookup set'!$S861,'Xlookup set'!$A$1:$R$1239,13,FALSE)),"")</f>
        <v/>
      </c>
      <c r="M822" t="str">
        <f>IFERROR(IF(VLOOKUP('Xlookup set'!$S861,'Xlookup set'!$A$1:$R$1239,14,FALSE)=0,"",VLOOKUP('Xlookup set'!$S861,'Xlookup set'!$A$1:$R$1239,14,FALSE)),"")</f>
        <v/>
      </c>
      <c r="N822" t="str">
        <f>IFERROR(IF(VLOOKUP('Xlookup set'!$S861,'Xlookup set'!$A$1:$R$1239,15,FALSE)=0,"",VLOOKUP('Xlookup set'!$S861,'Xlookup set'!$A$1:$R$1239,15,FALSE)),"")</f>
        <v/>
      </c>
      <c r="O822" t="str">
        <f>IFERROR(IF(VLOOKUP('Xlookup set'!$S861,'Xlookup set'!$A$1:$R$1239,16,FALSE)=0,"",VLOOKUP('Xlookup set'!$S861,'Xlookup set'!$A$1:$R$1239,16,FALSE)),"")</f>
        <v/>
      </c>
      <c r="P822" t="str">
        <f t="array" aca="1" ref="P822" ca="1">IFERROR(Y2IF(VLOOKUP('Xlookup set'!$S861,'Xlookup set'!$A$1:$R$1239,17,FALSE)=0,"",VLOOKUP('Xlookup set'!$S861,'Xlookup set'!$A$1:$R$1239,17,FALSE)),"")</f>
        <v/>
      </c>
      <c r="Q822" t="str">
        <f>IFERROR(IF(VLOOKUP('Xlookup set'!$S861,'Xlookup set'!$A$1:$R$1239,18,FALSE)=0,"",VLOOKUP('Xlookup set'!$S861,'Xlookup set'!$A$1:$R$1239,18,FALSE)),"")</f>
        <v/>
      </c>
    </row>
    <row r="823" spans="1:17">
      <c r="A823" t="str">
        <f>IFERROR(VLOOKUP('Xlookup set'!$S823,'Xlookup set'!$A$1:$R$1239,2,FALSE),"")</f>
        <v/>
      </c>
      <c r="B823" t="str">
        <f>IF(I823&lt;&gt;"",ドッグキャリー!$I$2,"")</f>
        <v/>
      </c>
      <c r="C823" t="str">
        <f t="shared" si="26"/>
        <v/>
      </c>
      <c r="D823" t="str">
        <f t="shared" si="27"/>
        <v/>
      </c>
      <c r="H823" s="77" t="str">
        <f>IFERROR(IF(VLOOKUP('Xlookup set'!$S823,'Xlookup set'!$A$1:$R$1239,9,FALSE)=0,"",VLOOKUP('Xlookup set'!$S823,'Xlookup set'!$A$1:$R$1239,9,FALSE)),"")</f>
        <v/>
      </c>
      <c r="I823" t="str">
        <f>IFERROR(IF(VLOOKUP('Xlookup set'!$S823,'Xlookup set'!$A$1:$R$1239,10,FALSE)=0,"",VLOOKUP('Xlookup set'!$S823,'Xlookup set'!$A$1:$R$1239,10,FALSE)),"")</f>
        <v/>
      </c>
      <c r="J823" t="str">
        <f>IFERROR(IF(VLOOKUP('Xlookup set'!$S862,'Xlookup set'!$A$1:$R$1239,11,FALSE)=0,"",VLOOKUP('Xlookup set'!$S862,'Xlookup set'!$A$1:$R$1239,11,FALSE)),"")</f>
        <v/>
      </c>
      <c r="K823" t="str">
        <f>IFERROR(IF(VLOOKUP('Xlookup set'!$S862,'Xlookup set'!$A$1:$R$1239,12,FALSE)=0,"",VLOOKUP('Xlookup set'!$S862,'Xlookup set'!$A$1:$R$1239,12,FALSE)),"")</f>
        <v/>
      </c>
      <c r="L823" t="str">
        <f>IFERROR(IF(VLOOKUP('Xlookup set'!$S862,'Xlookup set'!$A$1:$R$1239,13,FALSE)=0,"",VLOOKUP('Xlookup set'!$S862,'Xlookup set'!$A$1:$R$1239,13,FALSE)),"")</f>
        <v/>
      </c>
      <c r="M823" t="str">
        <f>IFERROR(IF(VLOOKUP('Xlookup set'!$S862,'Xlookup set'!$A$1:$R$1239,14,FALSE)=0,"",VLOOKUP('Xlookup set'!$S862,'Xlookup set'!$A$1:$R$1239,14,FALSE)),"")</f>
        <v/>
      </c>
      <c r="N823" t="str">
        <f>IFERROR(IF(VLOOKUP('Xlookup set'!$S862,'Xlookup set'!$A$1:$R$1239,15,FALSE)=0,"",VLOOKUP('Xlookup set'!$S862,'Xlookup set'!$A$1:$R$1239,15,FALSE)),"")</f>
        <v/>
      </c>
      <c r="O823" t="str">
        <f>IFERROR(IF(VLOOKUP('Xlookup set'!$S862,'Xlookup set'!$A$1:$R$1239,16,FALSE)=0,"",VLOOKUP('Xlookup set'!$S862,'Xlookup set'!$A$1:$R$1239,16,FALSE)),"")</f>
        <v/>
      </c>
      <c r="P823" t="str">
        <f t="array" aca="1" ref="P823" ca="1">IFERROR(Y2IF(VLOOKUP('Xlookup set'!$S862,'Xlookup set'!$A$1:$R$1239,17,FALSE)=0,"",VLOOKUP('Xlookup set'!$S862,'Xlookup set'!$A$1:$R$1239,17,FALSE)),"")</f>
        <v/>
      </c>
      <c r="Q823" t="str">
        <f>IFERROR(IF(VLOOKUP('Xlookup set'!$S862,'Xlookup set'!$A$1:$R$1239,18,FALSE)=0,"",VLOOKUP('Xlookup set'!$S862,'Xlookup set'!$A$1:$R$1239,18,FALSE)),"")</f>
        <v/>
      </c>
    </row>
    <row r="824" spans="1:17">
      <c r="A824" t="str">
        <f>IFERROR(VLOOKUP('Xlookup set'!$S824,'Xlookup set'!$A$1:$R$1239,2,FALSE),"")</f>
        <v/>
      </c>
      <c r="B824" t="str">
        <f>IF(I824&lt;&gt;"",ドッグキャリー!$I$2,"")</f>
        <v/>
      </c>
      <c r="C824" t="str">
        <f t="shared" si="26"/>
        <v/>
      </c>
      <c r="D824" t="str">
        <f t="shared" si="27"/>
        <v/>
      </c>
      <c r="H824" s="77" t="str">
        <f>IFERROR(IF(VLOOKUP('Xlookup set'!$S824,'Xlookup set'!$A$1:$R$1239,9,FALSE)=0,"",VLOOKUP('Xlookup set'!$S824,'Xlookup set'!$A$1:$R$1239,9,FALSE)),"")</f>
        <v/>
      </c>
      <c r="I824" t="str">
        <f>IFERROR(IF(VLOOKUP('Xlookup set'!$S824,'Xlookup set'!$A$1:$R$1239,10,FALSE)=0,"",VLOOKUP('Xlookup set'!$S824,'Xlookup set'!$A$1:$R$1239,10,FALSE)),"")</f>
        <v/>
      </c>
      <c r="J824" t="str">
        <f>IFERROR(IF(VLOOKUP('Xlookup set'!$S863,'Xlookup set'!$A$1:$R$1239,11,FALSE)=0,"",VLOOKUP('Xlookup set'!$S863,'Xlookup set'!$A$1:$R$1239,11,FALSE)),"")</f>
        <v/>
      </c>
      <c r="K824" t="str">
        <f>IFERROR(IF(VLOOKUP('Xlookup set'!$S863,'Xlookup set'!$A$1:$R$1239,12,FALSE)=0,"",VLOOKUP('Xlookup set'!$S863,'Xlookup set'!$A$1:$R$1239,12,FALSE)),"")</f>
        <v/>
      </c>
      <c r="L824" t="str">
        <f>IFERROR(IF(VLOOKUP('Xlookup set'!$S863,'Xlookup set'!$A$1:$R$1239,13,FALSE)=0,"",VLOOKUP('Xlookup set'!$S863,'Xlookup set'!$A$1:$R$1239,13,FALSE)),"")</f>
        <v/>
      </c>
      <c r="M824" t="str">
        <f>IFERROR(IF(VLOOKUP('Xlookup set'!$S863,'Xlookup set'!$A$1:$R$1239,14,FALSE)=0,"",VLOOKUP('Xlookup set'!$S863,'Xlookup set'!$A$1:$R$1239,14,FALSE)),"")</f>
        <v/>
      </c>
      <c r="N824" t="str">
        <f>IFERROR(IF(VLOOKUP('Xlookup set'!$S863,'Xlookup set'!$A$1:$R$1239,15,FALSE)=0,"",VLOOKUP('Xlookup set'!$S863,'Xlookup set'!$A$1:$R$1239,15,FALSE)),"")</f>
        <v/>
      </c>
      <c r="O824" t="str">
        <f>IFERROR(IF(VLOOKUP('Xlookup set'!$S863,'Xlookup set'!$A$1:$R$1239,16,FALSE)=0,"",VLOOKUP('Xlookup set'!$S863,'Xlookup set'!$A$1:$R$1239,16,FALSE)),"")</f>
        <v/>
      </c>
      <c r="P824" t="str">
        <f t="array" aca="1" ref="P824" ca="1">IFERROR(Y2IF(VLOOKUP('Xlookup set'!$S863,'Xlookup set'!$A$1:$R$1239,17,FALSE)=0,"",VLOOKUP('Xlookup set'!$S863,'Xlookup set'!$A$1:$R$1239,17,FALSE)),"")</f>
        <v/>
      </c>
      <c r="Q824" t="str">
        <f>IFERROR(IF(VLOOKUP('Xlookup set'!$S863,'Xlookup set'!$A$1:$R$1239,18,FALSE)=0,"",VLOOKUP('Xlookup set'!$S863,'Xlookup set'!$A$1:$R$1239,18,FALSE)),"")</f>
        <v/>
      </c>
    </row>
    <row r="825" spans="1:17">
      <c r="A825" t="str">
        <f>IFERROR(VLOOKUP('Xlookup set'!$S825,'Xlookup set'!$A$1:$R$1239,2,FALSE),"")</f>
        <v/>
      </c>
      <c r="B825" t="str">
        <f>IF(I825&lt;&gt;"",ドッグキャリー!$I$2,"")</f>
        <v/>
      </c>
      <c r="C825" t="str">
        <f t="shared" si="26"/>
        <v/>
      </c>
      <c r="D825" t="str">
        <f t="shared" si="27"/>
        <v/>
      </c>
      <c r="H825" s="77" t="str">
        <f>IFERROR(IF(VLOOKUP('Xlookup set'!$S825,'Xlookup set'!$A$1:$R$1239,9,FALSE)=0,"",VLOOKUP('Xlookup set'!$S825,'Xlookup set'!$A$1:$R$1239,9,FALSE)),"")</f>
        <v/>
      </c>
      <c r="I825" t="str">
        <f>IFERROR(IF(VLOOKUP('Xlookup set'!$S825,'Xlookup set'!$A$1:$R$1239,10,FALSE)=0,"",VLOOKUP('Xlookup set'!$S825,'Xlookup set'!$A$1:$R$1239,10,FALSE)),"")</f>
        <v/>
      </c>
      <c r="J825" t="str">
        <f>IFERROR(IF(VLOOKUP('Xlookup set'!$S864,'Xlookup set'!$A$1:$R$1239,11,FALSE)=0,"",VLOOKUP('Xlookup set'!$S864,'Xlookup set'!$A$1:$R$1239,11,FALSE)),"")</f>
        <v/>
      </c>
      <c r="K825" t="str">
        <f>IFERROR(IF(VLOOKUP('Xlookup set'!$S864,'Xlookup set'!$A$1:$R$1239,12,FALSE)=0,"",VLOOKUP('Xlookup set'!$S864,'Xlookup set'!$A$1:$R$1239,12,FALSE)),"")</f>
        <v/>
      </c>
      <c r="L825" t="str">
        <f>IFERROR(IF(VLOOKUP('Xlookup set'!$S864,'Xlookup set'!$A$1:$R$1239,13,FALSE)=0,"",VLOOKUP('Xlookup set'!$S864,'Xlookup set'!$A$1:$R$1239,13,FALSE)),"")</f>
        <v/>
      </c>
      <c r="M825" t="str">
        <f>IFERROR(IF(VLOOKUP('Xlookup set'!$S864,'Xlookup set'!$A$1:$R$1239,14,FALSE)=0,"",VLOOKUP('Xlookup set'!$S864,'Xlookup set'!$A$1:$R$1239,14,FALSE)),"")</f>
        <v/>
      </c>
      <c r="N825" t="str">
        <f>IFERROR(IF(VLOOKUP('Xlookup set'!$S864,'Xlookup set'!$A$1:$R$1239,15,FALSE)=0,"",VLOOKUP('Xlookup set'!$S864,'Xlookup set'!$A$1:$R$1239,15,FALSE)),"")</f>
        <v/>
      </c>
      <c r="O825" t="str">
        <f>IFERROR(IF(VLOOKUP('Xlookup set'!$S864,'Xlookup set'!$A$1:$R$1239,16,FALSE)=0,"",VLOOKUP('Xlookup set'!$S864,'Xlookup set'!$A$1:$R$1239,16,FALSE)),"")</f>
        <v/>
      </c>
      <c r="P825" t="str">
        <f t="array" aca="1" ref="P825" ca="1">IFERROR(Y2IF(VLOOKUP('Xlookup set'!$S864,'Xlookup set'!$A$1:$R$1239,17,FALSE)=0,"",VLOOKUP('Xlookup set'!$S864,'Xlookup set'!$A$1:$R$1239,17,FALSE)),"")</f>
        <v/>
      </c>
      <c r="Q825" t="str">
        <f>IFERROR(IF(VLOOKUP('Xlookup set'!$S864,'Xlookup set'!$A$1:$R$1239,18,FALSE)=0,"",VLOOKUP('Xlookup set'!$S864,'Xlookup set'!$A$1:$R$1239,18,FALSE)),"")</f>
        <v/>
      </c>
    </row>
    <row r="826" spans="1:17">
      <c r="A826" t="str">
        <f>IFERROR(VLOOKUP('Xlookup set'!$S826,'Xlookup set'!$A$1:$R$1239,2,FALSE),"")</f>
        <v/>
      </c>
      <c r="B826" t="str">
        <f>IF(I826&lt;&gt;"",ドッグキャリー!$I$2,"")</f>
        <v/>
      </c>
      <c r="C826" t="str">
        <f t="shared" si="26"/>
        <v/>
      </c>
      <c r="D826" t="str">
        <f t="shared" si="27"/>
        <v/>
      </c>
      <c r="H826" s="77" t="str">
        <f>IFERROR(IF(VLOOKUP('Xlookup set'!$S826,'Xlookup set'!$A$1:$R$1239,9,FALSE)=0,"",VLOOKUP('Xlookup set'!$S826,'Xlookup set'!$A$1:$R$1239,9,FALSE)),"")</f>
        <v/>
      </c>
      <c r="I826" t="str">
        <f>IFERROR(IF(VLOOKUP('Xlookup set'!$S826,'Xlookup set'!$A$1:$R$1239,10,FALSE)=0,"",VLOOKUP('Xlookup set'!$S826,'Xlookup set'!$A$1:$R$1239,10,FALSE)),"")</f>
        <v/>
      </c>
      <c r="J826" t="str">
        <f>IFERROR(IF(VLOOKUP('Xlookup set'!$S865,'Xlookup set'!$A$1:$R$1239,11,FALSE)=0,"",VLOOKUP('Xlookup set'!$S865,'Xlookup set'!$A$1:$R$1239,11,FALSE)),"")</f>
        <v/>
      </c>
      <c r="K826" t="str">
        <f>IFERROR(IF(VLOOKUP('Xlookup set'!$S865,'Xlookup set'!$A$1:$R$1239,12,FALSE)=0,"",VLOOKUP('Xlookup set'!$S865,'Xlookup set'!$A$1:$R$1239,12,FALSE)),"")</f>
        <v/>
      </c>
      <c r="L826" t="str">
        <f>IFERROR(IF(VLOOKUP('Xlookup set'!$S865,'Xlookup set'!$A$1:$R$1239,13,FALSE)=0,"",VLOOKUP('Xlookup set'!$S865,'Xlookup set'!$A$1:$R$1239,13,FALSE)),"")</f>
        <v/>
      </c>
      <c r="M826" t="str">
        <f>IFERROR(IF(VLOOKUP('Xlookup set'!$S865,'Xlookup set'!$A$1:$R$1239,14,FALSE)=0,"",VLOOKUP('Xlookup set'!$S865,'Xlookup set'!$A$1:$R$1239,14,FALSE)),"")</f>
        <v/>
      </c>
      <c r="N826" t="str">
        <f>IFERROR(IF(VLOOKUP('Xlookup set'!$S865,'Xlookup set'!$A$1:$R$1239,15,FALSE)=0,"",VLOOKUP('Xlookup set'!$S865,'Xlookup set'!$A$1:$R$1239,15,FALSE)),"")</f>
        <v/>
      </c>
      <c r="O826" t="str">
        <f>IFERROR(IF(VLOOKUP('Xlookup set'!$S865,'Xlookup set'!$A$1:$R$1239,16,FALSE)=0,"",VLOOKUP('Xlookup set'!$S865,'Xlookup set'!$A$1:$R$1239,16,FALSE)),"")</f>
        <v/>
      </c>
      <c r="P826" t="str">
        <f t="array" aca="1" ref="P826" ca="1">IFERROR(Y2IF(VLOOKUP('Xlookup set'!$S865,'Xlookup set'!$A$1:$R$1239,17,FALSE)=0,"",VLOOKUP('Xlookup set'!$S865,'Xlookup set'!$A$1:$R$1239,17,FALSE)),"")</f>
        <v/>
      </c>
      <c r="Q826" t="str">
        <f>IFERROR(IF(VLOOKUP('Xlookup set'!$S865,'Xlookup set'!$A$1:$R$1239,18,FALSE)=0,"",VLOOKUP('Xlookup set'!$S865,'Xlookup set'!$A$1:$R$1239,18,FALSE)),"")</f>
        <v/>
      </c>
    </row>
    <row r="827" spans="1:17">
      <c r="A827" t="str">
        <f>IFERROR(VLOOKUP('Xlookup set'!$S827,'Xlookup set'!$A$1:$R$1239,2,FALSE),"")</f>
        <v/>
      </c>
      <c r="B827" t="str">
        <f>IF(I827&lt;&gt;"",ドッグキャリー!$I$2,"")</f>
        <v/>
      </c>
      <c r="C827" t="str">
        <f t="shared" si="26"/>
        <v/>
      </c>
      <c r="D827" t="str">
        <f t="shared" si="27"/>
        <v/>
      </c>
      <c r="H827" s="77" t="str">
        <f>IFERROR(IF(VLOOKUP('Xlookup set'!$S827,'Xlookup set'!$A$1:$R$1239,9,FALSE)=0,"",VLOOKUP('Xlookup set'!$S827,'Xlookup set'!$A$1:$R$1239,9,FALSE)),"")</f>
        <v/>
      </c>
      <c r="I827" t="str">
        <f>IFERROR(IF(VLOOKUP('Xlookup set'!$S827,'Xlookup set'!$A$1:$R$1239,10,FALSE)=0,"",VLOOKUP('Xlookup set'!$S827,'Xlookup set'!$A$1:$R$1239,10,FALSE)),"")</f>
        <v/>
      </c>
      <c r="J827" t="str">
        <f>IFERROR(IF(VLOOKUP('Xlookup set'!$S866,'Xlookup set'!$A$1:$R$1239,11,FALSE)=0,"",VLOOKUP('Xlookup set'!$S866,'Xlookup set'!$A$1:$R$1239,11,FALSE)),"")</f>
        <v/>
      </c>
      <c r="K827" t="str">
        <f>IFERROR(IF(VLOOKUP('Xlookup set'!$S866,'Xlookup set'!$A$1:$R$1239,12,FALSE)=0,"",VLOOKUP('Xlookup set'!$S866,'Xlookup set'!$A$1:$R$1239,12,FALSE)),"")</f>
        <v/>
      </c>
      <c r="L827" t="str">
        <f>IFERROR(IF(VLOOKUP('Xlookup set'!$S866,'Xlookup set'!$A$1:$R$1239,13,FALSE)=0,"",VLOOKUP('Xlookup set'!$S866,'Xlookup set'!$A$1:$R$1239,13,FALSE)),"")</f>
        <v/>
      </c>
      <c r="M827" t="str">
        <f>IFERROR(IF(VLOOKUP('Xlookup set'!$S866,'Xlookup set'!$A$1:$R$1239,14,FALSE)=0,"",VLOOKUP('Xlookup set'!$S866,'Xlookup set'!$A$1:$R$1239,14,FALSE)),"")</f>
        <v/>
      </c>
      <c r="N827" t="str">
        <f>IFERROR(IF(VLOOKUP('Xlookup set'!$S866,'Xlookup set'!$A$1:$R$1239,15,FALSE)=0,"",VLOOKUP('Xlookup set'!$S866,'Xlookup set'!$A$1:$R$1239,15,FALSE)),"")</f>
        <v/>
      </c>
      <c r="O827" t="str">
        <f>IFERROR(IF(VLOOKUP('Xlookup set'!$S866,'Xlookup set'!$A$1:$R$1239,16,FALSE)=0,"",VLOOKUP('Xlookup set'!$S866,'Xlookup set'!$A$1:$R$1239,16,FALSE)),"")</f>
        <v/>
      </c>
      <c r="P827" t="str">
        <f t="array" aca="1" ref="P827" ca="1">IFERROR(Y2IF(VLOOKUP('Xlookup set'!$S866,'Xlookup set'!$A$1:$R$1239,17,FALSE)=0,"",VLOOKUP('Xlookup set'!$S866,'Xlookup set'!$A$1:$R$1239,17,FALSE)),"")</f>
        <v/>
      </c>
      <c r="Q827" t="str">
        <f>IFERROR(IF(VLOOKUP('Xlookup set'!$S866,'Xlookup set'!$A$1:$R$1239,18,FALSE)=0,"",VLOOKUP('Xlookup set'!$S866,'Xlookup set'!$A$1:$R$1239,18,FALSE)),"")</f>
        <v/>
      </c>
    </row>
    <row r="828" spans="1:17">
      <c r="A828" t="str">
        <f>IFERROR(VLOOKUP('Xlookup set'!$S828,'Xlookup set'!$A$1:$R$1239,2,FALSE),"")</f>
        <v/>
      </c>
      <c r="B828" t="str">
        <f>IF(I828&lt;&gt;"",ドッグキャリー!$I$2,"")</f>
        <v/>
      </c>
      <c r="C828" t="str">
        <f t="shared" si="26"/>
        <v/>
      </c>
      <c r="D828" t="str">
        <f t="shared" si="27"/>
        <v/>
      </c>
      <c r="H828" s="77" t="str">
        <f>IFERROR(IF(VLOOKUP('Xlookup set'!$S828,'Xlookup set'!$A$1:$R$1239,9,FALSE)=0,"",VLOOKUP('Xlookup set'!$S828,'Xlookup set'!$A$1:$R$1239,9,FALSE)),"")</f>
        <v/>
      </c>
      <c r="I828" t="str">
        <f>IFERROR(IF(VLOOKUP('Xlookup set'!$S828,'Xlookup set'!$A$1:$R$1239,10,FALSE)=0,"",VLOOKUP('Xlookup set'!$S828,'Xlookup set'!$A$1:$R$1239,10,FALSE)),"")</f>
        <v/>
      </c>
      <c r="J828" t="str">
        <f>IFERROR(IF(VLOOKUP('Xlookup set'!$S867,'Xlookup set'!$A$1:$R$1239,11,FALSE)=0,"",VLOOKUP('Xlookup set'!$S867,'Xlookup set'!$A$1:$R$1239,11,FALSE)),"")</f>
        <v/>
      </c>
      <c r="K828" t="str">
        <f>IFERROR(IF(VLOOKUP('Xlookup set'!$S867,'Xlookup set'!$A$1:$R$1239,12,FALSE)=0,"",VLOOKUP('Xlookup set'!$S867,'Xlookup set'!$A$1:$R$1239,12,FALSE)),"")</f>
        <v/>
      </c>
      <c r="L828" t="str">
        <f>IFERROR(IF(VLOOKUP('Xlookup set'!$S867,'Xlookup set'!$A$1:$R$1239,13,FALSE)=0,"",VLOOKUP('Xlookup set'!$S867,'Xlookup set'!$A$1:$R$1239,13,FALSE)),"")</f>
        <v/>
      </c>
      <c r="M828" t="str">
        <f>IFERROR(IF(VLOOKUP('Xlookup set'!$S867,'Xlookup set'!$A$1:$R$1239,14,FALSE)=0,"",VLOOKUP('Xlookup set'!$S867,'Xlookup set'!$A$1:$R$1239,14,FALSE)),"")</f>
        <v/>
      </c>
      <c r="N828" t="str">
        <f>IFERROR(IF(VLOOKUP('Xlookup set'!$S867,'Xlookup set'!$A$1:$R$1239,15,FALSE)=0,"",VLOOKUP('Xlookup set'!$S867,'Xlookup set'!$A$1:$R$1239,15,FALSE)),"")</f>
        <v/>
      </c>
      <c r="O828" t="str">
        <f>IFERROR(IF(VLOOKUP('Xlookup set'!$S867,'Xlookup set'!$A$1:$R$1239,16,FALSE)=0,"",VLOOKUP('Xlookup set'!$S867,'Xlookup set'!$A$1:$R$1239,16,FALSE)),"")</f>
        <v/>
      </c>
      <c r="P828" t="str">
        <f t="array" aca="1" ref="P828" ca="1">IFERROR(Y2IF(VLOOKUP('Xlookup set'!$S867,'Xlookup set'!$A$1:$R$1239,17,FALSE)=0,"",VLOOKUP('Xlookup set'!$S867,'Xlookup set'!$A$1:$R$1239,17,FALSE)),"")</f>
        <v/>
      </c>
      <c r="Q828" t="str">
        <f>IFERROR(IF(VLOOKUP('Xlookup set'!$S867,'Xlookup set'!$A$1:$R$1239,18,FALSE)=0,"",VLOOKUP('Xlookup set'!$S867,'Xlookup set'!$A$1:$R$1239,18,FALSE)),"")</f>
        <v/>
      </c>
    </row>
    <row r="829" spans="1:17">
      <c r="A829" t="str">
        <f>IFERROR(VLOOKUP('Xlookup set'!$S829,'Xlookup set'!$A$1:$R$1239,2,FALSE),"")</f>
        <v/>
      </c>
      <c r="B829" t="str">
        <f>IF(I829&lt;&gt;"",ドッグキャリー!$I$2,"")</f>
        <v/>
      </c>
      <c r="C829" t="str">
        <f t="shared" si="26"/>
        <v/>
      </c>
      <c r="D829" t="str">
        <f t="shared" si="27"/>
        <v/>
      </c>
      <c r="H829" s="77" t="str">
        <f>IFERROR(IF(VLOOKUP('Xlookup set'!$S829,'Xlookup set'!$A$1:$R$1239,9,FALSE)=0,"",VLOOKUP('Xlookup set'!$S829,'Xlookup set'!$A$1:$R$1239,9,FALSE)),"")</f>
        <v/>
      </c>
      <c r="I829" t="str">
        <f>IFERROR(IF(VLOOKUP('Xlookup set'!$S829,'Xlookup set'!$A$1:$R$1239,10,FALSE)=0,"",VLOOKUP('Xlookup set'!$S829,'Xlookup set'!$A$1:$R$1239,10,FALSE)),"")</f>
        <v/>
      </c>
      <c r="J829" t="str">
        <f>IFERROR(IF(VLOOKUP('Xlookup set'!$S868,'Xlookup set'!$A$1:$R$1239,11,FALSE)=0,"",VLOOKUP('Xlookup set'!$S868,'Xlookup set'!$A$1:$R$1239,11,FALSE)),"")</f>
        <v/>
      </c>
      <c r="K829" t="str">
        <f>IFERROR(IF(VLOOKUP('Xlookup set'!$S868,'Xlookup set'!$A$1:$R$1239,12,FALSE)=0,"",VLOOKUP('Xlookup set'!$S868,'Xlookup set'!$A$1:$R$1239,12,FALSE)),"")</f>
        <v/>
      </c>
      <c r="L829" t="str">
        <f>IFERROR(IF(VLOOKUP('Xlookup set'!$S868,'Xlookup set'!$A$1:$R$1239,13,FALSE)=0,"",VLOOKUP('Xlookup set'!$S868,'Xlookup set'!$A$1:$R$1239,13,FALSE)),"")</f>
        <v/>
      </c>
      <c r="M829" t="str">
        <f>IFERROR(IF(VLOOKUP('Xlookup set'!$S868,'Xlookup set'!$A$1:$R$1239,14,FALSE)=0,"",VLOOKUP('Xlookup set'!$S868,'Xlookup set'!$A$1:$R$1239,14,FALSE)),"")</f>
        <v/>
      </c>
      <c r="N829" t="str">
        <f>IFERROR(IF(VLOOKUP('Xlookup set'!$S868,'Xlookup set'!$A$1:$R$1239,15,FALSE)=0,"",VLOOKUP('Xlookup set'!$S868,'Xlookup set'!$A$1:$R$1239,15,FALSE)),"")</f>
        <v/>
      </c>
      <c r="O829" t="str">
        <f>IFERROR(IF(VLOOKUP('Xlookup set'!$S868,'Xlookup set'!$A$1:$R$1239,16,FALSE)=0,"",VLOOKUP('Xlookup set'!$S868,'Xlookup set'!$A$1:$R$1239,16,FALSE)),"")</f>
        <v/>
      </c>
      <c r="P829" t="str">
        <f t="array" aca="1" ref="P829" ca="1">IFERROR(Y2IF(VLOOKUP('Xlookup set'!$S868,'Xlookup set'!$A$1:$R$1239,17,FALSE)=0,"",VLOOKUP('Xlookup set'!$S868,'Xlookup set'!$A$1:$R$1239,17,FALSE)),"")</f>
        <v/>
      </c>
      <c r="Q829" t="str">
        <f>IFERROR(IF(VLOOKUP('Xlookup set'!$S868,'Xlookup set'!$A$1:$R$1239,18,FALSE)=0,"",VLOOKUP('Xlookup set'!$S868,'Xlookup set'!$A$1:$R$1239,18,FALSE)),"")</f>
        <v/>
      </c>
    </row>
    <row r="830" spans="1:17">
      <c r="A830" t="str">
        <f>IFERROR(VLOOKUP('Xlookup set'!$S830,'Xlookup set'!$A$1:$R$1239,2,FALSE),"")</f>
        <v/>
      </c>
      <c r="B830" t="str">
        <f>IF(I830&lt;&gt;"",ドッグキャリー!$I$2,"")</f>
        <v/>
      </c>
      <c r="C830" t="str">
        <f t="shared" si="26"/>
        <v/>
      </c>
      <c r="D830" t="str">
        <f t="shared" si="27"/>
        <v/>
      </c>
      <c r="H830" s="77" t="str">
        <f>IFERROR(IF(VLOOKUP('Xlookup set'!$S830,'Xlookup set'!$A$1:$R$1239,9,FALSE)=0,"",VLOOKUP('Xlookup set'!$S830,'Xlookup set'!$A$1:$R$1239,9,FALSE)),"")</f>
        <v/>
      </c>
      <c r="I830" t="str">
        <f>IFERROR(IF(VLOOKUP('Xlookup set'!$S830,'Xlookup set'!$A$1:$R$1239,10,FALSE)=0,"",VLOOKUP('Xlookup set'!$S830,'Xlookup set'!$A$1:$R$1239,10,FALSE)),"")</f>
        <v/>
      </c>
      <c r="J830" t="str">
        <f>IFERROR(IF(VLOOKUP('Xlookup set'!$S869,'Xlookup set'!$A$1:$R$1239,11,FALSE)=0,"",VLOOKUP('Xlookup set'!$S869,'Xlookup set'!$A$1:$R$1239,11,FALSE)),"")</f>
        <v/>
      </c>
      <c r="K830" t="str">
        <f>IFERROR(IF(VLOOKUP('Xlookup set'!$S869,'Xlookup set'!$A$1:$R$1239,12,FALSE)=0,"",VLOOKUP('Xlookup set'!$S869,'Xlookup set'!$A$1:$R$1239,12,FALSE)),"")</f>
        <v/>
      </c>
      <c r="L830" t="str">
        <f>IFERROR(IF(VLOOKUP('Xlookup set'!$S869,'Xlookup set'!$A$1:$R$1239,13,FALSE)=0,"",VLOOKUP('Xlookup set'!$S869,'Xlookup set'!$A$1:$R$1239,13,FALSE)),"")</f>
        <v/>
      </c>
      <c r="M830" t="str">
        <f>IFERROR(IF(VLOOKUP('Xlookup set'!$S869,'Xlookup set'!$A$1:$R$1239,14,FALSE)=0,"",VLOOKUP('Xlookup set'!$S869,'Xlookup set'!$A$1:$R$1239,14,FALSE)),"")</f>
        <v/>
      </c>
      <c r="N830" t="str">
        <f>IFERROR(IF(VLOOKUP('Xlookup set'!$S869,'Xlookup set'!$A$1:$R$1239,15,FALSE)=0,"",VLOOKUP('Xlookup set'!$S869,'Xlookup set'!$A$1:$R$1239,15,FALSE)),"")</f>
        <v/>
      </c>
      <c r="O830" t="str">
        <f>IFERROR(IF(VLOOKUP('Xlookup set'!$S869,'Xlookup set'!$A$1:$R$1239,16,FALSE)=0,"",VLOOKUP('Xlookup set'!$S869,'Xlookup set'!$A$1:$R$1239,16,FALSE)),"")</f>
        <v/>
      </c>
      <c r="P830" t="str">
        <f t="array" aca="1" ref="P830" ca="1">IFERROR(Y2IF(VLOOKUP('Xlookup set'!$S869,'Xlookup set'!$A$1:$R$1239,17,FALSE)=0,"",VLOOKUP('Xlookup set'!$S869,'Xlookup set'!$A$1:$R$1239,17,FALSE)),"")</f>
        <v/>
      </c>
      <c r="Q830" t="str">
        <f>IFERROR(IF(VLOOKUP('Xlookup set'!$S869,'Xlookup set'!$A$1:$R$1239,18,FALSE)=0,"",VLOOKUP('Xlookup set'!$S869,'Xlookup set'!$A$1:$R$1239,18,FALSE)),"")</f>
        <v/>
      </c>
    </row>
    <row r="831" spans="1:17">
      <c r="A831" t="str">
        <f>IFERROR(VLOOKUP('Xlookup set'!$S831,'Xlookup set'!$A$1:$R$1239,2,FALSE),"")</f>
        <v/>
      </c>
      <c r="B831" t="str">
        <f>IF(I831&lt;&gt;"",ドッグキャリー!$I$2,"")</f>
        <v/>
      </c>
      <c r="C831" t="str">
        <f t="shared" si="26"/>
        <v/>
      </c>
      <c r="D831" t="str">
        <f t="shared" si="27"/>
        <v/>
      </c>
      <c r="H831" s="77" t="str">
        <f>IFERROR(IF(VLOOKUP('Xlookup set'!$S831,'Xlookup set'!$A$1:$R$1239,9,FALSE)=0,"",VLOOKUP('Xlookup set'!$S831,'Xlookup set'!$A$1:$R$1239,9,FALSE)),"")</f>
        <v/>
      </c>
      <c r="I831" t="str">
        <f>IFERROR(IF(VLOOKUP('Xlookup set'!$S831,'Xlookup set'!$A$1:$R$1239,10,FALSE)=0,"",VLOOKUP('Xlookup set'!$S831,'Xlookup set'!$A$1:$R$1239,10,FALSE)),"")</f>
        <v/>
      </c>
      <c r="J831" t="str">
        <f>IFERROR(IF(VLOOKUP('Xlookup set'!$S870,'Xlookup set'!$A$1:$R$1239,11,FALSE)=0,"",VLOOKUP('Xlookup set'!$S870,'Xlookup set'!$A$1:$R$1239,11,FALSE)),"")</f>
        <v/>
      </c>
      <c r="K831" t="str">
        <f>IFERROR(IF(VLOOKUP('Xlookup set'!$S870,'Xlookup set'!$A$1:$R$1239,12,FALSE)=0,"",VLOOKUP('Xlookup set'!$S870,'Xlookup set'!$A$1:$R$1239,12,FALSE)),"")</f>
        <v/>
      </c>
      <c r="L831" t="str">
        <f>IFERROR(IF(VLOOKUP('Xlookup set'!$S870,'Xlookup set'!$A$1:$R$1239,13,FALSE)=0,"",VLOOKUP('Xlookup set'!$S870,'Xlookup set'!$A$1:$R$1239,13,FALSE)),"")</f>
        <v/>
      </c>
      <c r="M831" t="str">
        <f>IFERROR(IF(VLOOKUP('Xlookup set'!$S870,'Xlookup set'!$A$1:$R$1239,14,FALSE)=0,"",VLOOKUP('Xlookup set'!$S870,'Xlookup set'!$A$1:$R$1239,14,FALSE)),"")</f>
        <v/>
      </c>
      <c r="N831" t="str">
        <f>IFERROR(IF(VLOOKUP('Xlookup set'!$S870,'Xlookup set'!$A$1:$R$1239,15,FALSE)=0,"",VLOOKUP('Xlookup set'!$S870,'Xlookup set'!$A$1:$R$1239,15,FALSE)),"")</f>
        <v/>
      </c>
      <c r="O831" t="str">
        <f>IFERROR(IF(VLOOKUP('Xlookup set'!$S870,'Xlookup set'!$A$1:$R$1239,16,FALSE)=0,"",VLOOKUP('Xlookup set'!$S870,'Xlookup set'!$A$1:$R$1239,16,FALSE)),"")</f>
        <v/>
      </c>
      <c r="P831" t="str">
        <f t="array" aca="1" ref="P831" ca="1">IFERROR(Y2IF(VLOOKUP('Xlookup set'!$S870,'Xlookup set'!$A$1:$R$1239,17,FALSE)=0,"",VLOOKUP('Xlookup set'!$S870,'Xlookup set'!$A$1:$R$1239,17,FALSE)),"")</f>
        <v/>
      </c>
      <c r="Q831" t="str">
        <f>IFERROR(IF(VLOOKUP('Xlookup set'!$S870,'Xlookup set'!$A$1:$R$1239,18,FALSE)=0,"",VLOOKUP('Xlookup set'!$S870,'Xlookup set'!$A$1:$R$1239,18,FALSE)),"")</f>
        <v/>
      </c>
    </row>
    <row r="832" spans="1:17">
      <c r="A832" t="str">
        <f>IFERROR(VLOOKUP('Xlookup set'!$S832,'Xlookup set'!$A$1:$R$1239,2,FALSE),"")</f>
        <v/>
      </c>
      <c r="B832" t="str">
        <f>IF(I832&lt;&gt;"",ドッグキャリー!$I$2,"")</f>
        <v/>
      </c>
      <c r="C832" t="str">
        <f t="shared" si="26"/>
        <v/>
      </c>
      <c r="D832" t="str">
        <f t="shared" si="27"/>
        <v/>
      </c>
      <c r="H832" s="77" t="str">
        <f>IFERROR(IF(VLOOKUP('Xlookup set'!$S832,'Xlookup set'!$A$1:$R$1239,9,FALSE)=0,"",VLOOKUP('Xlookup set'!$S832,'Xlookup set'!$A$1:$R$1239,9,FALSE)),"")</f>
        <v/>
      </c>
      <c r="I832" t="str">
        <f>IFERROR(IF(VLOOKUP('Xlookup set'!$S832,'Xlookup set'!$A$1:$R$1239,10,FALSE)=0,"",VLOOKUP('Xlookup set'!$S832,'Xlookup set'!$A$1:$R$1239,10,FALSE)),"")</f>
        <v/>
      </c>
      <c r="J832" t="str">
        <f>IFERROR(IF(VLOOKUP('Xlookup set'!$S871,'Xlookup set'!$A$1:$R$1239,11,FALSE)=0,"",VLOOKUP('Xlookup set'!$S871,'Xlookup set'!$A$1:$R$1239,11,FALSE)),"")</f>
        <v/>
      </c>
      <c r="K832" t="str">
        <f>IFERROR(IF(VLOOKUP('Xlookup set'!$S871,'Xlookup set'!$A$1:$R$1239,12,FALSE)=0,"",VLOOKUP('Xlookup set'!$S871,'Xlookup set'!$A$1:$R$1239,12,FALSE)),"")</f>
        <v/>
      </c>
      <c r="L832" t="str">
        <f>IFERROR(IF(VLOOKUP('Xlookup set'!$S871,'Xlookup set'!$A$1:$R$1239,13,FALSE)=0,"",VLOOKUP('Xlookup set'!$S871,'Xlookup set'!$A$1:$R$1239,13,FALSE)),"")</f>
        <v/>
      </c>
      <c r="M832" t="str">
        <f>IFERROR(IF(VLOOKUP('Xlookup set'!$S871,'Xlookup set'!$A$1:$R$1239,14,FALSE)=0,"",VLOOKUP('Xlookup set'!$S871,'Xlookup set'!$A$1:$R$1239,14,FALSE)),"")</f>
        <v/>
      </c>
      <c r="N832" t="str">
        <f>IFERROR(IF(VLOOKUP('Xlookup set'!$S871,'Xlookup set'!$A$1:$R$1239,15,FALSE)=0,"",VLOOKUP('Xlookup set'!$S871,'Xlookup set'!$A$1:$R$1239,15,FALSE)),"")</f>
        <v/>
      </c>
      <c r="O832" t="str">
        <f>IFERROR(IF(VLOOKUP('Xlookup set'!$S871,'Xlookup set'!$A$1:$R$1239,16,FALSE)=0,"",VLOOKUP('Xlookup set'!$S871,'Xlookup set'!$A$1:$R$1239,16,FALSE)),"")</f>
        <v/>
      </c>
      <c r="P832" t="str">
        <f t="array" aca="1" ref="P832" ca="1">IFERROR(Y2IF(VLOOKUP('Xlookup set'!$S871,'Xlookup set'!$A$1:$R$1239,17,FALSE)=0,"",VLOOKUP('Xlookup set'!$S871,'Xlookup set'!$A$1:$R$1239,17,FALSE)),"")</f>
        <v/>
      </c>
      <c r="Q832" t="str">
        <f>IFERROR(IF(VLOOKUP('Xlookup set'!$S871,'Xlookup set'!$A$1:$R$1239,18,FALSE)=0,"",VLOOKUP('Xlookup set'!$S871,'Xlookup set'!$A$1:$R$1239,18,FALSE)),"")</f>
        <v/>
      </c>
    </row>
    <row r="833" spans="1:17">
      <c r="A833" t="str">
        <f>IFERROR(VLOOKUP('Xlookup set'!$S833,'Xlookup set'!$A$1:$R$1239,2,FALSE),"")</f>
        <v/>
      </c>
      <c r="B833" t="str">
        <f>IF(I833&lt;&gt;"",ドッグキャリー!$I$2,"")</f>
        <v/>
      </c>
      <c r="C833" t="str">
        <f t="shared" si="26"/>
        <v/>
      </c>
      <c r="D833" t="str">
        <f t="shared" si="27"/>
        <v/>
      </c>
      <c r="H833" s="77" t="str">
        <f>IFERROR(IF(VLOOKUP('Xlookup set'!$S833,'Xlookup set'!$A$1:$R$1239,9,FALSE)=0,"",VLOOKUP('Xlookup set'!$S833,'Xlookup set'!$A$1:$R$1239,9,FALSE)),"")</f>
        <v/>
      </c>
      <c r="I833" t="str">
        <f>IFERROR(IF(VLOOKUP('Xlookup set'!$S833,'Xlookup set'!$A$1:$R$1239,10,FALSE)=0,"",VLOOKUP('Xlookup set'!$S833,'Xlookup set'!$A$1:$R$1239,10,FALSE)),"")</f>
        <v/>
      </c>
      <c r="J833" t="str">
        <f>IFERROR(IF(VLOOKUP('Xlookup set'!$S872,'Xlookup set'!$A$1:$R$1239,11,FALSE)=0,"",VLOOKUP('Xlookup set'!$S872,'Xlookup set'!$A$1:$R$1239,11,FALSE)),"")</f>
        <v/>
      </c>
      <c r="K833" t="str">
        <f>IFERROR(IF(VLOOKUP('Xlookup set'!$S872,'Xlookup set'!$A$1:$R$1239,12,FALSE)=0,"",VLOOKUP('Xlookup set'!$S872,'Xlookup set'!$A$1:$R$1239,12,FALSE)),"")</f>
        <v/>
      </c>
      <c r="L833" t="str">
        <f>IFERROR(IF(VLOOKUP('Xlookup set'!$S872,'Xlookup set'!$A$1:$R$1239,13,FALSE)=0,"",VLOOKUP('Xlookup set'!$S872,'Xlookup set'!$A$1:$R$1239,13,FALSE)),"")</f>
        <v/>
      </c>
      <c r="M833" t="str">
        <f>IFERROR(IF(VLOOKUP('Xlookup set'!$S872,'Xlookup set'!$A$1:$R$1239,14,FALSE)=0,"",VLOOKUP('Xlookup set'!$S872,'Xlookup set'!$A$1:$R$1239,14,FALSE)),"")</f>
        <v/>
      </c>
      <c r="N833" t="str">
        <f>IFERROR(IF(VLOOKUP('Xlookup set'!$S872,'Xlookup set'!$A$1:$R$1239,15,FALSE)=0,"",VLOOKUP('Xlookup set'!$S872,'Xlookup set'!$A$1:$R$1239,15,FALSE)),"")</f>
        <v/>
      </c>
      <c r="O833" t="str">
        <f>IFERROR(IF(VLOOKUP('Xlookup set'!$S872,'Xlookup set'!$A$1:$R$1239,16,FALSE)=0,"",VLOOKUP('Xlookup set'!$S872,'Xlookup set'!$A$1:$R$1239,16,FALSE)),"")</f>
        <v/>
      </c>
      <c r="P833" t="str">
        <f t="array" aca="1" ref="P833" ca="1">IFERROR(Y2IF(VLOOKUP('Xlookup set'!$S872,'Xlookup set'!$A$1:$R$1239,17,FALSE)=0,"",VLOOKUP('Xlookup set'!$S872,'Xlookup set'!$A$1:$R$1239,17,FALSE)),"")</f>
        <v/>
      </c>
      <c r="Q833" t="str">
        <f>IFERROR(IF(VLOOKUP('Xlookup set'!$S872,'Xlookup set'!$A$1:$R$1239,18,FALSE)=0,"",VLOOKUP('Xlookup set'!$S872,'Xlookup set'!$A$1:$R$1239,18,FALSE)),"")</f>
        <v/>
      </c>
    </row>
    <row r="834" spans="1:17">
      <c r="A834" t="str">
        <f>IFERROR(VLOOKUP('Xlookup set'!$S834,'Xlookup set'!$A$1:$R$1239,2,FALSE),"")</f>
        <v/>
      </c>
      <c r="B834" t="str">
        <f>IF(I834&lt;&gt;"",ドッグキャリー!$I$2,"")</f>
        <v/>
      </c>
      <c r="C834" t="str">
        <f t="shared" si="26"/>
        <v/>
      </c>
      <c r="D834" t="str">
        <f t="shared" si="27"/>
        <v/>
      </c>
      <c r="H834" s="77" t="str">
        <f>IFERROR(IF(VLOOKUP('Xlookup set'!$S834,'Xlookup set'!$A$1:$R$1239,9,FALSE)=0,"",VLOOKUP('Xlookup set'!$S834,'Xlookup set'!$A$1:$R$1239,9,FALSE)),"")</f>
        <v/>
      </c>
      <c r="I834" t="str">
        <f>IFERROR(IF(VLOOKUP('Xlookup set'!$S834,'Xlookup set'!$A$1:$R$1239,10,FALSE)=0,"",VLOOKUP('Xlookup set'!$S834,'Xlookup set'!$A$1:$R$1239,10,FALSE)),"")</f>
        <v/>
      </c>
      <c r="J834" t="str">
        <f>IFERROR(IF(VLOOKUP('Xlookup set'!$S873,'Xlookup set'!$A$1:$R$1239,11,FALSE)=0,"",VLOOKUP('Xlookup set'!$S873,'Xlookup set'!$A$1:$R$1239,11,FALSE)),"")</f>
        <v/>
      </c>
      <c r="K834" t="str">
        <f>IFERROR(IF(VLOOKUP('Xlookup set'!$S873,'Xlookup set'!$A$1:$R$1239,12,FALSE)=0,"",VLOOKUP('Xlookup set'!$S873,'Xlookup set'!$A$1:$R$1239,12,FALSE)),"")</f>
        <v/>
      </c>
      <c r="L834" t="str">
        <f>IFERROR(IF(VLOOKUP('Xlookup set'!$S873,'Xlookup set'!$A$1:$R$1239,13,FALSE)=0,"",VLOOKUP('Xlookup set'!$S873,'Xlookup set'!$A$1:$R$1239,13,FALSE)),"")</f>
        <v/>
      </c>
      <c r="M834" t="str">
        <f>IFERROR(IF(VLOOKUP('Xlookup set'!$S873,'Xlookup set'!$A$1:$R$1239,14,FALSE)=0,"",VLOOKUP('Xlookup set'!$S873,'Xlookup set'!$A$1:$R$1239,14,FALSE)),"")</f>
        <v/>
      </c>
      <c r="N834" t="str">
        <f>IFERROR(IF(VLOOKUP('Xlookup set'!$S873,'Xlookup set'!$A$1:$R$1239,15,FALSE)=0,"",VLOOKUP('Xlookup set'!$S873,'Xlookup set'!$A$1:$R$1239,15,FALSE)),"")</f>
        <v/>
      </c>
      <c r="O834" t="str">
        <f>IFERROR(IF(VLOOKUP('Xlookup set'!$S873,'Xlookup set'!$A$1:$R$1239,16,FALSE)=0,"",VLOOKUP('Xlookup set'!$S873,'Xlookup set'!$A$1:$R$1239,16,FALSE)),"")</f>
        <v/>
      </c>
      <c r="P834" t="str">
        <f t="array" aca="1" ref="P834" ca="1">IFERROR(Y2IF(VLOOKUP('Xlookup set'!$S873,'Xlookup set'!$A$1:$R$1239,17,FALSE)=0,"",VLOOKUP('Xlookup set'!$S873,'Xlookup set'!$A$1:$R$1239,17,FALSE)),"")</f>
        <v/>
      </c>
      <c r="Q834" t="str">
        <f>IFERROR(IF(VLOOKUP('Xlookup set'!$S873,'Xlookup set'!$A$1:$R$1239,18,FALSE)=0,"",VLOOKUP('Xlookup set'!$S873,'Xlookup set'!$A$1:$R$1239,18,FALSE)),"")</f>
        <v/>
      </c>
    </row>
    <row r="835" spans="1:17">
      <c r="A835" t="str">
        <f>IFERROR(VLOOKUP('Xlookup set'!$S835,'Xlookup set'!$A$1:$R$1239,2,FALSE),"")</f>
        <v/>
      </c>
      <c r="B835" t="str">
        <f>IF(I835&lt;&gt;"",ドッグキャリー!$I$2,"")</f>
        <v/>
      </c>
      <c r="C835" t="str">
        <f t="shared" ref="C835:C898" si="28">IF(I835&lt;&gt;"",1,"")</f>
        <v/>
      </c>
      <c r="D835" t="str">
        <f t="shared" ref="D835:D898" si="29">IF(I835&lt;&gt;"",1,"")</f>
        <v/>
      </c>
      <c r="H835" s="77" t="str">
        <f>IFERROR(IF(VLOOKUP('Xlookup set'!$S835,'Xlookup set'!$A$1:$R$1239,9,FALSE)=0,"",VLOOKUP('Xlookup set'!$S835,'Xlookup set'!$A$1:$R$1239,9,FALSE)),"")</f>
        <v/>
      </c>
      <c r="I835" t="str">
        <f>IFERROR(IF(VLOOKUP('Xlookup set'!$S835,'Xlookup set'!$A$1:$R$1239,10,FALSE)=0,"",VLOOKUP('Xlookup set'!$S835,'Xlookup set'!$A$1:$R$1239,10,FALSE)),"")</f>
        <v/>
      </c>
      <c r="J835" t="str">
        <f>IFERROR(IF(VLOOKUP('Xlookup set'!$S874,'Xlookup set'!$A$1:$R$1239,11,FALSE)=0,"",VLOOKUP('Xlookup set'!$S874,'Xlookup set'!$A$1:$R$1239,11,FALSE)),"")</f>
        <v/>
      </c>
      <c r="K835" t="str">
        <f>IFERROR(IF(VLOOKUP('Xlookup set'!$S874,'Xlookup set'!$A$1:$R$1239,12,FALSE)=0,"",VLOOKUP('Xlookup set'!$S874,'Xlookup set'!$A$1:$R$1239,12,FALSE)),"")</f>
        <v/>
      </c>
      <c r="L835" t="str">
        <f>IFERROR(IF(VLOOKUP('Xlookup set'!$S874,'Xlookup set'!$A$1:$R$1239,13,FALSE)=0,"",VLOOKUP('Xlookup set'!$S874,'Xlookup set'!$A$1:$R$1239,13,FALSE)),"")</f>
        <v/>
      </c>
      <c r="M835" t="str">
        <f>IFERROR(IF(VLOOKUP('Xlookup set'!$S874,'Xlookup set'!$A$1:$R$1239,14,FALSE)=0,"",VLOOKUP('Xlookup set'!$S874,'Xlookup set'!$A$1:$R$1239,14,FALSE)),"")</f>
        <v/>
      </c>
      <c r="N835" t="str">
        <f>IFERROR(IF(VLOOKUP('Xlookup set'!$S874,'Xlookup set'!$A$1:$R$1239,15,FALSE)=0,"",VLOOKUP('Xlookup set'!$S874,'Xlookup set'!$A$1:$R$1239,15,FALSE)),"")</f>
        <v/>
      </c>
      <c r="O835" t="str">
        <f>IFERROR(IF(VLOOKUP('Xlookup set'!$S874,'Xlookup set'!$A$1:$R$1239,16,FALSE)=0,"",VLOOKUP('Xlookup set'!$S874,'Xlookup set'!$A$1:$R$1239,16,FALSE)),"")</f>
        <v/>
      </c>
      <c r="P835" t="str">
        <f t="array" aca="1" ref="P835" ca="1">IFERROR(Y2IF(VLOOKUP('Xlookup set'!$S874,'Xlookup set'!$A$1:$R$1239,17,FALSE)=0,"",VLOOKUP('Xlookup set'!$S874,'Xlookup set'!$A$1:$R$1239,17,FALSE)),"")</f>
        <v/>
      </c>
      <c r="Q835" t="str">
        <f>IFERROR(IF(VLOOKUP('Xlookup set'!$S874,'Xlookup set'!$A$1:$R$1239,18,FALSE)=0,"",VLOOKUP('Xlookup set'!$S874,'Xlookup set'!$A$1:$R$1239,18,FALSE)),"")</f>
        <v/>
      </c>
    </row>
    <row r="836" spans="1:17">
      <c r="A836" t="str">
        <f>IFERROR(VLOOKUP('Xlookup set'!$S836,'Xlookup set'!$A$1:$R$1239,2,FALSE),"")</f>
        <v/>
      </c>
      <c r="B836" t="str">
        <f>IF(I836&lt;&gt;"",ドッグキャリー!$I$2,"")</f>
        <v/>
      </c>
      <c r="C836" t="str">
        <f t="shared" si="28"/>
        <v/>
      </c>
      <c r="D836" t="str">
        <f t="shared" si="29"/>
        <v/>
      </c>
      <c r="H836" s="77" t="str">
        <f>IFERROR(IF(VLOOKUP('Xlookup set'!$S836,'Xlookup set'!$A$1:$R$1239,9,FALSE)=0,"",VLOOKUP('Xlookup set'!$S836,'Xlookup set'!$A$1:$R$1239,9,FALSE)),"")</f>
        <v/>
      </c>
      <c r="I836" t="str">
        <f>IFERROR(IF(VLOOKUP('Xlookup set'!$S836,'Xlookup set'!$A$1:$R$1239,10,FALSE)=0,"",VLOOKUP('Xlookup set'!$S836,'Xlookup set'!$A$1:$R$1239,10,FALSE)),"")</f>
        <v/>
      </c>
      <c r="J836" t="str">
        <f>IFERROR(IF(VLOOKUP('Xlookup set'!$S875,'Xlookup set'!$A$1:$R$1239,11,FALSE)=0,"",VLOOKUP('Xlookup set'!$S875,'Xlookup set'!$A$1:$R$1239,11,FALSE)),"")</f>
        <v/>
      </c>
      <c r="K836" t="str">
        <f>IFERROR(IF(VLOOKUP('Xlookup set'!$S875,'Xlookup set'!$A$1:$R$1239,12,FALSE)=0,"",VLOOKUP('Xlookup set'!$S875,'Xlookup set'!$A$1:$R$1239,12,FALSE)),"")</f>
        <v/>
      </c>
      <c r="L836" t="str">
        <f>IFERROR(IF(VLOOKUP('Xlookup set'!$S875,'Xlookup set'!$A$1:$R$1239,13,FALSE)=0,"",VLOOKUP('Xlookup set'!$S875,'Xlookup set'!$A$1:$R$1239,13,FALSE)),"")</f>
        <v/>
      </c>
      <c r="M836" t="str">
        <f>IFERROR(IF(VLOOKUP('Xlookup set'!$S875,'Xlookup set'!$A$1:$R$1239,14,FALSE)=0,"",VLOOKUP('Xlookup set'!$S875,'Xlookup set'!$A$1:$R$1239,14,FALSE)),"")</f>
        <v/>
      </c>
      <c r="N836" t="str">
        <f>IFERROR(IF(VLOOKUP('Xlookup set'!$S875,'Xlookup set'!$A$1:$R$1239,15,FALSE)=0,"",VLOOKUP('Xlookup set'!$S875,'Xlookup set'!$A$1:$R$1239,15,FALSE)),"")</f>
        <v/>
      </c>
      <c r="O836" t="str">
        <f>IFERROR(IF(VLOOKUP('Xlookup set'!$S875,'Xlookup set'!$A$1:$R$1239,16,FALSE)=0,"",VLOOKUP('Xlookup set'!$S875,'Xlookup set'!$A$1:$R$1239,16,FALSE)),"")</f>
        <v/>
      </c>
      <c r="P836" t="str">
        <f t="array" aca="1" ref="P836" ca="1">IFERROR(Y2IF(VLOOKUP('Xlookup set'!$S875,'Xlookup set'!$A$1:$R$1239,17,FALSE)=0,"",VLOOKUP('Xlookup set'!$S875,'Xlookup set'!$A$1:$R$1239,17,FALSE)),"")</f>
        <v/>
      </c>
      <c r="Q836" t="str">
        <f>IFERROR(IF(VLOOKUP('Xlookup set'!$S875,'Xlookup set'!$A$1:$R$1239,18,FALSE)=0,"",VLOOKUP('Xlookup set'!$S875,'Xlookup set'!$A$1:$R$1239,18,FALSE)),"")</f>
        <v/>
      </c>
    </row>
    <row r="837" spans="1:17">
      <c r="A837" t="str">
        <f>IFERROR(VLOOKUP('Xlookup set'!$S837,'Xlookup set'!$A$1:$R$1239,2,FALSE),"")</f>
        <v/>
      </c>
      <c r="B837" t="str">
        <f>IF(I837&lt;&gt;"",ドッグキャリー!$I$2,"")</f>
        <v/>
      </c>
      <c r="C837" t="str">
        <f t="shared" si="28"/>
        <v/>
      </c>
      <c r="D837" t="str">
        <f t="shared" si="29"/>
        <v/>
      </c>
      <c r="H837" s="77" t="str">
        <f>IFERROR(IF(VLOOKUP('Xlookup set'!$S837,'Xlookup set'!$A$1:$R$1239,9,FALSE)=0,"",VLOOKUP('Xlookup set'!$S837,'Xlookup set'!$A$1:$R$1239,9,FALSE)),"")</f>
        <v/>
      </c>
      <c r="I837" t="str">
        <f>IFERROR(IF(VLOOKUP('Xlookup set'!$S837,'Xlookup set'!$A$1:$R$1239,10,FALSE)=0,"",VLOOKUP('Xlookup set'!$S837,'Xlookup set'!$A$1:$R$1239,10,FALSE)),"")</f>
        <v/>
      </c>
      <c r="J837" t="str">
        <f>IFERROR(IF(VLOOKUP('Xlookup set'!$S876,'Xlookup set'!$A$1:$R$1239,11,FALSE)=0,"",VLOOKUP('Xlookup set'!$S876,'Xlookup set'!$A$1:$R$1239,11,FALSE)),"")</f>
        <v/>
      </c>
      <c r="K837" t="str">
        <f>IFERROR(IF(VLOOKUP('Xlookup set'!$S876,'Xlookup set'!$A$1:$R$1239,12,FALSE)=0,"",VLOOKUP('Xlookup set'!$S876,'Xlookup set'!$A$1:$R$1239,12,FALSE)),"")</f>
        <v/>
      </c>
      <c r="L837" t="str">
        <f>IFERROR(IF(VLOOKUP('Xlookup set'!$S876,'Xlookup set'!$A$1:$R$1239,13,FALSE)=0,"",VLOOKUP('Xlookup set'!$S876,'Xlookup set'!$A$1:$R$1239,13,FALSE)),"")</f>
        <v/>
      </c>
      <c r="M837" t="str">
        <f>IFERROR(IF(VLOOKUP('Xlookup set'!$S876,'Xlookup set'!$A$1:$R$1239,14,FALSE)=0,"",VLOOKUP('Xlookup set'!$S876,'Xlookup set'!$A$1:$R$1239,14,FALSE)),"")</f>
        <v/>
      </c>
      <c r="N837" t="str">
        <f>IFERROR(IF(VLOOKUP('Xlookup set'!$S876,'Xlookup set'!$A$1:$R$1239,15,FALSE)=0,"",VLOOKUP('Xlookup set'!$S876,'Xlookup set'!$A$1:$R$1239,15,FALSE)),"")</f>
        <v/>
      </c>
      <c r="O837" t="str">
        <f>IFERROR(IF(VLOOKUP('Xlookup set'!$S876,'Xlookup set'!$A$1:$R$1239,16,FALSE)=0,"",VLOOKUP('Xlookup set'!$S876,'Xlookup set'!$A$1:$R$1239,16,FALSE)),"")</f>
        <v/>
      </c>
      <c r="P837" t="str">
        <f t="array" aca="1" ref="P837" ca="1">IFERROR(Y2IF(VLOOKUP('Xlookup set'!$S876,'Xlookup set'!$A$1:$R$1239,17,FALSE)=0,"",VLOOKUP('Xlookup set'!$S876,'Xlookup set'!$A$1:$R$1239,17,FALSE)),"")</f>
        <v/>
      </c>
      <c r="Q837" t="str">
        <f>IFERROR(IF(VLOOKUP('Xlookup set'!$S876,'Xlookup set'!$A$1:$R$1239,18,FALSE)=0,"",VLOOKUP('Xlookup set'!$S876,'Xlookup set'!$A$1:$R$1239,18,FALSE)),"")</f>
        <v/>
      </c>
    </row>
    <row r="838" spans="1:17">
      <c r="A838" t="str">
        <f>IFERROR(VLOOKUP('Xlookup set'!$S838,'Xlookup set'!$A$1:$R$1239,2,FALSE),"")</f>
        <v/>
      </c>
      <c r="B838" t="str">
        <f>IF(I838&lt;&gt;"",ドッグキャリー!$I$2,"")</f>
        <v/>
      </c>
      <c r="C838" t="str">
        <f t="shared" si="28"/>
        <v/>
      </c>
      <c r="D838" t="str">
        <f t="shared" si="29"/>
        <v/>
      </c>
      <c r="H838" s="77" t="str">
        <f>IFERROR(IF(VLOOKUP('Xlookup set'!$S838,'Xlookup set'!$A$1:$R$1239,9,FALSE)=0,"",VLOOKUP('Xlookup set'!$S838,'Xlookup set'!$A$1:$R$1239,9,FALSE)),"")</f>
        <v/>
      </c>
      <c r="I838" t="str">
        <f>IFERROR(IF(VLOOKUP('Xlookup set'!$S838,'Xlookup set'!$A$1:$R$1239,10,FALSE)=0,"",VLOOKUP('Xlookup set'!$S838,'Xlookup set'!$A$1:$R$1239,10,FALSE)),"")</f>
        <v/>
      </c>
      <c r="J838" t="str">
        <f>IFERROR(IF(VLOOKUP('Xlookup set'!$S877,'Xlookup set'!$A$1:$R$1239,11,FALSE)=0,"",VLOOKUP('Xlookup set'!$S877,'Xlookup set'!$A$1:$R$1239,11,FALSE)),"")</f>
        <v/>
      </c>
      <c r="K838" t="str">
        <f>IFERROR(IF(VLOOKUP('Xlookup set'!$S877,'Xlookup set'!$A$1:$R$1239,12,FALSE)=0,"",VLOOKUP('Xlookup set'!$S877,'Xlookup set'!$A$1:$R$1239,12,FALSE)),"")</f>
        <v/>
      </c>
      <c r="L838" t="str">
        <f>IFERROR(IF(VLOOKUP('Xlookup set'!$S877,'Xlookup set'!$A$1:$R$1239,13,FALSE)=0,"",VLOOKUP('Xlookup set'!$S877,'Xlookup set'!$A$1:$R$1239,13,FALSE)),"")</f>
        <v/>
      </c>
      <c r="M838" t="str">
        <f>IFERROR(IF(VLOOKUP('Xlookup set'!$S877,'Xlookup set'!$A$1:$R$1239,14,FALSE)=0,"",VLOOKUP('Xlookup set'!$S877,'Xlookup set'!$A$1:$R$1239,14,FALSE)),"")</f>
        <v/>
      </c>
      <c r="N838" t="str">
        <f>IFERROR(IF(VLOOKUP('Xlookup set'!$S877,'Xlookup set'!$A$1:$R$1239,15,FALSE)=0,"",VLOOKUP('Xlookup set'!$S877,'Xlookup set'!$A$1:$R$1239,15,FALSE)),"")</f>
        <v/>
      </c>
      <c r="O838" t="str">
        <f>IFERROR(IF(VLOOKUP('Xlookup set'!$S877,'Xlookup set'!$A$1:$R$1239,16,FALSE)=0,"",VLOOKUP('Xlookup set'!$S877,'Xlookup set'!$A$1:$R$1239,16,FALSE)),"")</f>
        <v/>
      </c>
      <c r="P838" t="str">
        <f t="array" aca="1" ref="P838" ca="1">IFERROR(Y2IF(VLOOKUP('Xlookup set'!$S877,'Xlookup set'!$A$1:$R$1239,17,FALSE)=0,"",VLOOKUP('Xlookup set'!$S877,'Xlookup set'!$A$1:$R$1239,17,FALSE)),"")</f>
        <v/>
      </c>
      <c r="Q838" t="str">
        <f>IFERROR(IF(VLOOKUP('Xlookup set'!$S877,'Xlookup set'!$A$1:$R$1239,18,FALSE)=0,"",VLOOKUP('Xlookup set'!$S877,'Xlookup set'!$A$1:$R$1239,18,FALSE)),"")</f>
        <v/>
      </c>
    </row>
    <row r="839" spans="1:17">
      <c r="A839" t="str">
        <f>IFERROR(VLOOKUP('Xlookup set'!$S839,'Xlookup set'!$A$1:$R$1239,2,FALSE),"")</f>
        <v/>
      </c>
      <c r="B839" t="str">
        <f>IF(I839&lt;&gt;"",ドッグキャリー!$I$2,"")</f>
        <v/>
      </c>
      <c r="C839" t="str">
        <f t="shared" si="28"/>
        <v/>
      </c>
      <c r="D839" t="str">
        <f t="shared" si="29"/>
        <v/>
      </c>
      <c r="H839" s="77" t="str">
        <f>IFERROR(IF(VLOOKUP('Xlookup set'!$S839,'Xlookup set'!$A$1:$R$1239,9,FALSE)=0,"",VLOOKUP('Xlookup set'!$S839,'Xlookup set'!$A$1:$R$1239,9,FALSE)),"")</f>
        <v/>
      </c>
      <c r="I839" t="str">
        <f>IFERROR(IF(VLOOKUP('Xlookup set'!$S839,'Xlookup set'!$A$1:$R$1239,10,FALSE)=0,"",VLOOKUP('Xlookup set'!$S839,'Xlookup set'!$A$1:$R$1239,10,FALSE)),"")</f>
        <v/>
      </c>
      <c r="J839" t="str">
        <f>IFERROR(IF(VLOOKUP('Xlookup set'!$S878,'Xlookup set'!$A$1:$R$1239,11,FALSE)=0,"",VLOOKUP('Xlookup set'!$S878,'Xlookup set'!$A$1:$R$1239,11,FALSE)),"")</f>
        <v/>
      </c>
      <c r="K839" t="str">
        <f>IFERROR(IF(VLOOKUP('Xlookup set'!$S878,'Xlookup set'!$A$1:$R$1239,12,FALSE)=0,"",VLOOKUP('Xlookup set'!$S878,'Xlookup set'!$A$1:$R$1239,12,FALSE)),"")</f>
        <v/>
      </c>
      <c r="L839" t="str">
        <f>IFERROR(IF(VLOOKUP('Xlookup set'!$S878,'Xlookup set'!$A$1:$R$1239,13,FALSE)=0,"",VLOOKUP('Xlookup set'!$S878,'Xlookup set'!$A$1:$R$1239,13,FALSE)),"")</f>
        <v/>
      </c>
      <c r="M839" t="str">
        <f>IFERROR(IF(VLOOKUP('Xlookup set'!$S878,'Xlookup set'!$A$1:$R$1239,14,FALSE)=0,"",VLOOKUP('Xlookup set'!$S878,'Xlookup set'!$A$1:$R$1239,14,FALSE)),"")</f>
        <v/>
      </c>
      <c r="N839" t="str">
        <f>IFERROR(IF(VLOOKUP('Xlookup set'!$S878,'Xlookup set'!$A$1:$R$1239,15,FALSE)=0,"",VLOOKUP('Xlookup set'!$S878,'Xlookup set'!$A$1:$R$1239,15,FALSE)),"")</f>
        <v/>
      </c>
      <c r="O839" t="str">
        <f>IFERROR(IF(VLOOKUP('Xlookup set'!$S878,'Xlookup set'!$A$1:$R$1239,16,FALSE)=0,"",VLOOKUP('Xlookup set'!$S878,'Xlookup set'!$A$1:$R$1239,16,FALSE)),"")</f>
        <v/>
      </c>
      <c r="P839" t="str">
        <f t="array" aca="1" ref="P839" ca="1">IFERROR(Y2IF(VLOOKUP('Xlookup set'!$S878,'Xlookup set'!$A$1:$R$1239,17,FALSE)=0,"",VLOOKUP('Xlookup set'!$S878,'Xlookup set'!$A$1:$R$1239,17,FALSE)),"")</f>
        <v/>
      </c>
      <c r="Q839" t="str">
        <f>IFERROR(IF(VLOOKUP('Xlookup set'!$S878,'Xlookup set'!$A$1:$R$1239,18,FALSE)=0,"",VLOOKUP('Xlookup set'!$S878,'Xlookup set'!$A$1:$R$1239,18,FALSE)),"")</f>
        <v/>
      </c>
    </row>
    <row r="840" spans="1:17">
      <c r="A840" t="str">
        <f>IFERROR(VLOOKUP('Xlookup set'!$S840,'Xlookup set'!$A$1:$R$1239,2,FALSE),"")</f>
        <v/>
      </c>
      <c r="B840" t="str">
        <f>IF(I840&lt;&gt;"",ドッグキャリー!$I$2,"")</f>
        <v/>
      </c>
      <c r="C840" t="str">
        <f t="shared" si="28"/>
        <v/>
      </c>
      <c r="D840" t="str">
        <f t="shared" si="29"/>
        <v/>
      </c>
      <c r="H840" s="77" t="str">
        <f>IFERROR(IF(VLOOKUP('Xlookup set'!$S840,'Xlookup set'!$A$1:$R$1239,9,FALSE)=0,"",VLOOKUP('Xlookup set'!$S840,'Xlookup set'!$A$1:$R$1239,9,FALSE)),"")</f>
        <v/>
      </c>
      <c r="I840" t="str">
        <f>IFERROR(IF(VLOOKUP('Xlookup set'!$S840,'Xlookup set'!$A$1:$R$1239,10,FALSE)=0,"",VLOOKUP('Xlookup set'!$S840,'Xlookup set'!$A$1:$R$1239,10,FALSE)),"")</f>
        <v/>
      </c>
      <c r="J840" t="str">
        <f>IFERROR(IF(VLOOKUP('Xlookup set'!$S879,'Xlookup set'!$A$1:$R$1239,11,FALSE)=0,"",VLOOKUP('Xlookup set'!$S879,'Xlookup set'!$A$1:$R$1239,11,FALSE)),"")</f>
        <v/>
      </c>
      <c r="K840" t="str">
        <f>IFERROR(IF(VLOOKUP('Xlookup set'!$S879,'Xlookup set'!$A$1:$R$1239,12,FALSE)=0,"",VLOOKUP('Xlookup set'!$S879,'Xlookup set'!$A$1:$R$1239,12,FALSE)),"")</f>
        <v/>
      </c>
      <c r="L840" t="str">
        <f>IFERROR(IF(VLOOKUP('Xlookup set'!$S879,'Xlookup set'!$A$1:$R$1239,13,FALSE)=0,"",VLOOKUP('Xlookup set'!$S879,'Xlookup set'!$A$1:$R$1239,13,FALSE)),"")</f>
        <v/>
      </c>
      <c r="M840" t="str">
        <f>IFERROR(IF(VLOOKUP('Xlookup set'!$S879,'Xlookup set'!$A$1:$R$1239,14,FALSE)=0,"",VLOOKUP('Xlookup set'!$S879,'Xlookup set'!$A$1:$R$1239,14,FALSE)),"")</f>
        <v/>
      </c>
      <c r="N840" t="str">
        <f>IFERROR(IF(VLOOKUP('Xlookup set'!$S879,'Xlookup set'!$A$1:$R$1239,15,FALSE)=0,"",VLOOKUP('Xlookup set'!$S879,'Xlookup set'!$A$1:$R$1239,15,FALSE)),"")</f>
        <v/>
      </c>
      <c r="O840" t="str">
        <f>IFERROR(IF(VLOOKUP('Xlookup set'!$S879,'Xlookup set'!$A$1:$R$1239,16,FALSE)=0,"",VLOOKUP('Xlookup set'!$S879,'Xlookup set'!$A$1:$R$1239,16,FALSE)),"")</f>
        <v/>
      </c>
      <c r="P840" t="str">
        <f t="array" aca="1" ref="P840" ca="1">IFERROR(Y2IF(VLOOKUP('Xlookup set'!$S879,'Xlookup set'!$A$1:$R$1239,17,FALSE)=0,"",VLOOKUP('Xlookup set'!$S879,'Xlookup set'!$A$1:$R$1239,17,FALSE)),"")</f>
        <v/>
      </c>
      <c r="Q840" t="str">
        <f>IFERROR(IF(VLOOKUP('Xlookup set'!$S879,'Xlookup set'!$A$1:$R$1239,18,FALSE)=0,"",VLOOKUP('Xlookup set'!$S879,'Xlookup set'!$A$1:$R$1239,18,FALSE)),"")</f>
        <v/>
      </c>
    </row>
    <row r="841" spans="1:17">
      <c r="A841" t="str">
        <f>IFERROR(VLOOKUP('Xlookup set'!$S841,'Xlookup set'!$A$1:$R$1239,2,FALSE),"")</f>
        <v/>
      </c>
      <c r="B841" t="str">
        <f>IF(I841&lt;&gt;"",ドッグキャリー!$I$2,"")</f>
        <v/>
      </c>
      <c r="C841" t="str">
        <f t="shared" si="28"/>
        <v/>
      </c>
      <c r="D841" t="str">
        <f t="shared" si="29"/>
        <v/>
      </c>
      <c r="H841" s="77" t="str">
        <f>IFERROR(IF(VLOOKUP('Xlookup set'!$S841,'Xlookup set'!$A$1:$R$1239,9,FALSE)=0,"",VLOOKUP('Xlookup set'!$S841,'Xlookup set'!$A$1:$R$1239,9,FALSE)),"")</f>
        <v/>
      </c>
      <c r="I841" t="str">
        <f>IFERROR(IF(VLOOKUP('Xlookup set'!$S841,'Xlookup set'!$A$1:$R$1239,10,FALSE)=0,"",VLOOKUP('Xlookup set'!$S841,'Xlookup set'!$A$1:$R$1239,10,FALSE)),"")</f>
        <v/>
      </c>
      <c r="J841" t="str">
        <f>IFERROR(IF(VLOOKUP('Xlookup set'!$S880,'Xlookup set'!$A$1:$R$1239,11,FALSE)=0,"",VLOOKUP('Xlookup set'!$S880,'Xlookup set'!$A$1:$R$1239,11,FALSE)),"")</f>
        <v/>
      </c>
      <c r="K841" t="str">
        <f>IFERROR(IF(VLOOKUP('Xlookup set'!$S880,'Xlookup set'!$A$1:$R$1239,12,FALSE)=0,"",VLOOKUP('Xlookup set'!$S880,'Xlookup set'!$A$1:$R$1239,12,FALSE)),"")</f>
        <v/>
      </c>
      <c r="L841" t="str">
        <f>IFERROR(IF(VLOOKUP('Xlookup set'!$S880,'Xlookup set'!$A$1:$R$1239,13,FALSE)=0,"",VLOOKUP('Xlookup set'!$S880,'Xlookup set'!$A$1:$R$1239,13,FALSE)),"")</f>
        <v/>
      </c>
      <c r="M841" t="str">
        <f>IFERROR(IF(VLOOKUP('Xlookup set'!$S880,'Xlookup set'!$A$1:$R$1239,14,FALSE)=0,"",VLOOKUP('Xlookup set'!$S880,'Xlookup set'!$A$1:$R$1239,14,FALSE)),"")</f>
        <v/>
      </c>
      <c r="N841" t="str">
        <f>IFERROR(IF(VLOOKUP('Xlookup set'!$S880,'Xlookup set'!$A$1:$R$1239,15,FALSE)=0,"",VLOOKUP('Xlookup set'!$S880,'Xlookup set'!$A$1:$R$1239,15,FALSE)),"")</f>
        <v/>
      </c>
      <c r="O841" t="str">
        <f>IFERROR(IF(VLOOKUP('Xlookup set'!$S880,'Xlookup set'!$A$1:$R$1239,16,FALSE)=0,"",VLOOKUP('Xlookup set'!$S880,'Xlookup set'!$A$1:$R$1239,16,FALSE)),"")</f>
        <v/>
      </c>
      <c r="P841" t="str">
        <f t="array" aca="1" ref="P841" ca="1">IFERROR(Y2IF(VLOOKUP('Xlookup set'!$S880,'Xlookup set'!$A$1:$R$1239,17,FALSE)=0,"",VLOOKUP('Xlookup set'!$S880,'Xlookup set'!$A$1:$R$1239,17,FALSE)),"")</f>
        <v/>
      </c>
      <c r="Q841" t="str">
        <f>IFERROR(IF(VLOOKUP('Xlookup set'!$S880,'Xlookup set'!$A$1:$R$1239,18,FALSE)=0,"",VLOOKUP('Xlookup set'!$S880,'Xlookup set'!$A$1:$R$1239,18,FALSE)),"")</f>
        <v/>
      </c>
    </row>
    <row r="842" spans="1:17">
      <c r="A842" t="str">
        <f>IFERROR(VLOOKUP('Xlookup set'!$S842,'Xlookup set'!$A$1:$R$1239,2,FALSE),"")</f>
        <v/>
      </c>
      <c r="B842" t="str">
        <f>IF(I842&lt;&gt;"",ドッグキャリー!$I$2,"")</f>
        <v/>
      </c>
      <c r="C842" t="str">
        <f t="shared" si="28"/>
        <v/>
      </c>
      <c r="D842" t="str">
        <f t="shared" si="29"/>
        <v/>
      </c>
      <c r="H842" s="77" t="str">
        <f>IFERROR(IF(VLOOKUP('Xlookup set'!$S842,'Xlookup set'!$A$1:$R$1239,9,FALSE)=0,"",VLOOKUP('Xlookup set'!$S842,'Xlookup set'!$A$1:$R$1239,9,FALSE)),"")</f>
        <v/>
      </c>
      <c r="I842" t="str">
        <f>IFERROR(IF(VLOOKUP('Xlookup set'!$S842,'Xlookup set'!$A$1:$R$1239,10,FALSE)=0,"",VLOOKUP('Xlookup set'!$S842,'Xlookup set'!$A$1:$R$1239,10,FALSE)),"")</f>
        <v/>
      </c>
      <c r="J842" t="str">
        <f>IFERROR(IF(VLOOKUP('Xlookup set'!$S881,'Xlookup set'!$A$1:$R$1239,11,FALSE)=0,"",VLOOKUP('Xlookup set'!$S881,'Xlookup set'!$A$1:$R$1239,11,FALSE)),"")</f>
        <v/>
      </c>
      <c r="K842" t="str">
        <f>IFERROR(IF(VLOOKUP('Xlookup set'!$S881,'Xlookup set'!$A$1:$R$1239,12,FALSE)=0,"",VLOOKUP('Xlookup set'!$S881,'Xlookup set'!$A$1:$R$1239,12,FALSE)),"")</f>
        <v/>
      </c>
      <c r="L842" t="str">
        <f>IFERROR(IF(VLOOKUP('Xlookup set'!$S881,'Xlookup set'!$A$1:$R$1239,13,FALSE)=0,"",VLOOKUP('Xlookup set'!$S881,'Xlookup set'!$A$1:$R$1239,13,FALSE)),"")</f>
        <v/>
      </c>
      <c r="M842" t="str">
        <f>IFERROR(IF(VLOOKUP('Xlookup set'!$S881,'Xlookup set'!$A$1:$R$1239,14,FALSE)=0,"",VLOOKUP('Xlookup set'!$S881,'Xlookup set'!$A$1:$R$1239,14,FALSE)),"")</f>
        <v/>
      </c>
      <c r="N842" t="str">
        <f>IFERROR(IF(VLOOKUP('Xlookup set'!$S881,'Xlookup set'!$A$1:$R$1239,15,FALSE)=0,"",VLOOKUP('Xlookup set'!$S881,'Xlookup set'!$A$1:$R$1239,15,FALSE)),"")</f>
        <v/>
      </c>
      <c r="O842" t="str">
        <f>IFERROR(IF(VLOOKUP('Xlookup set'!$S881,'Xlookup set'!$A$1:$R$1239,16,FALSE)=0,"",VLOOKUP('Xlookup set'!$S881,'Xlookup set'!$A$1:$R$1239,16,FALSE)),"")</f>
        <v/>
      </c>
      <c r="P842" t="str">
        <f t="array" aca="1" ref="P842" ca="1">IFERROR(Y2IF(VLOOKUP('Xlookup set'!$S881,'Xlookup set'!$A$1:$R$1239,17,FALSE)=0,"",VLOOKUP('Xlookup set'!$S881,'Xlookup set'!$A$1:$R$1239,17,FALSE)),"")</f>
        <v/>
      </c>
      <c r="Q842" t="str">
        <f>IFERROR(IF(VLOOKUP('Xlookup set'!$S881,'Xlookup set'!$A$1:$R$1239,18,FALSE)=0,"",VLOOKUP('Xlookup set'!$S881,'Xlookup set'!$A$1:$R$1239,18,FALSE)),"")</f>
        <v/>
      </c>
    </row>
    <row r="843" spans="1:17">
      <c r="A843" t="str">
        <f>IFERROR(VLOOKUP('Xlookup set'!$S843,'Xlookup set'!$A$1:$R$1239,2,FALSE),"")</f>
        <v/>
      </c>
      <c r="B843" t="str">
        <f>IF(I843&lt;&gt;"",ドッグキャリー!$I$2,"")</f>
        <v/>
      </c>
      <c r="C843" t="str">
        <f t="shared" si="28"/>
        <v/>
      </c>
      <c r="D843" t="str">
        <f t="shared" si="29"/>
        <v/>
      </c>
      <c r="H843" s="77" t="str">
        <f>IFERROR(IF(VLOOKUP('Xlookup set'!$S843,'Xlookup set'!$A$1:$R$1239,9,FALSE)=0,"",VLOOKUP('Xlookup set'!$S843,'Xlookup set'!$A$1:$R$1239,9,FALSE)),"")</f>
        <v/>
      </c>
      <c r="I843" t="str">
        <f>IFERROR(IF(VLOOKUP('Xlookup set'!$S843,'Xlookup set'!$A$1:$R$1239,10,FALSE)=0,"",VLOOKUP('Xlookup set'!$S843,'Xlookup set'!$A$1:$R$1239,10,FALSE)),"")</f>
        <v/>
      </c>
      <c r="J843" t="str">
        <f>IFERROR(IF(VLOOKUP('Xlookup set'!$S882,'Xlookup set'!$A$1:$R$1239,11,FALSE)=0,"",VLOOKUP('Xlookup set'!$S882,'Xlookup set'!$A$1:$R$1239,11,FALSE)),"")</f>
        <v/>
      </c>
      <c r="K843" t="str">
        <f>IFERROR(IF(VLOOKUP('Xlookup set'!$S882,'Xlookup set'!$A$1:$R$1239,12,FALSE)=0,"",VLOOKUP('Xlookup set'!$S882,'Xlookup set'!$A$1:$R$1239,12,FALSE)),"")</f>
        <v/>
      </c>
      <c r="L843" t="str">
        <f>IFERROR(IF(VLOOKUP('Xlookup set'!$S882,'Xlookup set'!$A$1:$R$1239,13,FALSE)=0,"",VLOOKUP('Xlookup set'!$S882,'Xlookup set'!$A$1:$R$1239,13,FALSE)),"")</f>
        <v/>
      </c>
      <c r="M843" t="str">
        <f>IFERROR(IF(VLOOKUP('Xlookup set'!$S882,'Xlookup set'!$A$1:$R$1239,14,FALSE)=0,"",VLOOKUP('Xlookup set'!$S882,'Xlookup set'!$A$1:$R$1239,14,FALSE)),"")</f>
        <v/>
      </c>
      <c r="N843" t="str">
        <f>IFERROR(IF(VLOOKUP('Xlookup set'!$S882,'Xlookup set'!$A$1:$R$1239,15,FALSE)=0,"",VLOOKUP('Xlookup set'!$S882,'Xlookup set'!$A$1:$R$1239,15,FALSE)),"")</f>
        <v/>
      </c>
      <c r="O843" t="str">
        <f>IFERROR(IF(VLOOKUP('Xlookup set'!$S882,'Xlookup set'!$A$1:$R$1239,16,FALSE)=0,"",VLOOKUP('Xlookup set'!$S882,'Xlookup set'!$A$1:$R$1239,16,FALSE)),"")</f>
        <v/>
      </c>
      <c r="P843" t="str">
        <f t="array" aca="1" ref="P843" ca="1">IFERROR(Y2IF(VLOOKUP('Xlookup set'!$S882,'Xlookup set'!$A$1:$R$1239,17,FALSE)=0,"",VLOOKUP('Xlookup set'!$S882,'Xlookup set'!$A$1:$R$1239,17,FALSE)),"")</f>
        <v/>
      </c>
      <c r="Q843" t="str">
        <f>IFERROR(IF(VLOOKUP('Xlookup set'!$S882,'Xlookup set'!$A$1:$R$1239,18,FALSE)=0,"",VLOOKUP('Xlookup set'!$S882,'Xlookup set'!$A$1:$R$1239,18,FALSE)),"")</f>
        <v/>
      </c>
    </row>
    <row r="844" spans="1:17">
      <c r="A844" t="str">
        <f>IFERROR(VLOOKUP('Xlookup set'!$S844,'Xlookup set'!$A$1:$R$1239,2,FALSE),"")</f>
        <v/>
      </c>
      <c r="B844" t="str">
        <f>IF(I844&lt;&gt;"",ドッグキャリー!$I$2,"")</f>
        <v/>
      </c>
      <c r="C844" t="str">
        <f t="shared" si="28"/>
        <v/>
      </c>
      <c r="D844" t="str">
        <f t="shared" si="29"/>
        <v/>
      </c>
      <c r="H844" s="77" t="str">
        <f>IFERROR(IF(VLOOKUP('Xlookup set'!$S844,'Xlookup set'!$A$1:$R$1239,9,FALSE)=0,"",VLOOKUP('Xlookup set'!$S844,'Xlookup set'!$A$1:$R$1239,9,FALSE)),"")</f>
        <v/>
      </c>
      <c r="I844" t="str">
        <f>IFERROR(IF(VLOOKUP('Xlookup set'!$S844,'Xlookup set'!$A$1:$R$1239,10,FALSE)=0,"",VLOOKUP('Xlookup set'!$S844,'Xlookup set'!$A$1:$R$1239,10,FALSE)),"")</f>
        <v/>
      </c>
      <c r="J844" t="str">
        <f>IFERROR(IF(VLOOKUP('Xlookup set'!$S883,'Xlookup set'!$A$1:$R$1239,11,FALSE)=0,"",VLOOKUP('Xlookup set'!$S883,'Xlookup set'!$A$1:$R$1239,11,FALSE)),"")</f>
        <v/>
      </c>
      <c r="K844" t="str">
        <f>IFERROR(IF(VLOOKUP('Xlookup set'!$S883,'Xlookup set'!$A$1:$R$1239,12,FALSE)=0,"",VLOOKUP('Xlookup set'!$S883,'Xlookup set'!$A$1:$R$1239,12,FALSE)),"")</f>
        <v/>
      </c>
      <c r="L844" t="str">
        <f>IFERROR(IF(VLOOKUP('Xlookup set'!$S883,'Xlookup set'!$A$1:$R$1239,13,FALSE)=0,"",VLOOKUP('Xlookup set'!$S883,'Xlookup set'!$A$1:$R$1239,13,FALSE)),"")</f>
        <v/>
      </c>
      <c r="M844" t="str">
        <f>IFERROR(IF(VLOOKUP('Xlookup set'!$S883,'Xlookup set'!$A$1:$R$1239,14,FALSE)=0,"",VLOOKUP('Xlookup set'!$S883,'Xlookup set'!$A$1:$R$1239,14,FALSE)),"")</f>
        <v/>
      </c>
      <c r="N844" t="str">
        <f>IFERROR(IF(VLOOKUP('Xlookup set'!$S883,'Xlookup set'!$A$1:$R$1239,15,FALSE)=0,"",VLOOKUP('Xlookup set'!$S883,'Xlookup set'!$A$1:$R$1239,15,FALSE)),"")</f>
        <v/>
      </c>
      <c r="O844" t="str">
        <f>IFERROR(IF(VLOOKUP('Xlookup set'!$S883,'Xlookup set'!$A$1:$R$1239,16,FALSE)=0,"",VLOOKUP('Xlookup set'!$S883,'Xlookup set'!$A$1:$R$1239,16,FALSE)),"")</f>
        <v/>
      </c>
      <c r="P844" t="str">
        <f t="array" aca="1" ref="P844" ca="1">IFERROR(Y2IF(VLOOKUP('Xlookup set'!$S883,'Xlookup set'!$A$1:$R$1239,17,FALSE)=0,"",VLOOKUP('Xlookup set'!$S883,'Xlookup set'!$A$1:$R$1239,17,FALSE)),"")</f>
        <v/>
      </c>
      <c r="Q844" t="str">
        <f>IFERROR(IF(VLOOKUP('Xlookup set'!$S883,'Xlookup set'!$A$1:$R$1239,18,FALSE)=0,"",VLOOKUP('Xlookup set'!$S883,'Xlookup set'!$A$1:$R$1239,18,FALSE)),"")</f>
        <v/>
      </c>
    </row>
    <row r="845" spans="1:17">
      <c r="A845" t="str">
        <f>IFERROR(VLOOKUP('Xlookup set'!$S845,'Xlookup set'!$A$1:$R$1239,2,FALSE),"")</f>
        <v/>
      </c>
      <c r="B845" t="str">
        <f>IF(I845&lt;&gt;"",ドッグキャリー!$I$2,"")</f>
        <v/>
      </c>
      <c r="C845" t="str">
        <f t="shared" si="28"/>
        <v/>
      </c>
      <c r="D845" t="str">
        <f t="shared" si="29"/>
        <v/>
      </c>
      <c r="H845" s="77" t="str">
        <f>IFERROR(IF(VLOOKUP('Xlookup set'!$S845,'Xlookup set'!$A$1:$R$1239,9,FALSE)=0,"",VLOOKUP('Xlookup set'!$S845,'Xlookup set'!$A$1:$R$1239,9,FALSE)),"")</f>
        <v/>
      </c>
      <c r="I845" t="str">
        <f>IFERROR(IF(VLOOKUP('Xlookup set'!$S845,'Xlookup set'!$A$1:$R$1239,10,FALSE)=0,"",VLOOKUP('Xlookup set'!$S845,'Xlookup set'!$A$1:$R$1239,10,FALSE)),"")</f>
        <v/>
      </c>
      <c r="J845" t="str">
        <f>IFERROR(IF(VLOOKUP('Xlookup set'!$S884,'Xlookup set'!$A$1:$R$1239,11,FALSE)=0,"",VLOOKUP('Xlookup set'!$S884,'Xlookup set'!$A$1:$R$1239,11,FALSE)),"")</f>
        <v/>
      </c>
      <c r="K845" t="str">
        <f>IFERROR(IF(VLOOKUP('Xlookup set'!$S884,'Xlookup set'!$A$1:$R$1239,12,FALSE)=0,"",VLOOKUP('Xlookup set'!$S884,'Xlookup set'!$A$1:$R$1239,12,FALSE)),"")</f>
        <v/>
      </c>
      <c r="L845" t="str">
        <f>IFERROR(IF(VLOOKUP('Xlookup set'!$S884,'Xlookup set'!$A$1:$R$1239,13,FALSE)=0,"",VLOOKUP('Xlookup set'!$S884,'Xlookup set'!$A$1:$R$1239,13,FALSE)),"")</f>
        <v/>
      </c>
      <c r="M845" t="str">
        <f>IFERROR(IF(VLOOKUP('Xlookup set'!$S884,'Xlookup set'!$A$1:$R$1239,14,FALSE)=0,"",VLOOKUP('Xlookup set'!$S884,'Xlookup set'!$A$1:$R$1239,14,FALSE)),"")</f>
        <v/>
      </c>
      <c r="N845" t="str">
        <f>IFERROR(IF(VLOOKUP('Xlookup set'!$S884,'Xlookup set'!$A$1:$R$1239,15,FALSE)=0,"",VLOOKUP('Xlookup set'!$S884,'Xlookup set'!$A$1:$R$1239,15,FALSE)),"")</f>
        <v/>
      </c>
      <c r="O845" t="str">
        <f>IFERROR(IF(VLOOKUP('Xlookup set'!$S884,'Xlookup set'!$A$1:$R$1239,16,FALSE)=0,"",VLOOKUP('Xlookup set'!$S884,'Xlookup set'!$A$1:$R$1239,16,FALSE)),"")</f>
        <v/>
      </c>
      <c r="P845" t="str">
        <f t="array" aca="1" ref="P845" ca="1">IFERROR(Y2IF(VLOOKUP('Xlookup set'!$S884,'Xlookup set'!$A$1:$R$1239,17,FALSE)=0,"",VLOOKUP('Xlookup set'!$S884,'Xlookup set'!$A$1:$R$1239,17,FALSE)),"")</f>
        <v/>
      </c>
      <c r="Q845" t="str">
        <f>IFERROR(IF(VLOOKUP('Xlookup set'!$S884,'Xlookup set'!$A$1:$R$1239,18,FALSE)=0,"",VLOOKUP('Xlookup set'!$S884,'Xlookup set'!$A$1:$R$1239,18,FALSE)),"")</f>
        <v/>
      </c>
    </row>
    <row r="846" spans="1:17">
      <c r="A846" t="str">
        <f>IFERROR(VLOOKUP('Xlookup set'!$S846,'Xlookup set'!$A$1:$R$1239,2,FALSE),"")</f>
        <v/>
      </c>
      <c r="B846" t="str">
        <f>IF(I846&lt;&gt;"",ドッグキャリー!$I$2,"")</f>
        <v/>
      </c>
      <c r="C846" t="str">
        <f t="shared" si="28"/>
        <v/>
      </c>
      <c r="D846" t="str">
        <f t="shared" si="29"/>
        <v/>
      </c>
      <c r="H846" s="77" t="str">
        <f>IFERROR(IF(VLOOKUP('Xlookup set'!$S846,'Xlookup set'!$A$1:$R$1239,9,FALSE)=0,"",VLOOKUP('Xlookup set'!$S846,'Xlookup set'!$A$1:$R$1239,9,FALSE)),"")</f>
        <v/>
      </c>
      <c r="I846" t="str">
        <f>IFERROR(IF(VLOOKUP('Xlookup set'!$S846,'Xlookup set'!$A$1:$R$1239,10,FALSE)=0,"",VLOOKUP('Xlookup set'!$S846,'Xlookup set'!$A$1:$R$1239,10,FALSE)),"")</f>
        <v/>
      </c>
      <c r="J846" t="str">
        <f>IFERROR(IF(VLOOKUP('Xlookup set'!$S885,'Xlookup set'!$A$1:$R$1239,11,FALSE)=0,"",VLOOKUP('Xlookup set'!$S885,'Xlookup set'!$A$1:$R$1239,11,FALSE)),"")</f>
        <v/>
      </c>
      <c r="K846" t="str">
        <f>IFERROR(IF(VLOOKUP('Xlookup set'!$S885,'Xlookup set'!$A$1:$R$1239,12,FALSE)=0,"",VLOOKUP('Xlookup set'!$S885,'Xlookup set'!$A$1:$R$1239,12,FALSE)),"")</f>
        <v/>
      </c>
      <c r="L846" t="str">
        <f>IFERROR(IF(VLOOKUP('Xlookup set'!$S885,'Xlookup set'!$A$1:$R$1239,13,FALSE)=0,"",VLOOKUP('Xlookup set'!$S885,'Xlookup set'!$A$1:$R$1239,13,FALSE)),"")</f>
        <v/>
      </c>
      <c r="M846" t="str">
        <f>IFERROR(IF(VLOOKUP('Xlookup set'!$S885,'Xlookup set'!$A$1:$R$1239,14,FALSE)=0,"",VLOOKUP('Xlookup set'!$S885,'Xlookup set'!$A$1:$R$1239,14,FALSE)),"")</f>
        <v/>
      </c>
      <c r="N846" t="str">
        <f>IFERROR(IF(VLOOKUP('Xlookup set'!$S885,'Xlookup set'!$A$1:$R$1239,15,FALSE)=0,"",VLOOKUP('Xlookup set'!$S885,'Xlookup set'!$A$1:$R$1239,15,FALSE)),"")</f>
        <v/>
      </c>
      <c r="O846" t="str">
        <f>IFERROR(IF(VLOOKUP('Xlookup set'!$S885,'Xlookup set'!$A$1:$R$1239,16,FALSE)=0,"",VLOOKUP('Xlookup set'!$S885,'Xlookup set'!$A$1:$R$1239,16,FALSE)),"")</f>
        <v/>
      </c>
      <c r="P846" t="str">
        <f t="array" aca="1" ref="P846" ca="1">IFERROR(Y2IF(VLOOKUP('Xlookup set'!$S885,'Xlookup set'!$A$1:$R$1239,17,FALSE)=0,"",VLOOKUP('Xlookup set'!$S885,'Xlookup set'!$A$1:$R$1239,17,FALSE)),"")</f>
        <v/>
      </c>
      <c r="Q846" t="str">
        <f>IFERROR(IF(VLOOKUP('Xlookup set'!$S885,'Xlookup set'!$A$1:$R$1239,18,FALSE)=0,"",VLOOKUP('Xlookup set'!$S885,'Xlookup set'!$A$1:$R$1239,18,FALSE)),"")</f>
        <v/>
      </c>
    </row>
    <row r="847" spans="1:17">
      <c r="A847" t="str">
        <f>IFERROR(VLOOKUP('Xlookup set'!$S847,'Xlookup set'!$A$1:$R$1239,2,FALSE),"")</f>
        <v/>
      </c>
      <c r="B847" t="str">
        <f>IF(I847&lt;&gt;"",ドッグキャリー!$I$2,"")</f>
        <v/>
      </c>
      <c r="C847" t="str">
        <f t="shared" si="28"/>
        <v/>
      </c>
      <c r="D847" t="str">
        <f t="shared" si="29"/>
        <v/>
      </c>
      <c r="H847" s="77" t="str">
        <f>IFERROR(IF(VLOOKUP('Xlookup set'!$S847,'Xlookup set'!$A$1:$R$1239,9,FALSE)=0,"",VLOOKUP('Xlookup set'!$S847,'Xlookup set'!$A$1:$R$1239,9,FALSE)),"")</f>
        <v/>
      </c>
      <c r="I847" t="str">
        <f>IFERROR(IF(VLOOKUP('Xlookup set'!$S847,'Xlookup set'!$A$1:$R$1239,10,FALSE)=0,"",VLOOKUP('Xlookup set'!$S847,'Xlookup set'!$A$1:$R$1239,10,FALSE)),"")</f>
        <v/>
      </c>
      <c r="J847" t="str">
        <f>IFERROR(IF(VLOOKUP('Xlookup set'!$S886,'Xlookup set'!$A$1:$R$1239,11,FALSE)=0,"",VLOOKUP('Xlookup set'!$S886,'Xlookup set'!$A$1:$R$1239,11,FALSE)),"")</f>
        <v/>
      </c>
      <c r="K847" t="str">
        <f>IFERROR(IF(VLOOKUP('Xlookup set'!$S886,'Xlookup set'!$A$1:$R$1239,12,FALSE)=0,"",VLOOKUP('Xlookup set'!$S886,'Xlookup set'!$A$1:$R$1239,12,FALSE)),"")</f>
        <v/>
      </c>
      <c r="L847" t="str">
        <f>IFERROR(IF(VLOOKUP('Xlookup set'!$S886,'Xlookup set'!$A$1:$R$1239,13,FALSE)=0,"",VLOOKUP('Xlookup set'!$S886,'Xlookup set'!$A$1:$R$1239,13,FALSE)),"")</f>
        <v/>
      </c>
      <c r="M847" t="str">
        <f>IFERROR(IF(VLOOKUP('Xlookup set'!$S886,'Xlookup set'!$A$1:$R$1239,14,FALSE)=0,"",VLOOKUP('Xlookup set'!$S886,'Xlookup set'!$A$1:$R$1239,14,FALSE)),"")</f>
        <v/>
      </c>
      <c r="N847" t="str">
        <f>IFERROR(IF(VLOOKUP('Xlookup set'!$S886,'Xlookup set'!$A$1:$R$1239,15,FALSE)=0,"",VLOOKUP('Xlookup set'!$S886,'Xlookup set'!$A$1:$R$1239,15,FALSE)),"")</f>
        <v/>
      </c>
      <c r="O847" t="str">
        <f>IFERROR(IF(VLOOKUP('Xlookup set'!$S886,'Xlookup set'!$A$1:$R$1239,16,FALSE)=0,"",VLOOKUP('Xlookup set'!$S886,'Xlookup set'!$A$1:$R$1239,16,FALSE)),"")</f>
        <v/>
      </c>
      <c r="P847" t="str">
        <f t="array" aca="1" ref="P847" ca="1">IFERROR(Y2IF(VLOOKUP('Xlookup set'!$S886,'Xlookup set'!$A$1:$R$1239,17,FALSE)=0,"",VLOOKUP('Xlookup set'!$S886,'Xlookup set'!$A$1:$R$1239,17,FALSE)),"")</f>
        <v/>
      </c>
      <c r="Q847" t="str">
        <f>IFERROR(IF(VLOOKUP('Xlookup set'!$S886,'Xlookup set'!$A$1:$R$1239,18,FALSE)=0,"",VLOOKUP('Xlookup set'!$S886,'Xlookup set'!$A$1:$R$1239,18,FALSE)),"")</f>
        <v/>
      </c>
    </row>
    <row r="848" spans="1:17">
      <c r="A848" t="str">
        <f>IFERROR(VLOOKUP('Xlookup set'!$S848,'Xlookup set'!$A$1:$R$1239,2,FALSE),"")</f>
        <v/>
      </c>
      <c r="B848" t="str">
        <f>IF(I848&lt;&gt;"",ドッグキャリー!$I$2,"")</f>
        <v/>
      </c>
      <c r="C848" t="str">
        <f t="shared" si="28"/>
        <v/>
      </c>
      <c r="D848" t="str">
        <f t="shared" si="29"/>
        <v/>
      </c>
      <c r="H848" s="77" t="str">
        <f>IFERROR(IF(VLOOKUP('Xlookup set'!$S848,'Xlookup set'!$A$1:$R$1239,9,FALSE)=0,"",VLOOKUP('Xlookup set'!$S848,'Xlookup set'!$A$1:$R$1239,9,FALSE)),"")</f>
        <v/>
      </c>
      <c r="I848" t="str">
        <f>IFERROR(IF(VLOOKUP('Xlookup set'!$S848,'Xlookup set'!$A$1:$R$1239,10,FALSE)=0,"",VLOOKUP('Xlookup set'!$S848,'Xlookup set'!$A$1:$R$1239,10,FALSE)),"")</f>
        <v/>
      </c>
      <c r="J848" t="str">
        <f>IFERROR(IF(VLOOKUP('Xlookup set'!$S887,'Xlookup set'!$A$1:$R$1239,11,FALSE)=0,"",VLOOKUP('Xlookup set'!$S887,'Xlookup set'!$A$1:$R$1239,11,FALSE)),"")</f>
        <v/>
      </c>
      <c r="K848" t="str">
        <f>IFERROR(IF(VLOOKUP('Xlookup set'!$S887,'Xlookup set'!$A$1:$R$1239,12,FALSE)=0,"",VLOOKUP('Xlookup set'!$S887,'Xlookup set'!$A$1:$R$1239,12,FALSE)),"")</f>
        <v/>
      </c>
      <c r="L848" t="str">
        <f>IFERROR(IF(VLOOKUP('Xlookup set'!$S887,'Xlookup set'!$A$1:$R$1239,13,FALSE)=0,"",VLOOKUP('Xlookup set'!$S887,'Xlookup set'!$A$1:$R$1239,13,FALSE)),"")</f>
        <v/>
      </c>
      <c r="M848" t="str">
        <f>IFERROR(IF(VLOOKUP('Xlookup set'!$S887,'Xlookup set'!$A$1:$R$1239,14,FALSE)=0,"",VLOOKUP('Xlookup set'!$S887,'Xlookup set'!$A$1:$R$1239,14,FALSE)),"")</f>
        <v/>
      </c>
      <c r="N848" t="str">
        <f>IFERROR(IF(VLOOKUP('Xlookup set'!$S887,'Xlookup set'!$A$1:$R$1239,15,FALSE)=0,"",VLOOKUP('Xlookup set'!$S887,'Xlookup set'!$A$1:$R$1239,15,FALSE)),"")</f>
        <v/>
      </c>
      <c r="O848" t="str">
        <f>IFERROR(IF(VLOOKUP('Xlookup set'!$S887,'Xlookup set'!$A$1:$R$1239,16,FALSE)=0,"",VLOOKUP('Xlookup set'!$S887,'Xlookup set'!$A$1:$R$1239,16,FALSE)),"")</f>
        <v/>
      </c>
      <c r="P848" t="str">
        <f t="array" aca="1" ref="P848" ca="1">IFERROR(Y2IF(VLOOKUP('Xlookup set'!$S887,'Xlookup set'!$A$1:$R$1239,17,FALSE)=0,"",VLOOKUP('Xlookup set'!$S887,'Xlookup set'!$A$1:$R$1239,17,FALSE)),"")</f>
        <v/>
      </c>
      <c r="Q848" t="str">
        <f>IFERROR(IF(VLOOKUP('Xlookup set'!$S887,'Xlookup set'!$A$1:$R$1239,18,FALSE)=0,"",VLOOKUP('Xlookup set'!$S887,'Xlookup set'!$A$1:$R$1239,18,FALSE)),"")</f>
        <v/>
      </c>
    </row>
    <row r="849" spans="1:17">
      <c r="A849" t="str">
        <f>IFERROR(VLOOKUP('Xlookup set'!$S849,'Xlookup set'!$A$1:$R$1239,2,FALSE),"")</f>
        <v/>
      </c>
      <c r="B849" t="str">
        <f>IF(I849&lt;&gt;"",ドッグキャリー!$I$2,"")</f>
        <v/>
      </c>
      <c r="C849" t="str">
        <f t="shared" si="28"/>
        <v/>
      </c>
      <c r="D849" t="str">
        <f t="shared" si="29"/>
        <v/>
      </c>
      <c r="H849" s="77" t="str">
        <f>IFERROR(IF(VLOOKUP('Xlookup set'!$S849,'Xlookup set'!$A$1:$R$1239,9,FALSE)=0,"",VLOOKUP('Xlookup set'!$S849,'Xlookup set'!$A$1:$R$1239,9,FALSE)),"")</f>
        <v/>
      </c>
      <c r="I849" t="str">
        <f>IFERROR(IF(VLOOKUP('Xlookup set'!$S849,'Xlookup set'!$A$1:$R$1239,10,FALSE)=0,"",VLOOKUP('Xlookup set'!$S849,'Xlookup set'!$A$1:$R$1239,10,FALSE)),"")</f>
        <v/>
      </c>
      <c r="J849" t="str">
        <f>IFERROR(IF(VLOOKUP('Xlookup set'!$S888,'Xlookup set'!$A$1:$R$1239,11,FALSE)=0,"",VLOOKUP('Xlookup set'!$S888,'Xlookup set'!$A$1:$R$1239,11,FALSE)),"")</f>
        <v/>
      </c>
      <c r="K849" t="str">
        <f>IFERROR(IF(VLOOKUP('Xlookup set'!$S888,'Xlookup set'!$A$1:$R$1239,12,FALSE)=0,"",VLOOKUP('Xlookup set'!$S888,'Xlookup set'!$A$1:$R$1239,12,FALSE)),"")</f>
        <v/>
      </c>
      <c r="L849" t="str">
        <f>IFERROR(IF(VLOOKUP('Xlookup set'!$S888,'Xlookup set'!$A$1:$R$1239,13,FALSE)=0,"",VLOOKUP('Xlookup set'!$S888,'Xlookup set'!$A$1:$R$1239,13,FALSE)),"")</f>
        <v/>
      </c>
      <c r="M849" t="str">
        <f>IFERROR(IF(VLOOKUP('Xlookup set'!$S888,'Xlookup set'!$A$1:$R$1239,14,FALSE)=0,"",VLOOKUP('Xlookup set'!$S888,'Xlookup set'!$A$1:$R$1239,14,FALSE)),"")</f>
        <v/>
      </c>
      <c r="N849" t="str">
        <f>IFERROR(IF(VLOOKUP('Xlookup set'!$S888,'Xlookup set'!$A$1:$R$1239,15,FALSE)=0,"",VLOOKUP('Xlookup set'!$S888,'Xlookup set'!$A$1:$R$1239,15,FALSE)),"")</f>
        <v/>
      </c>
      <c r="O849" t="str">
        <f>IFERROR(IF(VLOOKUP('Xlookup set'!$S888,'Xlookup set'!$A$1:$R$1239,16,FALSE)=0,"",VLOOKUP('Xlookup set'!$S888,'Xlookup set'!$A$1:$R$1239,16,FALSE)),"")</f>
        <v/>
      </c>
      <c r="P849" t="str">
        <f t="array" aca="1" ref="P849" ca="1">IFERROR(Y2IF(VLOOKUP('Xlookup set'!$S888,'Xlookup set'!$A$1:$R$1239,17,FALSE)=0,"",VLOOKUP('Xlookup set'!$S888,'Xlookup set'!$A$1:$R$1239,17,FALSE)),"")</f>
        <v/>
      </c>
      <c r="Q849" t="str">
        <f>IFERROR(IF(VLOOKUP('Xlookup set'!$S888,'Xlookup set'!$A$1:$R$1239,18,FALSE)=0,"",VLOOKUP('Xlookup set'!$S888,'Xlookup set'!$A$1:$R$1239,18,FALSE)),"")</f>
        <v/>
      </c>
    </row>
    <row r="850" spans="1:17">
      <c r="A850" t="str">
        <f>IFERROR(VLOOKUP('Xlookup set'!$S850,'Xlookup set'!$A$1:$R$1239,2,FALSE),"")</f>
        <v/>
      </c>
      <c r="B850" t="str">
        <f>IF(I850&lt;&gt;"",ドッグキャリー!$I$2,"")</f>
        <v/>
      </c>
      <c r="C850" t="str">
        <f t="shared" si="28"/>
        <v/>
      </c>
      <c r="D850" t="str">
        <f t="shared" si="29"/>
        <v/>
      </c>
      <c r="H850" s="77" t="str">
        <f>IFERROR(IF(VLOOKUP('Xlookup set'!$S850,'Xlookup set'!$A$1:$R$1239,9,FALSE)=0,"",VLOOKUP('Xlookup set'!$S850,'Xlookup set'!$A$1:$R$1239,9,FALSE)),"")</f>
        <v/>
      </c>
      <c r="I850" t="str">
        <f>IFERROR(IF(VLOOKUP('Xlookup set'!$S850,'Xlookup set'!$A$1:$R$1239,10,FALSE)=0,"",VLOOKUP('Xlookup set'!$S850,'Xlookup set'!$A$1:$R$1239,10,FALSE)),"")</f>
        <v/>
      </c>
      <c r="J850" t="str">
        <f>IFERROR(IF(VLOOKUP('Xlookup set'!$S889,'Xlookup set'!$A$1:$R$1239,11,FALSE)=0,"",VLOOKUP('Xlookup set'!$S889,'Xlookup set'!$A$1:$R$1239,11,FALSE)),"")</f>
        <v/>
      </c>
      <c r="K850" t="str">
        <f>IFERROR(IF(VLOOKUP('Xlookup set'!$S889,'Xlookup set'!$A$1:$R$1239,12,FALSE)=0,"",VLOOKUP('Xlookup set'!$S889,'Xlookup set'!$A$1:$R$1239,12,FALSE)),"")</f>
        <v/>
      </c>
      <c r="L850" t="str">
        <f>IFERROR(IF(VLOOKUP('Xlookup set'!$S889,'Xlookup set'!$A$1:$R$1239,13,FALSE)=0,"",VLOOKUP('Xlookup set'!$S889,'Xlookup set'!$A$1:$R$1239,13,FALSE)),"")</f>
        <v/>
      </c>
      <c r="M850" t="str">
        <f>IFERROR(IF(VLOOKUP('Xlookup set'!$S889,'Xlookup set'!$A$1:$R$1239,14,FALSE)=0,"",VLOOKUP('Xlookup set'!$S889,'Xlookup set'!$A$1:$R$1239,14,FALSE)),"")</f>
        <v/>
      </c>
      <c r="N850" t="str">
        <f>IFERROR(IF(VLOOKUP('Xlookup set'!$S889,'Xlookup set'!$A$1:$R$1239,15,FALSE)=0,"",VLOOKUP('Xlookup set'!$S889,'Xlookup set'!$A$1:$R$1239,15,FALSE)),"")</f>
        <v/>
      </c>
      <c r="O850" t="str">
        <f>IFERROR(IF(VLOOKUP('Xlookup set'!$S889,'Xlookup set'!$A$1:$R$1239,16,FALSE)=0,"",VLOOKUP('Xlookup set'!$S889,'Xlookup set'!$A$1:$R$1239,16,FALSE)),"")</f>
        <v/>
      </c>
      <c r="P850" t="str">
        <f t="array" aca="1" ref="P850" ca="1">IFERROR(Y2IF(VLOOKUP('Xlookup set'!$S889,'Xlookup set'!$A$1:$R$1239,17,FALSE)=0,"",VLOOKUP('Xlookup set'!$S889,'Xlookup set'!$A$1:$R$1239,17,FALSE)),"")</f>
        <v/>
      </c>
      <c r="Q850" t="str">
        <f>IFERROR(IF(VLOOKUP('Xlookup set'!$S889,'Xlookup set'!$A$1:$R$1239,18,FALSE)=0,"",VLOOKUP('Xlookup set'!$S889,'Xlookup set'!$A$1:$R$1239,18,FALSE)),"")</f>
        <v/>
      </c>
    </row>
    <row r="851" spans="1:17">
      <c r="A851" t="str">
        <f>IFERROR(VLOOKUP('Xlookup set'!$S851,'Xlookup set'!$A$1:$R$1239,2,FALSE),"")</f>
        <v/>
      </c>
      <c r="B851" t="str">
        <f>IF(I851&lt;&gt;"",ドッグキャリー!$I$2,"")</f>
        <v/>
      </c>
      <c r="C851" t="str">
        <f t="shared" si="28"/>
        <v/>
      </c>
      <c r="D851" t="str">
        <f t="shared" si="29"/>
        <v/>
      </c>
      <c r="H851" s="77" t="str">
        <f>IFERROR(IF(VLOOKUP('Xlookup set'!$S851,'Xlookup set'!$A$1:$R$1239,9,FALSE)=0,"",VLOOKUP('Xlookup set'!$S851,'Xlookup set'!$A$1:$R$1239,9,FALSE)),"")</f>
        <v/>
      </c>
      <c r="I851" t="str">
        <f>IFERROR(IF(VLOOKUP('Xlookup set'!$S851,'Xlookup set'!$A$1:$R$1239,10,FALSE)=0,"",VLOOKUP('Xlookup set'!$S851,'Xlookup set'!$A$1:$R$1239,10,FALSE)),"")</f>
        <v/>
      </c>
      <c r="J851" t="str">
        <f>IFERROR(IF(VLOOKUP('Xlookup set'!$S890,'Xlookup set'!$A$1:$R$1239,11,FALSE)=0,"",VLOOKUP('Xlookup set'!$S890,'Xlookup set'!$A$1:$R$1239,11,FALSE)),"")</f>
        <v/>
      </c>
      <c r="K851" t="str">
        <f>IFERROR(IF(VLOOKUP('Xlookup set'!$S890,'Xlookup set'!$A$1:$R$1239,12,FALSE)=0,"",VLOOKUP('Xlookup set'!$S890,'Xlookup set'!$A$1:$R$1239,12,FALSE)),"")</f>
        <v/>
      </c>
      <c r="L851" t="str">
        <f>IFERROR(IF(VLOOKUP('Xlookup set'!$S890,'Xlookup set'!$A$1:$R$1239,13,FALSE)=0,"",VLOOKUP('Xlookup set'!$S890,'Xlookup set'!$A$1:$R$1239,13,FALSE)),"")</f>
        <v/>
      </c>
      <c r="M851" t="str">
        <f>IFERROR(IF(VLOOKUP('Xlookup set'!$S890,'Xlookup set'!$A$1:$R$1239,14,FALSE)=0,"",VLOOKUP('Xlookup set'!$S890,'Xlookup set'!$A$1:$R$1239,14,FALSE)),"")</f>
        <v/>
      </c>
      <c r="N851" t="str">
        <f>IFERROR(IF(VLOOKUP('Xlookup set'!$S890,'Xlookup set'!$A$1:$R$1239,15,FALSE)=0,"",VLOOKUP('Xlookup set'!$S890,'Xlookup set'!$A$1:$R$1239,15,FALSE)),"")</f>
        <v/>
      </c>
      <c r="O851" t="str">
        <f>IFERROR(IF(VLOOKUP('Xlookup set'!$S890,'Xlookup set'!$A$1:$R$1239,16,FALSE)=0,"",VLOOKUP('Xlookup set'!$S890,'Xlookup set'!$A$1:$R$1239,16,FALSE)),"")</f>
        <v/>
      </c>
      <c r="P851" t="str">
        <f t="array" aca="1" ref="P851" ca="1">IFERROR(Y2IF(VLOOKUP('Xlookup set'!$S890,'Xlookup set'!$A$1:$R$1239,17,FALSE)=0,"",VLOOKUP('Xlookup set'!$S890,'Xlookup set'!$A$1:$R$1239,17,FALSE)),"")</f>
        <v/>
      </c>
      <c r="Q851" t="str">
        <f>IFERROR(IF(VLOOKUP('Xlookup set'!$S890,'Xlookup set'!$A$1:$R$1239,18,FALSE)=0,"",VLOOKUP('Xlookup set'!$S890,'Xlookup set'!$A$1:$R$1239,18,FALSE)),"")</f>
        <v/>
      </c>
    </row>
    <row r="852" spans="1:17">
      <c r="A852" t="str">
        <f>IFERROR(VLOOKUP('Xlookup set'!$S852,'Xlookup set'!$A$1:$R$1239,2,FALSE),"")</f>
        <v/>
      </c>
      <c r="B852" t="str">
        <f>IF(I852&lt;&gt;"",ドッグキャリー!$I$2,"")</f>
        <v/>
      </c>
      <c r="C852" t="str">
        <f t="shared" si="28"/>
        <v/>
      </c>
      <c r="D852" t="str">
        <f t="shared" si="29"/>
        <v/>
      </c>
      <c r="H852" s="77" t="str">
        <f>IFERROR(IF(VLOOKUP('Xlookup set'!$S852,'Xlookup set'!$A$1:$R$1239,9,FALSE)=0,"",VLOOKUP('Xlookup set'!$S852,'Xlookup set'!$A$1:$R$1239,9,FALSE)),"")</f>
        <v/>
      </c>
      <c r="I852" t="str">
        <f>IFERROR(IF(VLOOKUP('Xlookup set'!$S852,'Xlookup set'!$A$1:$R$1239,10,FALSE)=0,"",VLOOKUP('Xlookup set'!$S852,'Xlookup set'!$A$1:$R$1239,10,FALSE)),"")</f>
        <v/>
      </c>
      <c r="J852" t="str">
        <f>IFERROR(IF(VLOOKUP('Xlookup set'!$S891,'Xlookup set'!$A$1:$R$1239,11,FALSE)=0,"",VLOOKUP('Xlookup set'!$S891,'Xlookup set'!$A$1:$R$1239,11,FALSE)),"")</f>
        <v/>
      </c>
      <c r="K852" t="str">
        <f>IFERROR(IF(VLOOKUP('Xlookup set'!$S891,'Xlookup set'!$A$1:$R$1239,12,FALSE)=0,"",VLOOKUP('Xlookup set'!$S891,'Xlookup set'!$A$1:$R$1239,12,FALSE)),"")</f>
        <v/>
      </c>
      <c r="L852" t="str">
        <f>IFERROR(IF(VLOOKUP('Xlookup set'!$S891,'Xlookup set'!$A$1:$R$1239,13,FALSE)=0,"",VLOOKUP('Xlookup set'!$S891,'Xlookup set'!$A$1:$R$1239,13,FALSE)),"")</f>
        <v/>
      </c>
      <c r="M852" t="str">
        <f>IFERROR(IF(VLOOKUP('Xlookup set'!$S891,'Xlookup set'!$A$1:$R$1239,14,FALSE)=0,"",VLOOKUP('Xlookup set'!$S891,'Xlookup set'!$A$1:$R$1239,14,FALSE)),"")</f>
        <v/>
      </c>
      <c r="N852" t="str">
        <f>IFERROR(IF(VLOOKUP('Xlookup set'!$S891,'Xlookup set'!$A$1:$R$1239,15,FALSE)=0,"",VLOOKUP('Xlookup set'!$S891,'Xlookup set'!$A$1:$R$1239,15,FALSE)),"")</f>
        <v/>
      </c>
      <c r="O852" t="str">
        <f>IFERROR(IF(VLOOKUP('Xlookup set'!$S891,'Xlookup set'!$A$1:$R$1239,16,FALSE)=0,"",VLOOKUP('Xlookup set'!$S891,'Xlookup set'!$A$1:$R$1239,16,FALSE)),"")</f>
        <v/>
      </c>
      <c r="P852" t="str">
        <f t="array" aca="1" ref="P852" ca="1">IFERROR(Y2IF(VLOOKUP('Xlookup set'!$S891,'Xlookup set'!$A$1:$R$1239,17,FALSE)=0,"",VLOOKUP('Xlookup set'!$S891,'Xlookup set'!$A$1:$R$1239,17,FALSE)),"")</f>
        <v/>
      </c>
      <c r="Q852" t="str">
        <f>IFERROR(IF(VLOOKUP('Xlookup set'!$S891,'Xlookup set'!$A$1:$R$1239,18,FALSE)=0,"",VLOOKUP('Xlookup set'!$S891,'Xlookup set'!$A$1:$R$1239,18,FALSE)),"")</f>
        <v/>
      </c>
    </row>
    <row r="853" spans="1:17">
      <c r="A853" t="str">
        <f>IFERROR(VLOOKUP('Xlookup set'!$S853,'Xlookup set'!$A$1:$R$1239,2,FALSE),"")</f>
        <v/>
      </c>
      <c r="B853" t="str">
        <f>IF(I853&lt;&gt;"",ドッグキャリー!$I$2,"")</f>
        <v/>
      </c>
      <c r="C853" t="str">
        <f t="shared" si="28"/>
        <v/>
      </c>
      <c r="D853" t="str">
        <f t="shared" si="29"/>
        <v/>
      </c>
      <c r="H853" s="77" t="str">
        <f>IFERROR(IF(VLOOKUP('Xlookup set'!$S853,'Xlookup set'!$A$1:$R$1239,9,FALSE)=0,"",VLOOKUP('Xlookup set'!$S853,'Xlookup set'!$A$1:$R$1239,9,FALSE)),"")</f>
        <v/>
      </c>
      <c r="I853" t="str">
        <f>IFERROR(IF(VLOOKUP('Xlookup set'!$S853,'Xlookup set'!$A$1:$R$1239,10,FALSE)=0,"",VLOOKUP('Xlookup set'!$S853,'Xlookup set'!$A$1:$R$1239,10,FALSE)),"")</f>
        <v/>
      </c>
      <c r="J853" t="str">
        <f>IFERROR(IF(VLOOKUP('Xlookup set'!$S892,'Xlookup set'!$A$1:$R$1239,11,FALSE)=0,"",VLOOKUP('Xlookup set'!$S892,'Xlookup set'!$A$1:$R$1239,11,FALSE)),"")</f>
        <v/>
      </c>
      <c r="K853" t="str">
        <f>IFERROR(IF(VLOOKUP('Xlookup set'!$S892,'Xlookup set'!$A$1:$R$1239,12,FALSE)=0,"",VLOOKUP('Xlookup set'!$S892,'Xlookup set'!$A$1:$R$1239,12,FALSE)),"")</f>
        <v/>
      </c>
      <c r="L853" t="str">
        <f>IFERROR(IF(VLOOKUP('Xlookup set'!$S892,'Xlookup set'!$A$1:$R$1239,13,FALSE)=0,"",VLOOKUP('Xlookup set'!$S892,'Xlookup set'!$A$1:$R$1239,13,FALSE)),"")</f>
        <v/>
      </c>
      <c r="M853" t="str">
        <f>IFERROR(IF(VLOOKUP('Xlookup set'!$S892,'Xlookup set'!$A$1:$R$1239,14,FALSE)=0,"",VLOOKUP('Xlookup set'!$S892,'Xlookup set'!$A$1:$R$1239,14,FALSE)),"")</f>
        <v/>
      </c>
      <c r="N853" t="str">
        <f>IFERROR(IF(VLOOKUP('Xlookup set'!$S892,'Xlookup set'!$A$1:$R$1239,15,FALSE)=0,"",VLOOKUP('Xlookup set'!$S892,'Xlookup set'!$A$1:$R$1239,15,FALSE)),"")</f>
        <v/>
      </c>
      <c r="O853" t="str">
        <f>IFERROR(IF(VLOOKUP('Xlookup set'!$S892,'Xlookup set'!$A$1:$R$1239,16,FALSE)=0,"",VLOOKUP('Xlookup set'!$S892,'Xlookup set'!$A$1:$R$1239,16,FALSE)),"")</f>
        <v/>
      </c>
      <c r="P853" t="str">
        <f t="array" aca="1" ref="P853" ca="1">IFERROR(Y2IF(VLOOKUP('Xlookup set'!$S892,'Xlookup set'!$A$1:$R$1239,17,FALSE)=0,"",VLOOKUP('Xlookup set'!$S892,'Xlookup set'!$A$1:$R$1239,17,FALSE)),"")</f>
        <v/>
      </c>
      <c r="Q853" t="str">
        <f>IFERROR(IF(VLOOKUP('Xlookup set'!$S892,'Xlookup set'!$A$1:$R$1239,18,FALSE)=0,"",VLOOKUP('Xlookup set'!$S892,'Xlookup set'!$A$1:$R$1239,18,FALSE)),"")</f>
        <v/>
      </c>
    </row>
    <row r="854" spans="1:17">
      <c r="A854" t="str">
        <f>IFERROR(VLOOKUP('Xlookup set'!$S854,'Xlookup set'!$A$1:$R$1239,2,FALSE),"")</f>
        <v/>
      </c>
      <c r="B854" t="str">
        <f>IF(I854&lt;&gt;"",ドッグキャリー!$I$2,"")</f>
        <v/>
      </c>
      <c r="C854" t="str">
        <f t="shared" si="28"/>
        <v/>
      </c>
      <c r="D854" t="str">
        <f t="shared" si="29"/>
        <v/>
      </c>
      <c r="H854" s="77" t="str">
        <f>IFERROR(IF(VLOOKUP('Xlookup set'!$S854,'Xlookup set'!$A$1:$R$1239,9,FALSE)=0,"",VLOOKUP('Xlookup set'!$S854,'Xlookup set'!$A$1:$R$1239,9,FALSE)),"")</f>
        <v/>
      </c>
      <c r="I854" t="str">
        <f>IFERROR(IF(VLOOKUP('Xlookup set'!$S854,'Xlookup set'!$A$1:$R$1239,10,FALSE)=0,"",VLOOKUP('Xlookup set'!$S854,'Xlookup set'!$A$1:$R$1239,10,FALSE)),"")</f>
        <v/>
      </c>
      <c r="J854" t="str">
        <f>IFERROR(IF(VLOOKUP('Xlookup set'!$S893,'Xlookup set'!$A$1:$R$1239,11,FALSE)=0,"",VLOOKUP('Xlookup set'!$S893,'Xlookup set'!$A$1:$R$1239,11,FALSE)),"")</f>
        <v/>
      </c>
      <c r="K854" t="str">
        <f>IFERROR(IF(VLOOKUP('Xlookup set'!$S893,'Xlookup set'!$A$1:$R$1239,12,FALSE)=0,"",VLOOKUP('Xlookup set'!$S893,'Xlookup set'!$A$1:$R$1239,12,FALSE)),"")</f>
        <v/>
      </c>
      <c r="L854" t="str">
        <f>IFERROR(IF(VLOOKUP('Xlookup set'!$S893,'Xlookup set'!$A$1:$R$1239,13,FALSE)=0,"",VLOOKUP('Xlookup set'!$S893,'Xlookup set'!$A$1:$R$1239,13,FALSE)),"")</f>
        <v/>
      </c>
      <c r="M854" t="str">
        <f>IFERROR(IF(VLOOKUP('Xlookup set'!$S893,'Xlookup set'!$A$1:$R$1239,14,FALSE)=0,"",VLOOKUP('Xlookup set'!$S893,'Xlookup set'!$A$1:$R$1239,14,FALSE)),"")</f>
        <v/>
      </c>
      <c r="N854" t="str">
        <f>IFERROR(IF(VLOOKUP('Xlookup set'!$S893,'Xlookup set'!$A$1:$R$1239,15,FALSE)=0,"",VLOOKUP('Xlookup set'!$S893,'Xlookup set'!$A$1:$R$1239,15,FALSE)),"")</f>
        <v/>
      </c>
      <c r="O854" t="str">
        <f>IFERROR(IF(VLOOKUP('Xlookup set'!$S893,'Xlookup set'!$A$1:$R$1239,16,FALSE)=0,"",VLOOKUP('Xlookup set'!$S893,'Xlookup set'!$A$1:$R$1239,16,FALSE)),"")</f>
        <v/>
      </c>
      <c r="P854" t="str">
        <f t="array" aca="1" ref="P854" ca="1">IFERROR(Y2IF(VLOOKUP('Xlookup set'!$S893,'Xlookup set'!$A$1:$R$1239,17,FALSE)=0,"",VLOOKUP('Xlookup set'!$S893,'Xlookup set'!$A$1:$R$1239,17,FALSE)),"")</f>
        <v/>
      </c>
      <c r="Q854" t="str">
        <f>IFERROR(IF(VLOOKUP('Xlookup set'!$S893,'Xlookup set'!$A$1:$R$1239,18,FALSE)=0,"",VLOOKUP('Xlookup set'!$S893,'Xlookup set'!$A$1:$R$1239,18,FALSE)),"")</f>
        <v/>
      </c>
    </row>
    <row r="855" spans="1:17">
      <c r="A855" t="str">
        <f>IFERROR(VLOOKUP('Xlookup set'!$S855,'Xlookup set'!$A$1:$R$1239,2,FALSE),"")</f>
        <v/>
      </c>
      <c r="B855" t="str">
        <f>IF(I855&lt;&gt;"",ドッグキャリー!$I$2,"")</f>
        <v/>
      </c>
      <c r="C855" t="str">
        <f t="shared" si="28"/>
        <v/>
      </c>
      <c r="D855" t="str">
        <f t="shared" si="29"/>
        <v/>
      </c>
      <c r="H855" s="77" t="str">
        <f>IFERROR(IF(VLOOKUP('Xlookup set'!$S855,'Xlookup set'!$A$1:$R$1239,9,FALSE)=0,"",VLOOKUP('Xlookup set'!$S855,'Xlookup set'!$A$1:$R$1239,9,FALSE)),"")</f>
        <v/>
      </c>
      <c r="I855" t="str">
        <f>IFERROR(IF(VLOOKUP('Xlookup set'!$S855,'Xlookup set'!$A$1:$R$1239,10,FALSE)=0,"",VLOOKUP('Xlookup set'!$S855,'Xlookup set'!$A$1:$R$1239,10,FALSE)),"")</f>
        <v/>
      </c>
      <c r="J855" t="str">
        <f>IFERROR(IF(VLOOKUP('Xlookup set'!$S894,'Xlookup set'!$A$1:$R$1239,11,FALSE)=0,"",VLOOKUP('Xlookup set'!$S894,'Xlookup set'!$A$1:$R$1239,11,FALSE)),"")</f>
        <v/>
      </c>
      <c r="K855" t="str">
        <f>IFERROR(IF(VLOOKUP('Xlookup set'!$S894,'Xlookup set'!$A$1:$R$1239,12,FALSE)=0,"",VLOOKUP('Xlookup set'!$S894,'Xlookup set'!$A$1:$R$1239,12,FALSE)),"")</f>
        <v/>
      </c>
      <c r="L855" t="str">
        <f>IFERROR(IF(VLOOKUP('Xlookup set'!$S894,'Xlookup set'!$A$1:$R$1239,13,FALSE)=0,"",VLOOKUP('Xlookup set'!$S894,'Xlookup set'!$A$1:$R$1239,13,FALSE)),"")</f>
        <v/>
      </c>
      <c r="M855" t="str">
        <f>IFERROR(IF(VLOOKUP('Xlookup set'!$S894,'Xlookup set'!$A$1:$R$1239,14,FALSE)=0,"",VLOOKUP('Xlookup set'!$S894,'Xlookup set'!$A$1:$R$1239,14,FALSE)),"")</f>
        <v/>
      </c>
      <c r="N855" t="str">
        <f>IFERROR(IF(VLOOKUP('Xlookup set'!$S894,'Xlookup set'!$A$1:$R$1239,15,FALSE)=0,"",VLOOKUP('Xlookup set'!$S894,'Xlookup set'!$A$1:$R$1239,15,FALSE)),"")</f>
        <v/>
      </c>
      <c r="O855" t="str">
        <f>IFERROR(IF(VLOOKUP('Xlookup set'!$S894,'Xlookup set'!$A$1:$R$1239,16,FALSE)=0,"",VLOOKUP('Xlookup set'!$S894,'Xlookup set'!$A$1:$R$1239,16,FALSE)),"")</f>
        <v/>
      </c>
      <c r="P855" t="str">
        <f t="array" aca="1" ref="P855" ca="1">IFERROR(Y2IF(VLOOKUP('Xlookup set'!$S894,'Xlookup set'!$A$1:$R$1239,17,FALSE)=0,"",VLOOKUP('Xlookup set'!$S894,'Xlookup set'!$A$1:$R$1239,17,FALSE)),"")</f>
        <v/>
      </c>
      <c r="Q855" t="str">
        <f>IFERROR(IF(VLOOKUP('Xlookup set'!$S894,'Xlookup set'!$A$1:$R$1239,18,FALSE)=0,"",VLOOKUP('Xlookup set'!$S894,'Xlookup set'!$A$1:$R$1239,18,FALSE)),"")</f>
        <v/>
      </c>
    </row>
    <row r="856" spans="1:17">
      <c r="A856" t="str">
        <f>IFERROR(VLOOKUP('Xlookup set'!$S856,'Xlookup set'!$A$1:$R$1239,2,FALSE),"")</f>
        <v/>
      </c>
      <c r="B856" t="str">
        <f>IF(I856&lt;&gt;"",ドッグキャリー!$I$2,"")</f>
        <v/>
      </c>
      <c r="C856" t="str">
        <f t="shared" si="28"/>
        <v/>
      </c>
      <c r="D856" t="str">
        <f t="shared" si="29"/>
        <v/>
      </c>
      <c r="H856" s="77" t="str">
        <f>IFERROR(IF(VLOOKUP('Xlookup set'!$S856,'Xlookup set'!$A$1:$R$1239,9,FALSE)=0,"",VLOOKUP('Xlookup set'!$S856,'Xlookup set'!$A$1:$R$1239,9,FALSE)),"")</f>
        <v/>
      </c>
      <c r="I856" t="str">
        <f>IFERROR(IF(VLOOKUP('Xlookup set'!$S856,'Xlookup set'!$A$1:$R$1239,10,FALSE)=0,"",VLOOKUP('Xlookup set'!$S856,'Xlookup set'!$A$1:$R$1239,10,FALSE)),"")</f>
        <v/>
      </c>
      <c r="J856" t="str">
        <f>IFERROR(IF(VLOOKUP('Xlookup set'!$S895,'Xlookup set'!$A$1:$R$1239,11,FALSE)=0,"",VLOOKUP('Xlookup set'!$S895,'Xlookup set'!$A$1:$R$1239,11,FALSE)),"")</f>
        <v/>
      </c>
      <c r="K856" t="str">
        <f>IFERROR(IF(VLOOKUP('Xlookup set'!$S895,'Xlookup set'!$A$1:$R$1239,12,FALSE)=0,"",VLOOKUP('Xlookup set'!$S895,'Xlookup set'!$A$1:$R$1239,12,FALSE)),"")</f>
        <v/>
      </c>
      <c r="L856" t="str">
        <f>IFERROR(IF(VLOOKUP('Xlookup set'!$S895,'Xlookup set'!$A$1:$R$1239,13,FALSE)=0,"",VLOOKUP('Xlookup set'!$S895,'Xlookup set'!$A$1:$R$1239,13,FALSE)),"")</f>
        <v/>
      </c>
      <c r="M856" t="str">
        <f>IFERROR(IF(VLOOKUP('Xlookup set'!$S895,'Xlookup set'!$A$1:$R$1239,14,FALSE)=0,"",VLOOKUP('Xlookup set'!$S895,'Xlookup set'!$A$1:$R$1239,14,FALSE)),"")</f>
        <v/>
      </c>
      <c r="N856" t="str">
        <f>IFERROR(IF(VLOOKUP('Xlookup set'!$S895,'Xlookup set'!$A$1:$R$1239,15,FALSE)=0,"",VLOOKUP('Xlookup set'!$S895,'Xlookup set'!$A$1:$R$1239,15,FALSE)),"")</f>
        <v/>
      </c>
      <c r="O856" t="str">
        <f>IFERROR(IF(VLOOKUP('Xlookup set'!$S895,'Xlookup set'!$A$1:$R$1239,16,FALSE)=0,"",VLOOKUP('Xlookup set'!$S895,'Xlookup set'!$A$1:$R$1239,16,FALSE)),"")</f>
        <v/>
      </c>
      <c r="P856" t="str">
        <f t="array" aca="1" ref="P856" ca="1">IFERROR(Y2IF(VLOOKUP('Xlookup set'!$S895,'Xlookup set'!$A$1:$R$1239,17,FALSE)=0,"",VLOOKUP('Xlookup set'!$S895,'Xlookup set'!$A$1:$R$1239,17,FALSE)),"")</f>
        <v/>
      </c>
      <c r="Q856" t="str">
        <f>IFERROR(IF(VLOOKUP('Xlookup set'!$S895,'Xlookup set'!$A$1:$R$1239,18,FALSE)=0,"",VLOOKUP('Xlookup set'!$S895,'Xlookup set'!$A$1:$R$1239,18,FALSE)),"")</f>
        <v/>
      </c>
    </row>
    <row r="857" spans="1:17">
      <c r="A857" t="str">
        <f>IFERROR(VLOOKUP('Xlookup set'!$S857,'Xlookup set'!$A$1:$R$1239,2,FALSE),"")</f>
        <v/>
      </c>
      <c r="B857" t="str">
        <f>IF(I857&lt;&gt;"",ドッグキャリー!$I$2,"")</f>
        <v/>
      </c>
      <c r="C857" t="str">
        <f t="shared" si="28"/>
        <v/>
      </c>
      <c r="D857" t="str">
        <f t="shared" si="29"/>
        <v/>
      </c>
      <c r="H857" s="77" t="str">
        <f>IFERROR(IF(VLOOKUP('Xlookup set'!$S857,'Xlookup set'!$A$1:$R$1239,9,FALSE)=0,"",VLOOKUP('Xlookup set'!$S857,'Xlookup set'!$A$1:$R$1239,9,FALSE)),"")</f>
        <v/>
      </c>
      <c r="I857" t="str">
        <f>IFERROR(IF(VLOOKUP('Xlookup set'!$S857,'Xlookup set'!$A$1:$R$1239,10,FALSE)=0,"",VLOOKUP('Xlookup set'!$S857,'Xlookup set'!$A$1:$R$1239,10,FALSE)),"")</f>
        <v/>
      </c>
      <c r="J857" t="str">
        <f>IFERROR(IF(VLOOKUP('Xlookup set'!$S896,'Xlookup set'!$A$1:$R$1239,11,FALSE)=0,"",VLOOKUP('Xlookup set'!$S896,'Xlookup set'!$A$1:$R$1239,11,FALSE)),"")</f>
        <v/>
      </c>
      <c r="K857" t="str">
        <f>IFERROR(IF(VLOOKUP('Xlookup set'!$S896,'Xlookup set'!$A$1:$R$1239,12,FALSE)=0,"",VLOOKUP('Xlookup set'!$S896,'Xlookup set'!$A$1:$R$1239,12,FALSE)),"")</f>
        <v/>
      </c>
      <c r="L857" t="str">
        <f>IFERROR(IF(VLOOKUP('Xlookup set'!$S896,'Xlookup set'!$A$1:$R$1239,13,FALSE)=0,"",VLOOKUP('Xlookup set'!$S896,'Xlookup set'!$A$1:$R$1239,13,FALSE)),"")</f>
        <v/>
      </c>
      <c r="M857" t="str">
        <f>IFERROR(IF(VLOOKUP('Xlookup set'!$S896,'Xlookup set'!$A$1:$R$1239,14,FALSE)=0,"",VLOOKUP('Xlookup set'!$S896,'Xlookup set'!$A$1:$R$1239,14,FALSE)),"")</f>
        <v/>
      </c>
      <c r="N857" t="str">
        <f>IFERROR(IF(VLOOKUP('Xlookup set'!$S896,'Xlookup set'!$A$1:$R$1239,15,FALSE)=0,"",VLOOKUP('Xlookup set'!$S896,'Xlookup set'!$A$1:$R$1239,15,FALSE)),"")</f>
        <v/>
      </c>
      <c r="O857" t="str">
        <f>IFERROR(IF(VLOOKUP('Xlookup set'!$S896,'Xlookup set'!$A$1:$R$1239,16,FALSE)=0,"",VLOOKUP('Xlookup set'!$S896,'Xlookup set'!$A$1:$R$1239,16,FALSE)),"")</f>
        <v/>
      </c>
      <c r="P857" t="str">
        <f t="array" aca="1" ref="P857" ca="1">IFERROR(Y2IF(VLOOKUP('Xlookup set'!$S896,'Xlookup set'!$A$1:$R$1239,17,FALSE)=0,"",VLOOKUP('Xlookup set'!$S896,'Xlookup set'!$A$1:$R$1239,17,FALSE)),"")</f>
        <v/>
      </c>
      <c r="Q857" t="str">
        <f>IFERROR(IF(VLOOKUP('Xlookup set'!$S896,'Xlookup set'!$A$1:$R$1239,18,FALSE)=0,"",VLOOKUP('Xlookup set'!$S896,'Xlookup set'!$A$1:$R$1239,18,FALSE)),"")</f>
        <v/>
      </c>
    </row>
    <row r="858" spans="1:17">
      <c r="A858" t="str">
        <f>IFERROR(VLOOKUP('Xlookup set'!$S858,'Xlookup set'!$A$1:$R$1239,2,FALSE),"")</f>
        <v/>
      </c>
      <c r="B858" t="str">
        <f>IF(I858&lt;&gt;"",ドッグキャリー!$I$2,"")</f>
        <v/>
      </c>
      <c r="C858" t="str">
        <f t="shared" si="28"/>
        <v/>
      </c>
      <c r="D858" t="str">
        <f t="shared" si="29"/>
        <v/>
      </c>
      <c r="H858" s="77" t="str">
        <f>IFERROR(IF(VLOOKUP('Xlookup set'!$S858,'Xlookup set'!$A$1:$R$1239,9,FALSE)=0,"",VLOOKUP('Xlookup set'!$S858,'Xlookup set'!$A$1:$R$1239,9,FALSE)),"")</f>
        <v/>
      </c>
      <c r="I858" t="str">
        <f>IFERROR(IF(VLOOKUP('Xlookup set'!$S858,'Xlookup set'!$A$1:$R$1239,10,FALSE)=0,"",VLOOKUP('Xlookup set'!$S858,'Xlookup set'!$A$1:$R$1239,10,FALSE)),"")</f>
        <v/>
      </c>
      <c r="J858" t="str">
        <f>IFERROR(IF(VLOOKUP('Xlookup set'!$S897,'Xlookup set'!$A$1:$R$1239,11,FALSE)=0,"",VLOOKUP('Xlookup set'!$S897,'Xlookup set'!$A$1:$R$1239,11,FALSE)),"")</f>
        <v/>
      </c>
      <c r="K858" t="str">
        <f>IFERROR(IF(VLOOKUP('Xlookup set'!$S897,'Xlookup set'!$A$1:$R$1239,12,FALSE)=0,"",VLOOKUP('Xlookup set'!$S897,'Xlookup set'!$A$1:$R$1239,12,FALSE)),"")</f>
        <v/>
      </c>
      <c r="L858" t="str">
        <f>IFERROR(IF(VLOOKUP('Xlookup set'!$S897,'Xlookup set'!$A$1:$R$1239,13,FALSE)=0,"",VLOOKUP('Xlookup set'!$S897,'Xlookup set'!$A$1:$R$1239,13,FALSE)),"")</f>
        <v/>
      </c>
      <c r="M858" t="str">
        <f>IFERROR(IF(VLOOKUP('Xlookup set'!$S897,'Xlookup set'!$A$1:$R$1239,14,FALSE)=0,"",VLOOKUP('Xlookup set'!$S897,'Xlookup set'!$A$1:$R$1239,14,FALSE)),"")</f>
        <v/>
      </c>
      <c r="N858" t="str">
        <f>IFERROR(IF(VLOOKUP('Xlookup set'!$S897,'Xlookup set'!$A$1:$R$1239,15,FALSE)=0,"",VLOOKUP('Xlookup set'!$S897,'Xlookup set'!$A$1:$R$1239,15,FALSE)),"")</f>
        <v/>
      </c>
      <c r="O858" t="str">
        <f>IFERROR(IF(VLOOKUP('Xlookup set'!$S897,'Xlookup set'!$A$1:$R$1239,16,FALSE)=0,"",VLOOKUP('Xlookup set'!$S897,'Xlookup set'!$A$1:$R$1239,16,FALSE)),"")</f>
        <v/>
      </c>
      <c r="P858" t="str">
        <f t="array" aca="1" ref="P858" ca="1">IFERROR(Y2IF(VLOOKUP('Xlookup set'!$S897,'Xlookup set'!$A$1:$R$1239,17,FALSE)=0,"",VLOOKUP('Xlookup set'!$S897,'Xlookup set'!$A$1:$R$1239,17,FALSE)),"")</f>
        <v/>
      </c>
      <c r="Q858" t="str">
        <f>IFERROR(IF(VLOOKUP('Xlookup set'!$S897,'Xlookup set'!$A$1:$R$1239,18,FALSE)=0,"",VLOOKUP('Xlookup set'!$S897,'Xlookup set'!$A$1:$R$1239,18,FALSE)),"")</f>
        <v/>
      </c>
    </row>
    <row r="859" spans="1:17">
      <c r="A859" t="str">
        <f>IFERROR(VLOOKUP('Xlookup set'!$S859,'Xlookup set'!$A$1:$R$1239,2,FALSE),"")</f>
        <v/>
      </c>
      <c r="B859" t="str">
        <f>IF(I859&lt;&gt;"",ドッグキャリー!$I$2,"")</f>
        <v/>
      </c>
      <c r="C859" t="str">
        <f t="shared" si="28"/>
        <v/>
      </c>
      <c r="D859" t="str">
        <f t="shared" si="29"/>
        <v/>
      </c>
      <c r="H859" s="77" t="str">
        <f>IFERROR(IF(VLOOKUP('Xlookup set'!$S859,'Xlookup set'!$A$1:$R$1239,9,FALSE)=0,"",VLOOKUP('Xlookup set'!$S859,'Xlookup set'!$A$1:$R$1239,9,FALSE)),"")</f>
        <v/>
      </c>
      <c r="I859" t="str">
        <f>IFERROR(IF(VLOOKUP('Xlookup set'!$S859,'Xlookup set'!$A$1:$R$1239,10,FALSE)=0,"",VLOOKUP('Xlookup set'!$S859,'Xlookup set'!$A$1:$R$1239,10,FALSE)),"")</f>
        <v/>
      </c>
      <c r="J859" t="str">
        <f>IFERROR(IF(VLOOKUP('Xlookup set'!$S898,'Xlookup set'!$A$1:$R$1239,11,FALSE)=0,"",VLOOKUP('Xlookup set'!$S898,'Xlookup set'!$A$1:$R$1239,11,FALSE)),"")</f>
        <v/>
      </c>
      <c r="K859" t="str">
        <f>IFERROR(IF(VLOOKUP('Xlookup set'!$S898,'Xlookup set'!$A$1:$R$1239,12,FALSE)=0,"",VLOOKUP('Xlookup set'!$S898,'Xlookup set'!$A$1:$R$1239,12,FALSE)),"")</f>
        <v/>
      </c>
      <c r="L859" t="str">
        <f>IFERROR(IF(VLOOKUP('Xlookup set'!$S898,'Xlookup set'!$A$1:$R$1239,13,FALSE)=0,"",VLOOKUP('Xlookup set'!$S898,'Xlookup set'!$A$1:$R$1239,13,FALSE)),"")</f>
        <v/>
      </c>
      <c r="M859" t="str">
        <f>IFERROR(IF(VLOOKUP('Xlookup set'!$S898,'Xlookup set'!$A$1:$R$1239,14,FALSE)=0,"",VLOOKUP('Xlookup set'!$S898,'Xlookup set'!$A$1:$R$1239,14,FALSE)),"")</f>
        <v/>
      </c>
      <c r="N859" t="str">
        <f>IFERROR(IF(VLOOKUP('Xlookup set'!$S898,'Xlookup set'!$A$1:$R$1239,15,FALSE)=0,"",VLOOKUP('Xlookup set'!$S898,'Xlookup set'!$A$1:$R$1239,15,FALSE)),"")</f>
        <v/>
      </c>
      <c r="O859" t="str">
        <f>IFERROR(IF(VLOOKUP('Xlookup set'!$S898,'Xlookup set'!$A$1:$R$1239,16,FALSE)=0,"",VLOOKUP('Xlookup set'!$S898,'Xlookup set'!$A$1:$R$1239,16,FALSE)),"")</f>
        <v/>
      </c>
      <c r="P859" t="str">
        <f t="array" aca="1" ref="P859" ca="1">IFERROR(Y2IF(VLOOKUP('Xlookup set'!$S898,'Xlookup set'!$A$1:$R$1239,17,FALSE)=0,"",VLOOKUP('Xlookup set'!$S898,'Xlookup set'!$A$1:$R$1239,17,FALSE)),"")</f>
        <v/>
      </c>
      <c r="Q859" t="str">
        <f>IFERROR(IF(VLOOKUP('Xlookup set'!$S898,'Xlookup set'!$A$1:$R$1239,18,FALSE)=0,"",VLOOKUP('Xlookup set'!$S898,'Xlookup set'!$A$1:$R$1239,18,FALSE)),"")</f>
        <v/>
      </c>
    </row>
    <row r="860" spans="1:17">
      <c r="A860" t="str">
        <f>IFERROR(VLOOKUP('Xlookup set'!$S860,'Xlookup set'!$A$1:$R$1239,2,FALSE),"")</f>
        <v/>
      </c>
      <c r="B860" t="str">
        <f>IF(I860&lt;&gt;"",ドッグキャリー!$I$2,"")</f>
        <v/>
      </c>
      <c r="C860" t="str">
        <f t="shared" si="28"/>
        <v/>
      </c>
      <c r="D860" t="str">
        <f t="shared" si="29"/>
        <v/>
      </c>
      <c r="H860" s="77" t="str">
        <f>IFERROR(IF(VLOOKUP('Xlookup set'!$S860,'Xlookup set'!$A$1:$R$1239,9,FALSE)=0,"",VLOOKUP('Xlookup set'!$S860,'Xlookup set'!$A$1:$R$1239,9,FALSE)),"")</f>
        <v/>
      </c>
      <c r="I860" t="str">
        <f>IFERROR(IF(VLOOKUP('Xlookup set'!$S860,'Xlookup set'!$A$1:$R$1239,10,FALSE)=0,"",VLOOKUP('Xlookup set'!$S860,'Xlookup set'!$A$1:$R$1239,10,FALSE)),"")</f>
        <v/>
      </c>
      <c r="J860" t="str">
        <f>IFERROR(IF(VLOOKUP('Xlookup set'!$S899,'Xlookup set'!$A$1:$R$1239,11,FALSE)=0,"",VLOOKUP('Xlookup set'!$S899,'Xlookup set'!$A$1:$R$1239,11,FALSE)),"")</f>
        <v/>
      </c>
      <c r="K860" t="str">
        <f>IFERROR(IF(VLOOKUP('Xlookup set'!$S899,'Xlookup set'!$A$1:$R$1239,12,FALSE)=0,"",VLOOKUP('Xlookup set'!$S899,'Xlookup set'!$A$1:$R$1239,12,FALSE)),"")</f>
        <v/>
      </c>
      <c r="L860" t="str">
        <f>IFERROR(IF(VLOOKUP('Xlookup set'!$S899,'Xlookup set'!$A$1:$R$1239,13,FALSE)=0,"",VLOOKUP('Xlookup set'!$S899,'Xlookup set'!$A$1:$R$1239,13,FALSE)),"")</f>
        <v/>
      </c>
      <c r="M860" t="str">
        <f>IFERROR(IF(VLOOKUP('Xlookup set'!$S899,'Xlookup set'!$A$1:$R$1239,14,FALSE)=0,"",VLOOKUP('Xlookup set'!$S899,'Xlookup set'!$A$1:$R$1239,14,FALSE)),"")</f>
        <v/>
      </c>
      <c r="N860" t="str">
        <f>IFERROR(IF(VLOOKUP('Xlookup set'!$S899,'Xlookup set'!$A$1:$R$1239,15,FALSE)=0,"",VLOOKUP('Xlookup set'!$S899,'Xlookup set'!$A$1:$R$1239,15,FALSE)),"")</f>
        <v/>
      </c>
      <c r="O860" t="str">
        <f>IFERROR(IF(VLOOKUP('Xlookup set'!$S899,'Xlookup set'!$A$1:$R$1239,16,FALSE)=0,"",VLOOKUP('Xlookup set'!$S899,'Xlookup set'!$A$1:$R$1239,16,FALSE)),"")</f>
        <v/>
      </c>
      <c r="P860" t="str">
        <f t="array" aca="1" ref="P860" ca="1">IFERROR(Y2IF(VLOOKUP('Xlookup set'!$S899,'Xlookup set'!$A$1:$R$1239,17,FALSE)=0,"",VLOOKUP('Xlookup set'!$S899,'Xlookup set'!$A$1:$R$1239,17,FALSE)),"")</f>
        <v/>
      </c>
      <c r="Q860" t="str">
        <f>IFERROR(IF(VLOOKUP('Xlookup set'!$S899,'Xlookup set'!$A$1:$R$1239,18,FALSE)=0,"",VLOOKUP('Xlookup set'!$S899,'Xlookup set'!$A$1:$R$1239,18,FALSE)),"")</f>
        <v/>
      </c>
    </row>
    <row r="861" spans="1:17">
      <c r="A861" t="str">
        <f>IFERROR(VLOOKUP('Xlookup set'!$S861,'Xlookup set'!$A$1:$R$1239,2,FALSE),"")</f>
        <v/>
      </c>
      <c r="B861" t="str">
        <f>IF(I861&lt;&gt;"",ドッグキャリー!$I$2,"")</f>
        <v/>
      </c>
      <c r="C861" t="str">
        <f t="shared" si="28"/>
        <v/>
      </c>
      <c r="D861" t="str">
        <f t="shared" si="29"/>
        <v/>
      </c>
      <c r="H861" s="77" t="str">
        <f>IFERROR(IF(VLOOKUP('Xlookup set'!$S861,'Xlookup set'!$A$1:$R$1239,9,FALSE)=0,"",VLOOKUP('Xlookup set'!$S861,'Xlookup set'!$A$1:$R$1239,9,FALSE)),"")</f>
        <v/>
      </c>
      <c r="I861" t="str">
        <f>IFERROR(IF(VLOOKUP('Xlookup set'!$S861,'Xlookup set'!$A$1:$R$1239,10,FALSE)=0,"",VLOOKUP('Xlookup set'!$S861,'Xlookup set'!$A$1:$R$1239,10,FALSE)),"")</f>
        <v/>
      </c>
      <c r="J861" t="str">
        <f>IFERROR(IF(VLOOKUP('Xlookup set'!$S900,'Xlookup set'!$A$1:$R$1239,11,FALSE)=0,"",VLOOKUP('Xlookup set'!$S900,'Xlookup set'!$A$1:$R$1239,11,FALSE)),"")</f>
        <v/>
      </c>
      <c r="K861" t="str">
        <f>IFERROR(IF(VLOOKUP('Xlookup set'!$S900,'Xlookup set'!$A$1:$R$1239,12,FALSE)=0,"",VLOOKUP('Xlookup set'!$S900,'Xlookup set'!$A$1:$R$1239,12,FALSE)),"")</f>
        <v/>
      </c>
      <c r="L861" t="str">
        <f>IFERROR(IF(VLOOKUP('Xlookup set'!$S900,'Xlookup set'!$A$1:$R$1239,13,FALSE)=0,"",VLOOKUP('Xlookup set'!$S900,'Xlookup set'!$A$1:$R$1239,13,FALSE)),"")</f>
        <v/>
      </c>
      <c r="M861" t="str">
        <f>IFERROR(IF(VLOOKUP('Xlookup set'!$S900,'Xlookup set'!$A$1:$R$1239,14,FALSE)=0,"",VLOOKUP('Xlookup set'!$S900,'Xlookup set'!$A$1:$R$1239,14,FALSE)),"")</f>
        <v/>
      </c>
      <c r="N861" t="str">
        <f>IFERROR(IF(VLOOKUP('Xlookup set'!$S900,'Xlookup set'!$A$1:$R$1239,15,FALSE)=0,"",VLOOKUP('Xlookup set'!$S900,'Xlookup set'!$A$1:$R$1239,15,FALSE)),"")</f>
        <v/>
      </c>
      <c r="O861" t="str">
        <f>IFERROR(IF(VLOOKUP('Xlookup set'!$S900,'Xlookup set'!$A$1:$R$1239,16,FALSE)=0,"",VLOOKUP('Xlookup set'!$S900,'Xlookup set'!$A$1:$R$1239,16,FALSE)),"")</f>
        <v/>
      </c>
      <c r="P861" t="str">
        <f t="array" aca="1" ref="P861" ca="1">IFERROR(Y2IF(VLOOKUP('Xlookup set'!$S900,'Xlookup set'!$A$1:$R$1239,17,FALSE)=0,"",VLOOKUP('Xlookup set'!$S900,'Xlookup set'!$A$1:$R$1239,17,FALSE)),"")</f>
        <v/>
      </c>
      <c r="Q861" t="str">
        <f>IFERROR(IF(VLOOKUP('Xlookup set'!$S900,'Xlookup set'!$A$1:$R$1239,18,FALSE)=0,"",VLOOKUP('Xlookup set'!$S900,'Xlookup set'!$A$1:$R$1239,18,FALSE)),"")</f>
        <v/>
      </c>
    </row>
    <row r="862" spans="1:17">
      <c r="A862" t="str">
        <f>IFERROR(VLOOKUP('Xlookup set'!$S862,'Xlookup set'!$A$1:$R$1239,2,FALSE),"")</f>
        <v/>
      </c>
      <c r="B862" t="str">
        <f>IF(I862&lt;&gt;"",ドッグキャリー!$I$2,"")</f>
        <v/>
      </c>
      <c r="C862" t="str">
        <f t="shared" si="28"/>
        <v/>
      </c>
      <c r="D862" t="str">
        <f t="shared" si="29"/>
        <v/>
      </c>
      <c r="H862" s="77" t="str">
        <f>IFERROR(IF(VLOOKUP('Xlookup set'!$S862,'Xlookup set'!$A$1:$R$1239,9,FALSE)=0,"",VLOOKUP('Xlookup set'!$S862,'Xlookup set'!$A$1:$R$1239,9,FALSE)),"")</f>
        <v/>
      </c>
      <c r="I862" t="str">
        <f>IFERROR(IF(VLOOKUP('Xlookup set'!$S862,'Xlookup set'!$A$1:$R$1239,10,FALSE)=0,"",VLOOKUP('Xlookup set'!$S862,'Xlookup set'!$A$1:$R$1239,10,FALSE)),"")</f>
        <v/>
      </c>
      <c r="J862" t="str">
        <f>IFERROR(IF(VLOOKUP('Xlookup set'!$S901,'Xlookup set'!$A$1:$R$1239,11,FALSE)=0,"",VLOOKUP('Xlookup set'!$S901,'Xlookup set'!$A$1:$R$1239,11,FALSE)),"")</f>
        <v/>
      </c>
      <c r="K862" t="str">
        <f>IFERROR(IF(VLOOKUP('Xlookup set'!$S901,'Xlookup set'!$A$1:$R$1239,12,FALSE)=0,"",VLOOKUP('Xlookup set'!$S901,'Xlookup set'!$A$1:$R$1239,12,FALSE)),"")</f>
        <v/>
      </c>
      <c r="L862" t="str">
        <f>IFERROR(IF(VLOOKUP('Xlookup set'!$S901,'Xlookup set'!$A$1:$R$1239,13,FALSE)=0,"",VLOOKUP('Xlookup set'!$S901,'Xlookup set'!$A$1:$R$1239,13,FALSE)),"")</f>
        <v/>
      </c>
      <c r="M862" t="str">
        <f>IFERROR(IF(VLOOKUP('Xlookup set'!$S901,'Xlookup set'!$A$1:$R$1239,14,FALSE)=0,"",VLOOKUP('Xlookup set'!$S901,'Xlookup set'!$A$1:$R$1239,14,FALSE)),"")</f>
        <v/>
      </c>
      <c r="N862" t="str">
        <f>IFERROR(IF(VLOOKUP('Xlookup set'!$S901,'Xlookup set'!$A$1:$R$1239,15,FALSE)=0,"",VLOOKUP('Xlookup set'!$S901,'Xlookup set'!$A$1:$R$1239,15,FALSE)),"")</f>
        <v/>
      </c>
      <c r="O862" t="str">
        <f>IFERROR(IF(VLOOKUP('Xlookup set'!$S901,'Xlookup set'!$A$1:$R$1239,16,FALSE)=0,"",VLOOKUP('Xlookup set'!$S901,'Xlookup set'!$A$1:$R$1239,16,FALSE)),"")</f>
        <v/>
      </c>
      <c r="P862" t="str">
        <f t="array" aca="1" ref="P862" ca="1">IFERROR(Y2IF(VLOOKUP('Xlookup set'!$S901,'Xlookup set'!$A$1:$R$1239,17,FALSE)=0,"",VLOOKUP('Xlookup set'!$S901,'Xlookup set'!$A$1:$R$1239,17,FALSE)),"")</f>
        <v/>
      </c>
      <c r="Q862" t="str">
        <f>IFERROR(IF(VLOOKUP('Xlookup set'!$S901,'Xlookup set'!$A$1:$R$1239,18,FALSE)=0,"",VLOOKUP('Xlookup set'!$S901,'Xlookup set'!$A$1:$R$1239,18,FALSE)),"")</f>
        <v/>
      </c>
    </row>
    <row r="863" spans="1:17">
      <c r="A863" t="str">
        <f>IFERROR(VLOOKUP('Xlookup set'!$S863,'Xlookup set'!$A$1:$R$1239,2,FALSE),"")</f>
        <v/>
      </c>
      <c r="B863" t="str">
        <f>IF(I863&lt;&gt;"",ドッグキャリー!$I$2,"")</f>
        <v/>
      </c>
      <c r="C863" t="str">
        <f t="shared" si="28"/>
        <v/>
      </c>
      <c r="D863" t="str">
        <f t="shared" si="29"/>
        <v/>
      </c>
      <c r="H863" s="77" t="str">
        <f>IFERROR(IF(VLOOKUP('Xlookup set'!$S863,'Xlookup set'!$A$1:$R$1239,9,FALSE)=0,"",VLOOKUP('Xlookup set'!$S863,'Xlookup set'!$A$1:$R$1239,9,FALSE)),"")</f>
        <v/>
      </c>
      <c r="I863" t="str">
        <f>IFERROR(IF(VLOOKUP('Xlookup set'!$S863,'Xlookup set'!$A$1:$R$1239,10,FALSE)=0,"",VLOOKUP('Xlookup set'!$S863,'Xlookup set'!$A$1:$R$1239,10,FALSE)),"")</f>
        <v/>
      </c>
      <c r="J863" t="str">
        <f>IFERROR(IF(VLOOKUP('Xlookup set'!$S902,'Xlookup set'!$A$1:$R$1239,11,FALSE)=0,"",VLOOKUP('Xlookup set'!$S902,'Xlookup set'!$A$1:$R$1239,11,FALSE)),"")</f>
        <v/>
      </c>
      <c r="K863" t="str">
        <f>IFERROR(IF(VLOOKUP('Xlookup set'!$S902,'Xlookup set'!$A$1:$R$1239,12,FALSE)=0,"",VLOOKUP('Xlookup set'!$S902,'Xlookup set'!$A$1:$R$1239,12,FALSE)),"")</f>
        <v/>
      </c>
      <c r="L863" t="str">
        <f>IFERROR(IF(VLOOKUP('Xlookup set'!$S902,'Xlookup set'!$A$1:$R$1239,13,FALSE)=0,"",VLOOKUP('Xlookup set'!$S902,'Xlookup set'!$A$1:$R$1239,13,FALSE)),"")</f>
        <v/>
      </c>
      <c r="M863" t="str">
        <f>IFERROR(IF(VLOOKUP('Xlookup set'!$S902,'Xlookup set'!$A$1:$R$1239,14,FALSE)=0,"",VLOOKUP('Xlookup set'!$S902,'Xlookup set'!$A$1:$R$1239,14,FALSE)),"")</f>
        <v/>
      </c>
      <c r="N863" t="str">
        <f>IFERROR(IF(VLOOKUP('Xlookup set'!$S902,'Xlookup set'!$A$1:$R$1239,15,FALSE)=0,"",VLOOKUP('Xlookup set'!$S902,'Xlookup set'!$A$1:$R$1239,15,FALSE)),"")</f>
        <v/>
      </c>
      <c r="O863" t="str">
        <f>IFERROR(IF(VLOOKUP('Xlookup set'!$S902,'Xlookup set'!$A$1:$R$1239,16,FALSE)=0,"",VLOOKUP('Xlookup set'!$S902,'Xlookup set'!$A$1:$R$1239,16,FALSE)),"")</f>
        <v/>
      </c>
      <c r="P863" t="str">
        <f t="array" aca="1" ref="P863" ca="1">IFERROR(Y2IF(VLOOKUP('Xlookup set'!$S902,'Xlookup set'!$A$1:$R$1239,17,FALSE)=0,"",VLOOKUP('Xlookup set'!$S902,'Xlookup set'!$A$1:$R$1239,17,FALSE)),"")</f>
        <v/>
      </c>
      <c r="Q863" t="str">
        <f>IFERROR(IF(VLOOKUP('Xlookup set'!$S902,'Xlookup set'!$A$1:$R$1239,18,FALSE)=0,"",VLOOKUP('Xlookup set'!$S902,'Xlookup set'!$A$1:$R$1239,18,FALSE)),"")</f>
        <v/>
      </c>
    </row>
    <row r="864" spans="1:17">
      <c r="A864" t="str">
        <f>IFERROR(VLOOKUP('Xlookup set'!$S864,'Xlookup set'!$A$1:$R$1239,2,FALSE),"")</f>
        <v/>
      </c>
      <c r="B864" t="str">
        <f>IF(I864&lt;&gt;"",ドッグキャリー!$I$2,"")</f>
        <v/>
      </c>
      <c r="C864" t="str">
        <f t="shared" si="28"/>
        <v/>
      </c>
      <c r="D864" t="str">
        <f t="shared" si="29"/>
        <v/>
      </c>
      <c r="H864" s="77" t="str">
        <f>IFERROR(IF(VLOOKUP('Xlookup set'!$S864,'Xlookup set'!$A$1:$R$1239,9,FALSE)=0,"",VLOOKUP('Xlookup set'!$S864,'Xlookup set'!$A$1:$R$1239,9,FALSE)),"")</f>
        <v/>
      </c>
      <c r="I864" t="str">
        <f>IFERROR(IF(VLOOKUP('Xlookup set'!$S864,'Xlookup set'!$A$1:$R$1239,10,FALSE)=0,"",VLOOKUP('Xlookup set'!$S864,'Xlookup set'!$A$1:$R$1239,10,FALSE)),"")</f>
        <v/>
      </c>
      <c r="J864" t="str">
        <f>IFERROR(IF(VLOOKUP('Xlookup set'!$S903,'Xlookup set'!$A$1:$R$1239,11,FALSE)=0,"",VLOOKUP('Xlookup set'!$S903,'Xlookup set'!$A$1:$R$1239,11,FALSE)),"")</f>
        <v/>
      </c>
      <c r="K864" t="str">
        <f>IFERROR(IF(VLOOKUP('Xlookup set'!$S903,'Xlookup set'!$A$1:$R$1239,12,FALSE)=0,"",VLOOKUP('Xlookup set'!$S903,'Xlookup set'!$A$1:$R$1239,12,FALSE)),"")</f>
        <v/>
      </c>
      <c r="L864" t="str">
        <f>IFERROR(IF(VLOOKUP('Xlookup set'!$S903,'Xlookup set'!$A$1:$R$1239,13,FALSE)=0,"",VLOOKUP('Xlookup set'!$S903,'Xlookup set'!$A$1:$R$1239,13,FALSE)),"")</f>
        <v/>
      </c>
      <c r="M864" t="str">
        <f>IFERROR(IF(VLOOKUP('Xlookup set'!$S903,'Xlookup set'!$A$1:$R$1239,14,FALSE)=0,"",VLOOKUP('Xlookup set'!$S903,'Xlookup set'!$A$1:$R$1239,14,FALSE)),"")</f>
        <v/>
      </c>
      <c r="N864" t="str">
        <f>IFERROR(IF(VLOOKUP('Xlookup set'!$S903,'Xlookup set'!$A$1:$R$1239,15,FALSE)=0,"",VLOOKUP('Xlookup set'!$S903,'Xlookup set'!$A$1:$R$1239,15,FALSE)),"")</f>
        <v/>
      </c>
      <c r="O864" t="str">
        <f>IFERROR(IF(VLOOKUP('Xlookup set'!$S903,'Xlookup set'!$A$1:$R$1239,16,FALSE)=0,"",VLOOKUP('Xlookup set'!$S903,'Xlookup set'!$A$1:$R$1239,16,FALSE)),"")</f>
        <v/>
      </c>
      <c r="P864" t="str">
        <f t="array" aca="1" ref="P864" ca="1">IFERROR(Y2IF(VLOOKUP('Xlookup set'!$S903,'Xlookup set'!$A$1:$R$1239,17,FALSE)=0,"",VLOOKUP('Xlookup set'!$S903,'Xlookup set'!$A$1:$R$1239,17,FALSE)),"")</f>
        <v/>
      </c>
      <c r="Q864" t="str">
        <f>IFERROR(IF(VLOOKUP('Xlookup set'!$S903,'Xlookup set'!$A$1:$R$1239,18,FALSE)=0,"",VLOOKUP('Xlookup set'!$S903,'Xlookup set'!$A$1:$R$1239,18,FALSE)),"")</f>
        <v/>
      </c>
    </row>
    <row r="865" spans="1:17">
      <c r="A865" t="str">
        <f>IFERROR(VLOOKUP('Xlookup set'!$S865,'Xlookup set'!$A$1:$R$1239,2,FALSE),"")</f>
        <v/>
      </c>
      <c r="B865" t="str">
        <f>IF(I865&lt;&gt;"",ドッグキャリー!$I$2,"")</f>
        <v/>
      </c>
      <c r="C865" t="str">
        <f t="shared" si="28"/>
        <v/>
      </c>
      <c r="D865" t="str">
        <f t="shared" si="29"/>
        <v/>
      </c>
      <c r="H865" s="77" t="str">
        <f>IFERROR(IF(VLOOKUP('Xlookup set'!$S865,'Xlookup set'!$A$1:$R$1239,9,FALSE)=0,"",VLOOKUP('Xlookup set'!$S865,'Xlookup set'!$A$1:$R$1239,9,FALSE)),"")</f>
        <v/>
      </c>
      <c r="I865" t="str">
        <f>IFERROR(IF(VLOOKUP('Xlookup set'!$S865,'Xlookup set'!$A$1:$R$1239,10,FALSE)=0,"",VLOOKUP('Xlookup set'!$S865,'Xlookup set'!$A$1:$R$1239,10,FALSE)),"")</f>
        <v/>
      </c>
      <c r="J865" t="str">
        <f>IFERROR(IF(VLOOKUP('Xlookup set'!$S904,'Xlookup set'!$A$1:$R$1239,11,FALSE)=0,"",VLOOKUP('Xlookup set'!$S904,'Xlookup set'!$A$1:$R$1239,11,FALSE)),"")</f>
        <v/>
      </c>
      <c r="K865" t="str">
        <f>IFERROR(IF(VLOOKUP('Xlookup set'!$S904,'Xlookup set'!$A$1:$R$1239,12,FALSE)=0,"",VLOOKUP('Xlookup set'!$S904,'Xlookup set'!$A$1:$R$1239,12,FALSE)),"")</f>
        <v/>
      </c>
      <c r="L865" t="str">
        <f>IFERROR(IF(VLOOKUP('Xlookup set'!$S904,'Xlookup set'!$A$1:$R$1239,13,FALSE)=0,"",VLOOKUP('Xlookup set'!$S904,'Xlookup set'!$A$1:$R$1239,13,FALSE)),"")</f>
        <v/>
      </c>
      <c r="M865" t="str">
        <f>IFERROR(IF(VLOOKUP('Xlookup set'!$S904,'Xlookup set'!$A$1:$R$1239,14,FALSE)=0,"",VLOOKUP('Xlookup set'!$S904,'Xlookup set'!$A$1:$R$1239,14,FALSE)),"")</f>
        <v/>
      </c>
      <c r="N865" t="str">
        <f>IFERROR(IF(VLOOKUP('Xlookup set'!$S904,'Xlookup set'!$A$1:$R$1239,15,FALSE)=0,"",VLOOKUP('Xlookup set'!$S904,'Xlookup set'!$A$1:$R$1239,15,FALSE)),"")</f>
        <v/>
      </c>
      <c r="O865" t="str">
        <f>IFERROR(IF(VLOOKUP('Xlookup set'!$S904,'Xlookup set'!$A$1:$R$1239,16,FALSE)=0,"",VLOOKUP('Xlookup set'!$S904,'Xlookup set'!$A$1:$R$1239,16,FALSE)),"")</f>
        <v/>
      </c>
      <c r="P865" t="str">
        <f t="array" aca="1" ref="P865" ca="1">IFERROR(Y2IF(VLOOKUP('Xlookup set'!$S904,'Xlookup set'!$A$1:$R$1239,17,FALSE)=0,"",VLOOKUP('Xlookup set'!$S904,'Xlookup set'!$A$1:$R$1239,17,FALSE)),"")</f>
        <v/>
      </c>
      <c r="Q865" t="str">
        <f>IFERROR(IF(VLOOKUP('Xlookup set'!$S904,'Xlookup set'!$A$1:$R$1239,18,FALSE)=0,"",VLOOKUP('Xlookup set'!$S904,'Xlookup set'!$A$1:$R$1239,18,FALSE)),"")</f>
        <v/>
      </c>
    </row>
    <row r="866" spans="1:17">
      <c r="A866" t="str">
        <f>IFERROR(VLOOKUP('Xlookup set'!$S866,'Xlookup set'!$A$1:$R$1239,2,FALSE),"")</f>
        <v/>
      </c>
      <c r="B866" t="str">
        <f>IF(I866&lt;&gt;"",ドッグキャリー!$I$2,"")</f>
        <v/>
      </c>
      <c r="C866" t="str">
        <f t="shared" si="28"/>
        <v/>
      </c>
      <c r="D866" t="str">
        <f t="shared" si="29"/>
        <v/>
      </c>
      <c r="H866" s="77" t="str">
        <f>IFERROR(IF(VLOOKUP('Xlookup set'!$S866,'Xlookup set'!$A$1:$R$1239,9,FALSE)=0,"",VLOOKUP('Xlookup set'!$S866,'Xlookup set'!$A$1:$R$1239,9,FALSE)),"")</f>
        <v/>
      </c>
      <c r="I866" t="str">
        <f>IFERROR(IF(VLOOKUP('Xlookup set'!$S866,'Xlookup set'!$A$1:$R$1239,10,FALSE)=0,"",VLOOKUP('Xlookup set'!$S866,'Xlookup set'!$A$1:$R$1239,10,FALSE)),"")</f>
        <v/>
      </c>
      <c r="J866" t="str">
        <f>IFERROR(IF(VLOOKUP('Xlookup set'!$S905,'Xlookup set'!$A$1:$R$1239,11,FALSE)=0,"",VLOOKUP('Xlookup set'!$S905,'Xlookup set'!$A$1:$R$1239,11,FALSE)),"")</f>
        <v/>
      </c>
      <c r="K866" t="str">
        <f>IFERROR(IF(VLOOKUP('Xlookup set'!$S905,'Xlookup set'!$A$1:$R$1239,12,FALSE)=0,"",VLOOKUP('Xlookup set'!$S905,'Xlookup set'!$A$1:$R$1239,12,FALSE)),"")</f>
        <v/>
      </c>
      <c r="L866" t="str">
        <f>IFERROR(IF(VLOOKUP('Xlookup set'!$S905,'Xlookup set'!$A$1:$R$1239,13,FALSE)=0,"",VLOOKUP('Xlookup set'!$S905,'Xlookup set'!$A$1:$R$1239,13,FALSE)),"")</f>
        <v/>
      </c>
      <c r="M866" t="str">
        <f>IFERROR(IF(VLOOKUP('Xlookup set'!$S905,'Xlookup set'!$A$1:$R$1239,14,FALSE)=0,"",VLOOKUP('Xlookup set'!$S905,'Xlookup set'!$A$1:$R$1239,14,FALSE)),"")</f>
        <v/>
      </c>
      <c r="N866" t="str">
        <f>IFERROR(IF(VLOOKUP('Xlookup set'!$S905,'Xlookup set'!$A$1:$R$1239,15,FALSE)=0,"",VLOOKUP('Xlookup set'!$S905,'Xlookup set'!$A$1:$R$1239,15,FALSE)),"")</f>
        <v/>
      </c>
      <c r="O866" t="str">
        <f>IFERROR(IF(VLOOKUP('Xlookup set'!$S905,'Xlookup set'!$A$1:$R$1239,16,FALSE)=0,"",VLOOKUP('Xlookup set'!$S905,'Xlookup set'!$A$1:$R$1239,16,FALSE)),"")</f>
        <v/>
      </c>
      <c r="P866" t="str">
        <f t="array" aca="1" ref="P866" ca="1">IFERROR(Y2IF(VLOOKUP('Xlookup set'!$S905,'Xlookup set'!$A$1:$R$1239,17,FALSE)=0,"",VLOOKUP('Xlookup set'!$S905,'Xlookup set'!$A$1:$R$1239,17,FALSE)),"")</f>
        <v/>
      </c>
      <c r="Q866" t="str">
        <f>IFERROR(IF(VLOOKUP('Xlookup set'!$S905,'Xlookup set'!$A$1:$R$1239,18,FALSE)=0,"",VLOOKUP('Xlookup set'!$S905,'Xlookup set'!$A$1:$R$1239,18,FALSE)),"")</f>
        <v/>
      </c>
    </row>
    <row r="867" spans="1:17">
      <c r="A867" t="str">
        <f>IFERROR(VLOOKUP('Xlookup set'!$S867,'Xlookup set'!$A$1:$R$1239,2,FALSE),"")</f>
        <v/>
      </c>
      <c r="B867" t="str">
        <f>IF(I867&lt;&gt;"",ドッグキャリー!$I$2,"")</f>
        <v/>
      </c>
      <c r="C867" t="str">
        <f t="shared" si="28"/>
        <v/>
      </c>
      <c r="D867" t="str">
        <f t="shared" si="29"/>
        <v/>
      </c>
      <c r="H867" s="77" t="str">
        <f>IFERROR(IF(VLOOKUP('Xlookup set'!$S867,'Xlookup set'!$A$1:$R$1239,9,FALSE)=0,"",VLOOKUP('Xlookup set'!$S867,'Xlookup set'!$A$1:$R$1239,9,FALSE)),"")</f>
        <v/>
      </c>
      <c r="I867" t="str">
        <f>IFERROR(IF(VLOOKUP('Xlookup set'!$S867,'Xlookup set'!$A$1:$R$1239,10,FALSE)=0,"",VLOOKUP('Xlookup set'!$S867,'Xlookup set'!$A$1:$R$1239,10,FALSE)),"")</f>
        <v/>
      </c>
      <c r="J867" t="str">
        <f>IFERROR(IF(VLOOKUP('Xlookup set'!$S906,'Xlookup set'!$A$1:$R$1239,11,FALSE)=0,"",VLOOKUP('Xlookup set'!$S906,'Xlookup set'!$A$1:$R$1239,11,FALSE)),"")</f>
        <v/>
      </c>
      <c r="K867" t="str">
        <f>IFERROR(IF(VLOOKUP('Xlookup set'!$S906,'Xlookup set'!$A$1:$R$1239,12,FALSE)=0,"",VLOOKUP('Xlookup set'!$S906,'Xlookup set'!$A$1:$R$1239,12,FALSE)),"")</f>
        <v/>
      </c>
      <c r="L867" t="str">
        <f>IFERROR(IF(VLOOKUP('Xlookup set'!$S906,'Xlookup set'!$A$1:$R$1239,13,FALSE)=0,"",VLOOKUP('Xlookup set'!$S906,'Xlookup set'!$A$1:$R$1239,13,FALSE)),"")</f>
        <v/>
      </c>
      <c r="M867" t="str">
        <f>IFERROR(IF(VLOOKUP('Xlookup set'!$S906,'Xlookup set'!$A$1:$R$1239,14,FALSE)=0,"",VLOOKUP('Xlookup set'!$S906,'Xlookup set'!$A$1:$R$1239,14,FALSE)),"")</f>
        <v/>
      </c>
      <c r="N867" t="str">
        <f>IFERROR(IF(VLOOKUP('Xlookup set'!$S906,'Xlookup set'!$A$1:$R$1239,15,FALSE)=0,"",VLOOKUP('Xlookup set'!$S906,'Xlookup set'!$A$1:$R$1239,15,FALSE)),"")</f>
        <v/>
      </c>
      <c r="O867" t="str">
        <f>IFERROR(IF(VLOOKUP('Xlookup set'!$S906,'Xlookup set'!$A$1:$R$1239,16,FALSE)=0,"",VLOOKUP('Xlookup set'!$S906,'Xlookup set'!$A$1:$R$1239,16,FALSE)),"")</f>
        <v/>
      </c>
      <c r="P867" t="str">
        <f t="array" aca="1" ref="P867" ca="1">IFERROR(Y2IF(VLOOKUP('Xlookup set'!$S906,'Xlookup set'!$A$1:$R$1239,17,FALSE)=0,"",VLOOKUP('Xlookup set'!$S906,'Xlookup set'!$A$1:$R$1239,17,FALSE)),"")</f>
        <v/>
      </c>
      <c r="Q867" t="str">
        <f>IFERROR(IF(VLOOKUP('Xlookup set'!$S906,'Xlookup set'!$A$1:$R$1239,18,FALSE)=0,"",VLOOKUP('Xlookup set'!$S906,'Xlookup set'!$A$1:$R$1239,18,FALSE)),"")</f>
        <v/>
      </c>
    </row>
    <row r="868" spans="1:17">
      <c r="A868" t="str">
        <f>IFERROR(VLOOKUP('Xlookup set'!$S868,'Xlookup set'!$A$1:$R$1239,2,FALSE),"")</f>
        <v/>
      </c>
      <c r="B868" t="str">
        <f>IF(I868&lt;&gt;"",ドッグキャリー!$I$2,"")</f>
        <v/>
      </c>
      <c r="C868" t="str">
        <f t="shared" si="28"/>
        <v/>
      </c>
      <c r="D868" t="str">
        <f t="shared" si="29"/>
        <v/>
      </c>
      <c r="H868" s="77" t="str">
        <f>IFERROR(IF(VLOOKUP('Xlookup set'!$S868,'Xlookup set'!$A$1:$R$1239,9,FALSE)=0,"",VLOOKUP('Xlookup set'!$S868,'Xlookup set'!$A$1:$R$1239,9,FALSE)),"")</f>
        <v/>
      </c>
      <c r="I868" t="str">
        <f>IFERROR(IF(VLOOKUP('Xlookup set'!$S868,'Xlookup set'!$A$1:$R$1239,10,FALSE)=0,"",VLOOKUP('Xlookup set'!$S868,'Xlookup set'!$A$1:$R$1239,10,FALSE)),"")</f>
        <v/>
      </c>
      <c r="J868" t="str">
        <f>IFERROR(IF(VLOOKUP('Xlookup set'!$S907,'Xlookup set'!$A$1:$R$1239,11,FALSE)=0,"",VLOOKUP('Xlookup set'!$S907,'Xlookup set'!$A$1:$R$1239,11,FALSE)),"")</f>
        <v/>
      </c>
      <c r="K868" t="str">
        <f>IFERROR(IF(VLOOKUP('Xlookup set'!$S907,'Xlookup set'!$A$1:$R$1239,12,FALSE)=0,"",VLOOKUP('Xlookup set'!$S907,'Xlookup set'!$A$1:$R$1239,12,FALSE)),"")</f>
        <v/>
      </c>
      <c r="L868" t="str">
        <f>IFERROR(IF(VLOOKUP('Xlookup set'!$S907,'Xlookup set'!$A$1:$R$1239,13,FALSE)=0,"",VLOOKUP('Xlookup set'!$S907,'Xlookup set'!$A$1:$R$1239,13,FALSE)),"")</f>
        <v/>
      </c>
      <c r="M868" t="str">
        <f>IFERROR(IF(VLOOKUP('Xlookup set'!$S907,'Xlookup set'!$A$1:$R$1239,14,FALSE)=0,"",VLOOKUP('Xlookup set'!$S907,'Xlookup set'!$A$1:$R$1239,14,FALSE)),"")</f>
        <v/>
      </c>
      <c r="N868" t="str">
        <f>IFERROR(IF(VLOOKUP('Xlookup set'!$S907,'Xlookup set'!$A$1:$R$1239,15,FALSE)=0,"",VLOOKUP('Xlookup set'!$S907,'Xlookup set'!$A$1:$R$1239,15,FALSE)),"")</f>
        <v/>
      </c>
      <c r="O868" t="str">
        <f>IFERROR(IF(VLOOKUP('Xlookup set'!$S907,'Xlookup set'!$A$1:$R$1239,16,FALSE)=0,"",VLOOKUP('Xlookup set'!$S907,'Xlookup set'!$A$1:$R$1239,16,FALSE)),"")</f>
        <v/>
      </c>
      <c r="P868" t="str">
        <f t="array" aca="1" ref="P868" ca="1">IFERROR(Y2IF(VLOOKUP('Xlookup set'!$S907,'Xlookup set'!$A$1:$R$1239,17,FALSE)=0,"",VLOOKUP('Xlookup set'!$S907,'Xlookup set'!$A$1:$R$1239,17,FALSE)),"")</f>
        <v/>
      </c>
      <c r="Q868" t="str">
        <f>IFERROR(IF(VLOOKUP('Xlookup set'!$S907,'Xlookup set'!$A$1:$R$1239,18,FALSE)=0,"",VLOOKUP('Xlookup set'!$S907,'Xlookup set'!$A$1:$R$1239,18,FALSE)),"")</f>
        <v/>
      </c>
    </row>
    <row r="869" spans="1:17">
      <c r="A869" t="str">
        <f>IFERROR(VLOOKUP('Xlookup set'!$S869,'Xlookup set'!$A$1:$R$1239,2,FALSE),"")</f>
        <v/>
      </c>
      <c r="B869" t="str">
        <f>IF(I869&lt;&gt;"",ドッグキャリー!$I$2,"")</f>
        <v/>
      </c>
      <c r="C869" t="str">
        <f t="shared" si="28"/>
        <v/>
      </c>
      <c r="D869" t="str">
        <f t="shared" si="29"/>
        <v/>
      </c>
      <c r="H869" s="77" t="str">
        <f>IFERROR(IF(VLOOKUP('Xlookup set'!$S869,'Xlookup set'!$A$1:$R$1239,9,FALSE)=0,"",VLOOKUP('Xlookup set'!$S869,'Xlookup set'!$A$1:$R$1239,9,FALSE)),"")</f>
        <v/>
      </c>
      <c r="I869" t="str">
        <f>IFERROR(IF(VLOOKUP('Xlookup set'!$S869,'Xlookup set'!$A$1:$R$1239,10,FALSE)=0,"",VLOOKUP('Xlookup set'!$S869,'Xlookup set'!$A$1:$R$1239,10,FALSE)),"")</f>
        <v/>
      </c>
      <c r="J869" t="str">
        <f>IFERROR(IF(VLOOKUP('Xlookup set'!$S908,'Xlookup set'!$A$1:$R$1239,11,FALSE)=0,"",VLOOKUP('Xlookup set'!$S908,'Xlookup set'!$A$1:$R$1239,11,FALSE)),"")</f>
        <v/>
      </c>
      <c r="K869" t="str">
        <f>IFERROR(IF(VLOOKUP('Xlookup set'!$S908,'Xlookup set'!$A$1:$R$1239,12,FALSE)=0,"",VLOOKUP('Xlookup set'!$S908,'Xlookup set'!$A$1:$R$1239,12,FALSE)),"")</f>
        <v/>
      </c>
      <c r="L869" t="str">
        <f>IFERROR(IF(VLOOKUP('Xlookup set'!$S908,'Xlookup set'!$A$1:$R$1239,13,FALSE)=0,"",VLOOKUP('Xlookup set'!$S908,'Xlookup set'!$A$1:$R$1239,13,FALSE)),"")</f>
        <v/>
      </c>
      <c r="M869" t="str">
        <f>IFERROR(IF(VLOOKUP('Xlookup set'!$S908,'Xlookup set'!$A$1:$R$1239,14,FALSE)=0,"",VLOOKUP('Xlookup set'!$S908,'Xlookup set'!$A$1:$R$1239,14,FALSE)),"")</f>
        <v/>
      </c>
      <c r="N869" t="str">
        <f>IFERROR(IF(VLOOKUP('Xlookup set'!$S908,'Xlookup set'!$A$1:$R$1239,15,FALSE)=0,"",VLOOKUP('Xlookup set'!$S908,'Xlookup set'!$A$1:$R$1239,15,FALSE)),"")</f>
        <v/>
      </c>
      <c r="O869" t="str">
        <f>IFERROR(IF(VLOOKUP('Xlookup set'!$S908,'Xlookup set'!$A$1:$R$1239,16,FALSE)=0,"",VLOOKUP('Xlookup set'!$S908,'Xlookup set'!$A$1:$R$1239,16,FALSE)),"")</f>
        <v/>
      </c>
      <c r="P869" t="str">
        <f t="array" aca="1" ref="P869" ca="1">IFERROR(Y2IF(VLOOKUP('Xlookup set'!$S908,'Xlookup set'!$A$1:$R$1239,17,FALSE)=0,"",VLOOKUP('Xlookup set'!$S908,'Xlookup set'!$A$1:$R$1239,17,FALSE)),"")</f>
        <v/>
      </c>
      <c r="Q869" t="str">
        <f>IFERROR(IF(VLOOKUP('Xlookup set'!$S908,'Xlookup set'!$A$1:$R$1239,18,FALSE)=0,"",VLOOKUP('Xlookup set'!$S908,'Xlookup set'!$A$1:$R$1239,18,FALSE)),"")</f>
        <v/>
      </c>
    </row>
    <row r="870" spans="1:17">
      <c r="A870" t="str">
        <f>IFERROR(VLOOKUP('Xlookup set'!$S870,'Xlookup set'!$A$1:$R$1239,2,FALSE),"")</f>
        <v/>
      </c>
      <c r="B870" t="str">
        <f>IF(I870&lt;&gt;"",ドッグキャリー!$I$2,"")</f>
        <v/>
      </c>
      <c r="C870" t="str">
        <f t="shared" si="28"/>
        <v/>
      </c>
      <c r="D870" t="str">
        <f t="shared" si="29"/>
        <v/>
      </c>
      <c r="H870" s="77" t="str">
        <f>IFERROR(IF(VLOOKUP('Xlookup set'!$S870,'Xlookup set'!$A$1:$R$1239,9,FALSE)=0,"",VLOOKUP('Xlookup set'!$S870,'Xlookup set'!$A$1:$R$1239,9,FALSE)),"")</f>
        <v/>
      </c>
      <c r="I870" t="str">
        <f>IFERROR(IF(VLOOKUP('Xlookup set'!$S870,'Xlookup set'!$A$1:$R$1239,10,FALSE)=0,"",VLOOKUP('Xlookup set'!$S870,'Xlookup set'!$A$1:$R$1239,10,FALSE)),"")</f>
        <v/>
      </c>
      <c r="J870" t="str">
        <f>IFERROR(IF(VLOOKUP('Xlookup set'!$S909,'Xlookup set'!$A$1:$R$1239,11,FALSE)=0,"",VLOOKUP('Xlookup set'!$S909,'Xlookup set'!$A$1:$R$1239,11,FALSE)),"")</f>
        <v/>
      </c>
      <c r="K870" t="str">
        <f>IFERROR(IF(VLOOKUP('Xlookup set'!$S909,'Xlookup set'!$A$1:$R$1239,12,FALSE)=0,"",VLOOKUP('Xlookup set'!$S909,'Xlookup set'!$A$1:$R$1239,12,FALSE)),"")</f>
        <v/>
      </c>
      <c r="L870" t="str">
        <f>IFERROR(IF(VLOOKUP('Xlookup set'!$S909,'Xlookup set'!$A$1:$R$1239,13,FALSE)=0,"",VLOOKUP('Xlookup set'!$S909,'Xlookup set'!$A$1:$R$1239,13,FALSE)),"")</f>
        <v/>
      </c>
      <c r="M870" t="str">
        <f>IFERROR(IF(VLOOKUP('Xlookup set'!$S909,'Xlookup set'!$A$1:$R$1239,14,FALSE)=0,"",VLOOKUP('Xlookup set'!$S909,'Xlookup set'!$A$1:$R$1239,14,FALSE)),"")</f>
        <v/>
      </c>
      <c r="N870" t="str">
        <f>IFERROR(IF(VLOOKUP('Xlookup set'!$S909,'Xlookup set'!$A$1:$R$1239,15,FALSE)=0,"",VLOOKUP('Xlookup set'!$S909,'Xlookup set'!$A$1:$R$1239,15,FALSE)),"")</f>
        <v/>
      </c>
      <c r="O870" t="str">
        <f>IFERROR(IF(VLOOKUP('Xlookup set'!$S909,'Xlookup set'!$A$1:$R$1239,16,FALSE)=0,"",VLOOKUP('Xlookup set'!$S909,'Xlookup set'!$A$1:$R$1239,16,FALSE)),"")</f>
        <v/>
      </c>
      <c r="P870" t="str">
        <f t="array" aca="1" ref="P870" ca="1">IFERROR(Y2IF(VLOOKUP('Xlookup set'!$S909,'Xlookup set'!$A$1:$R$1239,17,FALSE)=0,"",VLOOKUP('Xlookup set'!$S909,'Xlookup set'!$A$1:$R$1239,17,FALSE)),"")</f>
        <v/>
      </c>
      <c r="Q870" t="str">
        <f>IFERROR(IF(VLOOKUP('Xlookup set'!$S909,'Xlookup set'!$A$1:$R$1239,18,FALSE)=0,"",VLOOKUP('Xlookup set'!$S909,'Xlookup set'!$A$1:$R$1239,18,FALSE)),"")</f>
        <v/>
      </c>
    </row>
    <row r="871" spans="1:17">
      <c r="A871" t="str">
        <f>IFERROR(VLOOKUP('Xlookup set'!$S871,'Xlookup set'!$A$1:$R$1239,2,FALSE),"")</f>
        <v/>
      </c>
      <c r="B871" t="str">
        <f>IF(I871&lt;&gt;"",ドッグキャリー!$I$2,"")</f>
        <v/>
      </c>
      <c r="C871" t="str">
        <f t="shared" si="28"/>
        <v/>
      </c>
      <c r="D871" t="str">
        <f t="shared" si="29"/>
        <v/>
      </c>
      <c r="H871" s="77" t="str">
        <f>IFERROR(IF(VLOOKUP('Xlookup set'!$S871,'Xlookup set'!$A$1:$R$1239,9,FALSE)=0,"",VLOOKUP('Xlookup set'!$S871,'Xlookup set'!$A$1:$R$1239,9,FALSE)),"")</f>
        <v/>
      </c>
      <c r="I871" t="str">
        <f>IFERROR(IF(VLOOKUP('Xlookup set'!$S871,'Xlookup set'!$A$1:$R$1239,10,FALSE)=0,"",VLOOKUP('Xlookup set'!$S871,'Xlookup set'!$A$1:$R$1239,10,FALSE)),"")</f>
        <v/>
      </c>
      <c r="J871" t="str">
        <f>IFERROR(IF(VLOOKUP('Xlookup set'!$S910,'Xlookup set'!$A$1:$R$1239,11,FALSE)=0,"",VLOOKUP('Xlookup set'!$S910,'Xlookup set'!$A$1:$R$1239,11,FALSE)),"")</f>
        <v/>
      </c>
      <c r="K871" t="str">
        <f>IFERROR(IF(VLOOKUP('Xlookup set'!$S910,'Xlookup set'!$A$1:$R$1239,12,FALSE)=0,"",VLOOKUP('Xlookup set'!$S910,'Xlookup set'!$A$1:$R$1239,12,FALSE)),"")</f>
        <v/>
      </c>
      <c r="L871" t="str">
        <f>IFERROR(IF(VLOOKUP('Xlookup set'!$S910,'Xlookup set'!$A$1:$R$1239,13,FALSE)=0,"",VLOOKUP('Xlookup set'!$S910,'Xlookup set'!$A$1:$R$1239,13,FALSE)),"")</f>
        <v/>
      </c>
      <c r="M871" t="str">
        <f>IFERROR(IF(VLOOKUP('Xlookup set'!$S910,'Xlookup set'!$A$1:$R$1239,14,FALSE)=0,"",VLOOKUP('Xlookup set'!$S910,'Xlookup set'!$A$1:$R$1239,14,FALSE)),"")</f>
        <v/>
      </c>
      <c r="N871" t="str">
        <f>IFERROR(IF(VLOOKUP('Xlookup set'!$S910,'Xlookup set'!$A$1:$R$1239,15,FALSE)=0,"",VLOOKUP('Xlookup set'!$S910,'Xlookup set'!$A$1:$R$1239,15,FALSE)),"")</f>
        <v/>
      </c>
      <c r="O871" t="str">
        <f>IFERROR(IF(VLOOKUP('Xlookup set'!$S910,'Xlookup set'!$A$1:$R$1239,16,FALSE)=0,"",VLOOKUP('Xlookup set'!$S910,'Xlookup set'!$A$1:$R$1239,16,FALSE)),"")</f>
        <v/>
      </c>
      <c r="P871" t="str">
        <f t="array" aca="1" ref="P871" ca="1">IFERROR(Y2IF(VLOOKUP('Xlookup set'!$S910,'Xlookup set'!$A$1:$R$1239,17,FALSE)=0,"",VLOOKUP('Xlookup set'!$S910,'Xlookup set'!$A$1:$R$1239,17,FALSE)),"")</f>
        <v/>
      </c>
      <c r="Q871" t="str">
        <f>IFERROR(IF(VLOOKUP('Xlookup set'!$S910,'Xlookup set'!$A$1:$R$1239,18,FALSE)=0,"",VLOOKUP('Xlookup set'!$S910,'Xlookup set'!$A$1:$R$1239,18,FALSE)),"")</f>
        <v/>
      </c>
    </row>
    <row r="872" spans="1:17">
      <c r="A872" t="str">
        <f>IFERROR(VLOOKUP('Xlookup set'!$S872,'Xlookup set'!$A$1:$R$1239,2,FALSE),"")</f>
        <v/>
      </c>
      <c r="B872" t="str">
        <f>IF(I872&lt;&gt;"",ドッグキャリー!$I$2,"")</f>
        <v/>
      </c>
      <c r="C872" t="str">
        <f t="shared" si="28"/>
        <v/>
      </c>
      <c r="D872" t="str">
        <f t="shared" si="29"/>
        <v/>
      </c>
      <c r="H872" s="77" t="str">
        <f>IFERROR(IF(VLOOKUP('Xlookup set'!$S872,'Xlookup set'!$A$1:$R$1239,9,FALSE)=0,"",VLOOKUP('Xlookup set'!$S872,'Xlookup set'!$A$1:$R$1239,9,FALSE)),"")</f>
        <v/>
      </c>
      <c r="I872" t="str">
        <f>IFERROR(IF(VLOOKUP('Xlookup set'!$S872,'Xlookup set'!$A$1:$R$1239,10,FALSE)=0,"",VLOOKUP('Xlookup set'!$S872,'Xlookup set'!$A$1:$R$1239,10,FALSE)),"")</f>
        <v/>
      </c>
      <c r="J872" t="str">
        <f>IFERROR(IF(VLOOKUP('Xlookup set'!$S911,'Xlookup set'!$A$1:$R$1239,11,FALSE)=0,"",VLOOKUP('Xlookup set'!$S911,'Xlookup set'!$A$1:$R$1239,11,FALSE)),"")</f>
        <v/>
      </c>
      <c r="K872" t="str">
        <f>IFERROR(IF(VLOOKUP('Xlookup set'!$S911,'Xlookup set'!$A$1:$R$1239,12,FALSE)=0,"",VLOOKUP('Xlookup set'!$S911,'Xlookup set'!$A$1:$R$1239,12,FALSE)),"")</f>
        <v/>
      </c>
      <c r="L872" t="str">
        <f>IFERROR(IF(VLOOKUP('Xlookup set'!$S911,'Xlookup set'!$A$1:$R$1239,13,FALSE)=0,"",VLOOKUP('Xlookup set'!$S911,'Xlookup set'!$A$1:$R$1239,13,FALSE)),"")</f>
        <v/>
      </c>
      <c r="M872" t="str">
        <f>IFERROR(IF(VLOOKUP('Xlookup set'!$S911,'Xlookup set'!$A$1:$R$1239,14,FALSE)=0,"",VLOOKUP('Xlookup set'!$S911,'Xlookup set'!$A$1:$R$1239,14,FALSE)),"")</f>
        <v/>
      </c>
      <c r="N872" t="str">
        <f>IFERROR(IF(VLOOKUP('Xlookup set'!$S911,'Xlookup set'!$A$1:$R$1239,15,FALSE)=0,"",VLOOKUP('Xlookup set'!$S911,'Xlookup set'!$A$1:$R$1239,15,FALSE)),"")</f>
        <v/>
      </c>
      <c r="O872" t="str">
        <f>IFERROR(IF(VLOOKUP('Xlookup set'!$S911,'Xlookup set'!$A$1:$R$1239,16,FALSE)=0,"",VLOOKUP('Xlookup set'!$S911,'Xlookup set'!$A$1:$R$1239,16,FALSE)),"")</f>
        <v/>
      </c>
      <c r="P872" t="str">
        <f t="array" aca="1" ref="P872" ca="1">IFERROR(Y2IF(VLOOKUP('Xlookup set'!$S911,'Xlookup set'!$A$1:$R$1239,17,FALSE)=0,"",VLOOKUP('Xlookup set'!$S911,'Xlookup set'!$A$1:$R$1239,17,FALSE)),"")</f>
        <v/>
      </c>
      <c r="Q872" t="str">
        <f>IFERROR(IF(VLOOKUP('Xlookup set'!$S911,'Xlookup set'!$A$1:$R$1239,18,FALSE)=0,"",VLOOKUP('Xlookup set'!$S911,'Xlookup set'!$A$1:$R$1239,18,FALSE)),"")</f>
        <v/>
      </c>
    </row>
    <row r="873" spans="1:17">
      <c r="A873" t="str">
        <f>IFERROR(VLOOKUP('Xlookup set'!$S873,'Xlookup set'!$A$1:$R$1239,2,FALSE),"")</f>
        <v/>
      </c>
      <c r="B873" t="str">
        <f>IF(I873&lt;&gt;"",ドッグキャリー!$I$2,"")</f>
        <v/>
      </c>
      <c r="C873" t="str">
        <f t="shared" si="28"/>
        <v/>
      </c>
      <c r="D873" t="str">
        <f t="shared" si="29"/>
        <v/>
      </c>
      <c r="H873" s="77" t="str">
        <f>IFERROR(IF(VLOOKUP('Xlookup set'!$S873,'Xlookup set'!$A$1:$R$1239,9,FALSE)=0,"",VLOOKUP('Xlookup set'!$S873,'Xlookup set'!$A$1:$R$1239,9,FALSE)),"")</f>
        <v/>
      </c>
      <c r="I873" t="str">
        <f>IFERROR(IF(VLOOKUP('Xlookup set'!$S873,'Xlookup set'!$A$1:$R$1239,10,FALSE)=0,"",VLOOKUP('Xlookup set'!$S873,'Xlookup set'!$A$1:$R$1239,10,FALSE)),"")</f>
        <v/>
      </c>
      <c r="J873" t="str">
        <f>IFERROR(IF(VLOOKUP('Xlookup set'!$S912,'Xlookup set'!$A$1:$R$1239,11,FALSE)=0,"",VLOOKUP('Xlookup set'!$S912,'Xlookup set'!$A$1:$R$1239,11,FALSE)),"")</f>
        <v/>
      </c>
      <c r="K873" t="str">
        <f>IFERROR(IF(VLOOKUP('Xlookup set'!$S912,'Xlookup set'!$A$1:$R$1239,12,FALSE)=0,"",VLOOKUP('Xlookup set'!$S912,'Xlookup set'!$A$1:$R$1239,12,FALSE)),"")</f>
        <v/>
      </c>
      <c r="L873" t="str">
        <f>IFERROR(IF(VLOOKUP('Xlookup set'!$S912,'Xlookup set'!$A$1:$R$1239,13,FALSE)=0,"",VLOOKUP('Xlookup set'!$S912,'Xlookup set'!$A$1:$R$1239,13,FALSE)),"")</f>
        <v/>
      </c>
      <c r="M873" t="str">
        <f>IFERROR(IF(VLOOKUP('Xlookup set'!$S912,'Xlookup set'!$A$1:$R$1239,14,FALSE)=0,"",VLOOKUP('Xlookup set'!$S912,'Xlookup set'!$A$1:$R$1239,14,FALSE)),"")</f>
        <v/>
      </c>
      <c r="N873" t="str">
        <f>IFERROR(IF(VLOOKUP('Xlookup set'!$S912,'Xlookup set'!$A$1:$R$1239,15,FALSE)=0,"",VLOOKUP('Xlookup set'!$S912,'Xlookup set'!$A$1:$R$1239,15,FALSE)),"")</f>
        <v/>
      </c>
      <c r="O873" t="str">
        <f>IFERROR(IF(VLOOKUP('Xlookup set'!$S912,'Xlookup set'!$A$1:$R$1239,16,FALSE)=0,"",VLOOKUP('Xlookup set'!$S912,'Xlookup set'!$A$1:$R$1239,16,FALSE)),"")</f>
        <v/>
      </c>
      <c r="P873" t="str">
        <f t="array" aca="1" ref="P873" ca="1">IFERROR(Y2IF(VLOOKUP('Xlookup set'!$S912,'Xlookup set'!$A$1:$R$1239,17,FALSE)=0,"",VLOOKUP('Xlookup set'!$S912,'Xlookup set'!$A$1:$R$1239,17,FALSE)),"")</f>
        <v/>
      </c>
      <c r="Q873" t="str">
        <f>IFERROR(IF(VLOOKUP('Xlookup set'!$S912,'Xlookup set'!$A$1:$R$1239,18,FALSE)=0,"",VLOOKUP('Xlookup set'!$S912,'Xlookup set'!$A$1:$R$1239,18,FALSE)),"")</f>
        <v/>
      </c>
    </row>
    <row r="874" spans="1:17">
      <c r="A874" t="str">
        <f>IFERROR(VLOOKUP('Xlookup set'!$S874,'Xlookup set'!$A$1:$R$1239,2,FALSE),"")</f>
        <v/>
      </c>
      <c r="B874" t="str">
        <f>IF(I874&lt;&gt;"",ドッグキャリー!$I$2,"")</f>
        <v/>
      </c>
      <c r="C874" t="str">
        <f t="shared" si="28"/>
        <v/>
      </c>
      <c r="D874" t="str">
        <f t="shared" si="29"/>
        <v/>
      </c>
      <c r="H874" s="77" t="str">
        <f>IFERROR(IF(VLOOKUP('Xlookup set'!$S874,'Xlookup set'!$A$1:$R$1239,9,FALSE)=0,"",VLOOKUP('Xlookup set'!$S874,'Xlookup set'!$A$1:$R$1239,9,FALSE)),"")</f>
        <v/>
      </c>
      <c r="I874" t="str">
        <f>IFERROR(IF(VLOOKUP('Xlookup set'!$S874,'Xlookup set'!$A$1:$R$1239,10,FALSE)=0,"",VLOOKUP('Xlookup set'!$S874,'Xlookup set'!$A$1:$R$1239,10,FALSE)),"")</f>
        <v/>
      </c>
      <c r="J874" t="str">
        <f>IFERROR(IF(VLOOKUP('Xlookup set'!$S913,'Xlookup set'!$A$1:$R$1239,11,FALSE)=0,"",VLOOKUP('Xlookup set'!$S913,'Xlookup set'!$A$1:$R$1239,11,FALSE)),"")</f>
        <v/>
      </c>
      <c r="K874" t="str">
        <f>IFERROR(IF(VLOOKUP('Xlookup set'!$S913,'Xlookup set'!$A$1:$R$1239,12,FALSE)=0,"",VLOOKUP('Xlookup set'!$S913,'Xlookup set'!$A$1:$R$1239,12,FALSE)),"")</f>
        <v/>
      </c>
      <c r="L874" t="str">
        <f>IFERROR(IF(VLOOKUP('Xlookup set'!$S913,'Xlookup set'!$A$1:$R$1239,13,FALSE)=0,"",VLOOKUP('Xlookup set'!$S913,'Xlookup set'!$A$1:$R$1239,13,FALSE)),"")</f>
        <v/>
      </c>
      <c r="M874" t="str">
        <f>IFERROR(IF(VLOOKUP('Xlookup set'!$S913,'Xlookup set'!$A$1:$R$1239,14,FALSE)=0,"",VLOOKUP('Xlookup set'!$S913,'Xlookup set'!$A$1:$R$1239,14,FALSE)),"")</f>
        <v/>
      </c>
      <c r="N874" t="str">
        <f>IFERROR(IF(VLOOKUP('Xlookup set'!$S913,'Xlookup set'!$A$1:$R$1239,15,FALSE)=0,"",VLOOKUP('Xlookup set'!$S913,'Xlookup set'!$A$1:$R$1239,15,FALSE)),"")</f>
        <v/>
      </c>
      <c r="O874" t="str">
        <f>IFERROR(IF(VLOOKUP('Xlookup set'!$S913,'Xlookup set'!$A$1:$R$1239,16,FALSE)=0,"",VLOOKUP('Xlookup set'!$S913,'Xlookup set'!$A$1:$R$1239,16,FALSE)),"")</f>
        <v/>
      </c>
      <c r="P874" t="str">
        <f t="array" aca="1" ref="P874" ca="1">IFERROR(Y2IF(VLOOKUP('Xlookup set'!$S913,'Xlookup set'!$A$1:$R$1239,17,FALSE)=0,"",VLOOKUP('Xlookup set'!$S913,'Xlookup set'!$A$1:$R$1239,17,FALSE)),"")</f>
        <v/>
      </c>
      <c r="Q874" t="str">
        <f>IFERROR(IF(VLOOKUP('Xlookup set'!$S913,'Xlookup set'!$A$1:$R$1239,18,FALSE)=0,"",VLOOKUP('Xlookup set'!$S913,'Xlookup set'!$A$1:$R$1239,18,FALSE)),"")</f>
        <v/>
      </c>
    </row>
    <row r="875" spans="1:17">
      <c r="A875" t="str">
        <f>IFERROR(VLOOKUP('Xlookup set'!$S875,'Xlookup set'!$A$1:$R$1239,2,FALSE),"")</f>
        <v/>
      </c>
      <c r="B875" t="str">
        <f>IF(I875&lt;&gt;"",ドッグキャリー!$I$2,"")</f>
        <v/>
      </c>
      <c r="C875" t="str">
        <f t="shared" si="28"/>
        <v/>
      </c>
      <c r="D875" t="str">
        <f t="shared" si="29"/>
        <v/>
      </c>
      <c r="H875" s="77" t="str">
        <f>IFERROR(IF(VLOOKUP('Xlookup set'!$S875,'Xlookup set'!$A$1:$R$1239,9,FALSE)=0,"",VLOOKUP('Xlookup set'!$S875,'Xlookup set'!$A$1:$R$1239,9,FALSE)),"")</f>
        <v/>
      </c>
      <c r="I875" t="str">
        <f>IFERROR(IF(VLOOKUP('Xlookup set'!$S875,'Xlookup set'!$A$1:$R$1239,10,FALSE)=0,"",VLOOKUP('Xlookup set'!$S875,'Xlookup set'!$A$1:$R$1239,10,FALSE)),"")</f>
        <v/>
      </c>
      <c r="J875" t="str">
        <f>IFERROR(IF(VLOOKUP('Xlookup set'!$S914,'Xlookup set'!$A$1:$R$1239,11,FALSE)=0,"",VLOOKUP('Xlookup set'!$S914,'Xlookup set'!$A$1:$R$1239,11,FALSE)),"")</f>
        <v/>
      </c>
      <c r="K875" t="str">
        <f>IFERROR(IF(VLOOKUP('Xlookup set'!$S914,'Xlookup set'!$A$1:$R$1239,12,FALSE)=0,"",VLOOKUP('Xlookup set'!$S914,'Xlookup set'!$A$1:$R$1239,12,FALSE)),"")</f>
        <v/>
      </c>
      <c r="L875" t="str">
        <f>IFERROR(IF(VLOOKUP('Xlookup set'!$S914,'Xlookup set'!$A$1:$R$1239,13,FALSE)=0,"",VLOOKUP('Xlookup set'!$S914,'Xlookup set'!$A$1:$R$1239,13,FALSE)),"")</f>
        <v/>
      </c>
      <c r="M875" t="str">
        <f>IFERROR(IF(VLOOKUP('Xlookup set'!$S914,'Xlookup set'!$A$1:$R$1239,14,FALSE)=0,"",VLOOKUP('Xlookup set'!$S914,'Xlookup set'!$A$1:$R$1239,14,FALSE)),"")</f>
        <v/>
      </c>
      <c r="N875" t="str">
        <f>IFERROR(IF(VLOOKUP('Xlookup set'!$S914,'Xlookup set'!$A$1:$R$1239,15,FALSE)=0,"",VLOOKUP('Xlookup set'!$S914,'Xlookup set'!$A$1:$R$1239,15,FALSE)),"")</f>
        <v/>
      </c>
      <c r="O875" t="str">
        <f>IFERROR(IF(VLOOKUP('Xlookup set'!$S914,'Xlookup set'!$A$1:$R$1239,16,FALSE)=0,"",VLOOKUP('Xlookup set'!$S914,'Xlookup set'!$A$1:$R$1239,16,FALSE)),"")</f>
        <v/>
      </c>
      <c r="P875" t="str">
        <f t="array" aca="1" ref="P875" ca="1">IFERROR(Y2IF(VLOOKUP('Xlookup set'!$S914,'Xlookup set'!$A$1:$R$1239,17,FALSE)=0,"",VLOOKUP('Xlookup set'!$S914,'Xlookup set'!$A$1:$R$1239,17,FALSE)),"")</f>
        <v/>
      </c>
      <c r="Q875" t="str">
        <f>IFERROR(IF(VLOOKUP('Xlookup set'!$S914,'Xlookup set'!$A$1:$R$1239,18,FALSE)=0,"",VLOOKUP('Xlookup set'!$S914,'Xlookup set'!$A$1:$R$1239,18,FALSE)),"")</f>
        <v/>
      </c>
    </row>
    <row r="876" spans="1:17">
      <c r="A876" t="str">
        <f>IFERROR(VLOOKUP('Xlookup set'!$S876,'Xlookup set'!$A$1:$R$1239,2,FALSE),"")</f>
        <v/>
      </c>
      <c r="B876" t="str">
        <f>IF(I876&lt;&gt;"",ドッグキャリー!$I$2,"")</f>
        <v/>
      </c>
      <c r="C876" t="str">
        <f t="shared" si="28"/>
        <v/>
      </c>
      <c r="D876" t="str">
        <f t="shared" si="29"/>
        <v/>
      </c>
      <c r="H876" s="77" t="str">
        <f>IFERROR(IF(VLOOKUP('Xlookup set'!$S876,'Xlookup set'!$A$1:$R$1239,9,FALSE)=0,"",VLOOKUP('Xlookup set'!$S876,'Xlookup set'!$A$1:$R$1239,9,FALSE)),"")</f>
        <v/>
      </c>
      <c r="I876" t="str">
        <f>IFERROR(IF(VLOOKUP('Xlookup set'!$S876,'Xlookup set'!$A$1:$R$1239,10,FALSE)=0,"",VLOOKUP('Xlookup set'!$S876,'Xlookup set'!$A$1:$R$1239,10,FALSE)),"")</f>
        <v/>
      </c>
      <c r="J876" t="str">
        <f>IFERROR(IF(VLOOKUP('Xlookup set'!$S915,'Xlookup set'!$A$1:$R$1239,11,FALSE)=0,"",VLOOKUP('Xlookup set'!$S915,'Xlookup set'!$A$1:$R$1239,11,FALSE)),"")</f>
        <v/>
      </c>
      <c r="K876" t="str">
        <f>IFERROR(IF(VLOOKUP('Xlookup set'!$S915,'Xlookup set'!$A$1:$R$1239,12,FALSE)=0,"",VLOOKUP('Xlookup set'!$S915,'Xlookup set'!$A$1:$R$1239,12,FALSE)),"")</f>
        <v/>
      </c>
      <c r="L876" t="str">
        <f>IFERROR(IF(VLOOKUP('Xlookup set'!$S915,'Xlookup set'!$A$1:$R$1239,13,FALSE)=0,"",VLOOKUP('Xlookup set'!$S915,'Xlookup set'!$A$1:$R$1239,13,FALSE)),"")</f>
        <v/>
      </c>
      <c r="M876" t="str">
        <f>IFERROR(IF(VLOOKUP('Xlookup set'!$S915,'Xlookup set'!$A$1:$R$1239,14,FALSE)=0,"",VLOOKUP('Xlookup set'!$S915,'Xlookup set'!$A$1:$R$1239,14,FALSE)),"")</f>
        <v/>
      </c>
      <c r="N876" t="str">
        <f>IFERROR(IF(VLOOKUP('Xlookup set'!$S915,'Xlookup set'!$A$1:$R$1239,15,FALSE)=0,"",VLOOKUP('Xlookup set'!$S915,'Xlookup set'!$A$1:$R$1239,15,FALSE)),"")</f>
        <v/>
      </c>
      <c r="O876" t="str">
        <f>IFERROR(IF(VLOOKUP('Xlookup set'!$S915,'Xlookup set'!$A$1:$R$1239,16,FALSE)=0,"",VLOOKUP('Xlookup set'!$S915,'Xlookup set'!$A$1:$R$1239,16,FALSE)),"")</f>
        <v/>
      </c>
      <c r="P876" t="str">
        <f t="array" aca="1" ref="P876" ca="1">IFERROR(Y2IF(VLOOKUP('Xlookup set'!$S915,'Xlookup set'!$A$1:$R$1239,17,FALSE)=0,"",VLOOKUP('Xlookup set'!$S915,'Xlookup set'!$A$1:$R$1239,17,FALSE)),"")</f>
        <v/>
      </c>
      <c r="Q876" t="str">
        <f>IFERROR(IF(VLOOKUP('Xlookup set'!$S915,'Xlookup set'!$A$1:$R$1239,18,FALSE)=0,"",VLOOKUP('Xlookup set'!$S915,'Xlookup set'!$A$1:$R$1239,18,FALSE)),"")</f>
        <v/>
      </c>
    </row>
    <row r="877" spans="1:17">
      <c r="A877" t="str">
        <f>IFERROR(VLOOKUP('Xlookup set'!$S877,'Xlookup set'!$A$1:$R$1239,2,FALSE),"")</f>
        <v/>
      </c>
      <c r="B877" t="str">
        <f>IF(I877&lt;&gt;"",ドッグキャリー!$I$2,"")</f>
        <v/>
      </c>
      <c r="C877" t="str">
        <f t="shared" si="28"/>
        <v/>
      </c>
      <c r="D877" t="str">
        <f t="shared" si="29"/>
        <v/>
      </c>
      <c r="H877" s="77" t="str">
        <f>IFERROR(IF(VLOOKUP('Xlookup set'!$S877,'Xlookup set'!$A$1:$R$1239,9,FALSE)=0,"",VLOOKUP('Xlookup set'!$S877,'Xlookup set'!$A$1:$R$1239,9,FALSE)),"")</f>
        <v/>
      </c>
      <c r="I877" t="str">
        <f>IFERROR(IF(VLOOKUP('Xlookup set'!$S877,'Xlookup set'!$A$1:$R$1239,10,FALSE)=0,"",VLOOKUP('Xlookup set'!$S877,'Xlookup set'!$A$1:$R$1239,10,FALSE)),"")</f>
        <v/>
      </c>
      <c r="J877" t="str">
        <f>IFERROR(IF(VLOOKUP('Xlookup set'!$S916,'Xlookup set'!$A$1:$R$1239,11,FALSE)=0,"",VLOOKUP('Xlookup set'!$S916,'Xlookup set'!$A$1:$R$1239,11,FALSE)),"")</f>
        <v/>
      </c>
      <c r="K877" t="str">
        <f>IFERROR(IF(VLOOKUP('Xlookup set'!$S916,'Xlookup set'!$A$1:$R$1239,12,FALSE)=0,"",VLOOKUP('Xlookup set'!$S916,'Xlookup set'!$A$1:$R$1239,12,FALSE)),"")</f>
        <v/>
      </c>
      <c r="L877" t="str">
        <f>IFERROR(IF(VLOOKUP('Xlookup set'!$S916,'Xlookup set'!$A$1:$R$1239,13,FALSE)=0,"",VLOOKUP('Xlookup set'!$S916,'Xlookup set'!$A$1:$R$1239,13,FALSE)),"")</f>
        <v/>
      </c>
      <c r="M877" t="str">
        <f>IFERROR(IF(VLOOKUP('Xlookup set'!$S916,'Xlookup set'!$A$1:$R$1239,14,FALSE)=0,"",VLOOKUP('Xlookup set'!$S916,'Xlookup set'!$A$1:$R$1239,14,FALSE)),"")</f>
        <v/>
      </c>
      <c r="N877" t="str">
        <f>IFERROR(IF(VLOOKUP('Xlookup set'!$S916,'Xlookup set'!$A$1:$R$1239,15,FALSE)=0,"",VLOOKUP('Xlookup set'!$S916,'Xlookup set'!$A$1:$R$1239,15,FALSE)),"")</f>
        <v/>
      </c>
      <c r="O877" t="str">
        <f>IFERROR(IF(VLOOKUP('Xlookup set'!$S916,'Xlookup set'!$A$1:$R$1239,16,FALSE)=0,"",VLOOKUP('Xlookup set'!$S916,'Xlookup set'!$A$1:$R$1239,16,FALSE)),"")</f>
        <v/>
      </c>
      <c r="P877" t="str">
        <f t="array" aca="1" ref="P877" ca="1">IFERROR(Y2IF(VLOOKUP('Xlookup set'!$S916,'Xlookup set'!$A$1:$R$1239,17,FALSE)=0,"",VLOOKUP('Xlookup set'!$S916,'Xlookup set'!$A$1:$R$1239,17,FALSE)),"")</f>
        <v/>
      </c>
      <c r="Q877" t="str">
        <f>IFERROR(IF(VLOOKUP('Xlookup set'!$S916,'Xlookup set'!$A$1:$R$1239,18,FALSE)=0,"",VLOOKUP('Xlookup set'!$S916,'Xlookup set'!$A$1:$R$1239,18,FALSE)),"")</f>
        <v/>
      </c>
    </row>
    <row r="878" spans="1:17">
      <c r="A878" t="str">
        <f>IFERROR(VLOOKUP('Xlookup set'!$S878,'Xlookup set'!$A$1:$R$1239,2,FALSE),"")</f>
        <v/>
      </c>
      <c r="B878" t="str">
        <f>IF(I878&lt;&gt;"",ドッグキャリー!$I$2,"")</f>
        <v/>
      </c>
      <c r="C878" t="str">
        <f t="shared" si="28"/>
        <v/>
      </c>
      <c r="D878" t="str">
        <f t="shared" si="29"/>
        <v/>
      </c>
      <c r="H878" s="77" t="str">
        <f>IFERROR(IF(VLOOKUP('Xlookup set'!$S878,'Xlookup set'!$A$1:$R$1239,9,FALSE)=0,"",VLOOKUP('Xlookup set'!$S878,'Xlookup set'!$A$1:$R$1239,9,FALSE)),"")</f>
        <v/>
      </c>
      <c r="I878" t="str">
        <f>IFERROR(IF(VLOOKUP('Xlookup set'!$S878,'Xlookup set'!$A$1:$R$1239,10,FALSE)=0,"",VLOOKUP('Xlookup set'!$S878,'Xlookup set'!$A$1:$R$1239,10,FALSE)),"")</f>
        <v/>
      </c>
      <c r="J878" t="str">
        <f>IFERROR(IF(VLOOKUP('Xlookup set'!$S917,'Xlookup set'!$A$1:$R$1239,11,FALSE)=0,"",VLOOKUP('Xlookup set'!$S917,'Xlookup set'!$A$1:$R$1239,11,FALSE)),"")</f>
        <v/>
      </c>
      <c r="K878" t="str">
        <f>IFERROR(IF(VLOOKUP('Xlookup set'!$S917,'Xlookup set'!$A$1:$R$1239,12,FALSE)=0,"",VLOOKUP('Xlookup set'!$S917,'Xlookup set'!$A$1:$R$1239,12,FALSE)),"")</f>
        <v/>
      </c>
      <c r="L878" t="str">
        <f>IFERROR(IF(VLOOKUP('Xlookup set'!$S917,'Xlookup set'!$A$1:$R$1239,13,FALSE)=0,"",VLOOKUP('Xlookup set'!$S917,'Xlookup set'!$A$1:$R$1239,13,FALSE)),"")</f>
        <v/>
      </c>
      <c r="M878" t="str">
        <f>IFERROR(IF(VLOOKUP('Xlookup set'!$S917,'Xlookup set'!$A$1:$R$1239,14,FALSE)=0,"",VLOOKUP('Xlookup set'!$S917,'Xlookup set'!$A$1:$R$1239,14,FALSE)),"")</f>
        <v/>
      </c>
      <c r="N878" t="str">
        <f>IFERROR(IF(VLOOKUP('Xlookup set'!$S917,'Xlookup set'!$A$1:$R$1239,15,FALSE)=0,"",VLOOKUP('Xlookup set'!$S917,'Xlookup set'!$A$1:$R$1239,15,FALSE)),"")</f>
        <v/>
      </c>
      <c r="O878" t="str">
        <f>IFERROR(IF(VLOOKUP('Xlookup set'!$S917,'Xlookup set'!$A$1:$R$1239,16,FALSE)=0,"",VLOOKUP('Xlookup set'!$S917,'Xlookup set'!$A$1:$R$1239,16,FALSE)),"")</f>
        <v/>
      </c>
      <c r="P878" t="str">
        <f t="array" aca="1" ref="P878" ca="1">IFERROR(Y2IF(VLOOKUP('Xlookup set'!$S917,'Xlookup set'!$A$1:$R$1239,17,FALSE)=0,"",VLOOKUP('Xlookup set'!$S917,'Xlookup set'!$A$1:$R$1239,17,FALSE)),"")</f>
        <v/>
      </c>
      <c r="Q878" t="str">
        <f>IFERROR(IF(VLOOKUP('Xlookup set'!$S917,'Xlookup set'!$A$1:$R$1239,18,FALSE)=0,"",VLOOKUP('Xlookup set'!$S917,'Xlookup set'!$A$1:$R$1239,18,FALSE)),"")</f>
        <v/>
      </c>
    </row>
    <row r="879" spans="1:17">
      <c r="A879" t="str">
        <f>IFERROR(VLOOKUP('Xlookup set'!$S879,'Xlookup set'!$A$1:$R$1239,2,FALSE),"")</f>
        <v/>
      </c>
      <c r="B879" t="str">
        <f>IF(I879&lt;&gt;"",ドッグキャリー!$I$2,"")</f>
        <v/>
      </c>
      <c r="C879" t="str">
        <f t="shared" si="28"/>
        <v/>
      </c>
      <c r="D879" t="str">
        <f t="shared" si="29"/>
        <v/>
      </c>
      <c r="H879" s="77" t="str">
        <f>IFERROR(IF(VLOOKUP('Xlookup set'!$S879,'Xlookup set'!$A$1:$R$1239,9,FALSE)=0,"",VLOOKUP('Xlookup set'!$S879,'Xlookup set'!$A$1:$R$1239,9,FALSE)),"")</f>
        <v/>
      </c>
      <c r="I879" t="str">
        <f>IFERROR(IF(VLOOKUP('Xlookup set'!$S879,'Xlookup set'!$A$1:$R$1239,10,FALSE)=0,"",VLOOKUP('Xlookup set'!$S879,'Xlookup set'!$A$1:$R$1239,10,FALSE)),"")</f>
        <v/>
      </c>
      <c r="J879" t="str">
        <f>IFERROR(IF(VLOOKUP('Xlookup set'!$S918,'Xlookup set'!$A$1:$R$1239,11,FALSE)=0,"",VLOOKUP('Xlookup set'!$S918,'Xlookup set'!$A$1:$R$1239,11,FALSE)),"")</f>
        <v/>
      </c>
      <c r="K879" t="str">
        <f>IFERROR(IF(VLOOKUP('Xlookup set'!$S918,'Xlookup set'!$A$1:$R$1239,12,FALSE)=0,"",VLOOKUP('Xlookup set'!$S918,'Xlookup set'!$A$1:$R$1239,12,FALSE)),"")</f>
        <v/>
      </c>
      <c r="L879" t="str">
        <f>IFERROR(IF(VLOOKUP('Xlookup set'!$S918,'Xlookup set'!$A$1:$R$1239,13,FALSE)=0,"",VLOOKUP('Xlookup set'!$S918,'Xlookup set'!$A$1:$R$1239,13,FALSE)),"")</f>
        <v/>
      </c>
      <c r="M879" t="str">
        <f>IFERROR(IF(VLOOKUP('Xlookup set'!$S918,'Xlookup set'!$A$1:$R$1239,14,FALSE)=0,"",VLOOKUP('Xlookup set'!$S918,'Xlookup set'!$A$1:$R$1239,14,FALSE)),"")</f>
        <v/>
      </c>
      <c r="N879" t="str">
        <f>IFERROR(IF(VLOOKUP('Xlookup set'!$S918,'Xlookup set'!$A$1:$R$1239,15,FALSE)=0,"",VLOOKUP('Xlookup set'!$S918,'Xlookup set'!$A$1:$R$1239,15,FALSE)),"")</f>
        <v/>
      </c>
      <c r="O879" t="str">
        <f>IFERROR(IF(VLOOKUP('Xlookup set'!$S918,'Xlookup set'!$A$1:$R$1239,16,FALSE)=0,"",VLOOKUP('Xlookup set'!$S918,'Xlookup set'!$A$1:$R$1239,16,FALSE)),"")</f>
        <v/>
      </c>
      <c r="P879" t="str">
        <f t="array" aca="1" ref="P879" ca="1">IFERROR(Y2IF(VLOOKUP('Xlookup set'!$S918,'Xlookup set'!$A$1:$R$1239,17,FALSE)=0,"",VLOOKUP('Xlookup set'!$S918,'Xlookup set'!$A$1:$R$1239,17,FALSE)),"")</f>
        <v/>
      </c>
      <c r="Q879" t="str">
        <f>IFERROR(IF(VLOOKUP('Xlookup set'!$S918,'Xlookup set'!$A$1:$R$1239,18,FALSE)=0,"",VLOOKUP('Xlookup set'!$S918,'Xlookup set'!$A$1:$R$1239,18,FALSE)),"")</f>
        <v/>
      </c>
    </row>
    <row r="880" spans="1:17">
      <c r="A880" t="str">
        <f>IFERROR(VLOOKUP('Xlookup set'!$S880,'Xlookup set'!$A$1:$R$1239,2,FALSE),"")</f>
        <v/>
      </c>
      <c r="B880" t="str">
        <f>IF(I880&lt;&gt;"",ドッグキャリー!$I$2,"")</f>
        <v/>
      </c>
      <c r="C880" t="str">
        <f t="shared" si="28"/>
        <v/>
      </c>
      <c r="D880" t="str">
        <f t="shared" si="29"/>
        <v/>
      </c>
      <c r="H880" s="77" t="str">
        <f>IFERROR(IF(VLOOKUP('Xlookup set'!$S880,'Xlookup set'!$A$1:$R$1239,9,FALSE)=0,"",VLOOKUP('Xlookup set'!$S880,'Xlookup set'!$A$1:$R$1239,9,FALSE)),"")</f>
        <v/>
      </c>
      <c r="I880" t="str">
        <f>IFERROR(IF(VLOOKUP('Xlookup set'!$S880,'Xlookup set'!$A$1:$R$1239,10,FALSE)=0,"",VLOOKUP('Xlookup set'!$S880,'Xlookup set'!$A$1:$R$1239,10,FALSE)),"")</f>
        <v/>
      </c>
      <c r="J880" t="str">
        <f>IFERROR(IF(VLOOKUP('Xlookup set'!$S919,'Xlookup set'!$A$1:$R$1239,11,FALSE)=0,"",VLOOKUP('Xlookup set'!$S919,'Xlookup set'!$A$1:$R$1239,11,FALSE)),"")</f>
        <v/>
      </c>
      <c r="K880" t="str">
        <f>IFERROR(IF(VLOOKUP('Xlookup set'!$S919,'Xlookup set'!$A$1:$R$1239,12,FALSE)=0,"",VLOOKUP('Xlookup set'!$S919,'Xlookup set'!$A$1:$R$1239,12,FALSE)),"")</f>
        <v/>
      </c>
      <c r="L880" t="str">
        <f>IFERROR(IF(VLOOKUP('Xlookup set'!$S919,'Xlookup set'!$A$1:$R$1239,13,FALSE)=0,"",VLOOKUP('Xlookup set'!$S919,'Xlookup set'!$A$1:$R$1239,13,FALSE)),"")</f>
        <v/>
      </c>
      <c r="M880" t="str">
        <f>IFERROR(IF(VLOOKUP('Xlookup set'!$S919,'Xlookup set'!$A$1:$R$1239,14,FALSE)=0,"",VLOOKUP('Xlookup set'!$S919,'Xlookup set'!$A$1:$R$1239,14,FALSE)),"")</f>
        <v/>
      </c>
      <c r="N880" t="str">
        <f>IFERROR(IF(VLOOKUP('Xlookup set'!$S919,'Xlookup set'!$A$1:$R$1239,15,FALSE)=0,"",VLOOKUP('Xlookup set'!$S919,'Xlookup set'!$A$1:$R$1239,15,FALSE)),"")</f>
        <v/>
      </c>
      <c r="O880" t="str">
        <f>IFERROR(IF(VLOOKUP('Xlookup set'!$S919,'Xlookup set'!$A$1:$R$1239,16,FALSE)=0,"",VLOOKUP('Xlookup set'!$S919,'Xlookup set'!$A$1:$R$1239,16,FALSE)),"")</f>
        <v/>
      </c>
      <c r="P880" t="str">
        <f t="array" aca="1" ref="P880" ca="1">IFERROR(Y2IF(VLOOKUP('Xlookup set'!$S919,'Xlookup set'!$A$1:$R$1239,17,FALSE)=0,"",VLOOKUP('Xlookup set'!$S919,'Xlookup set'!$A$1:$R$1239,17,FALSE)),"")</f>
        <v/>
      </c>
      <c r="Q880" t="str">
        <f>IFERROR(IF(VLOOKUP('Xlookup set'!$S919,'Xlookup set'!$A$1:$R$1239,18,FALSE)=0,"",VLOOKUP('Xlookup set'!$S919,'Xlookup set'!$A$1:$R$1239,18,FALSE)),"")</f>
        <v/>
      </c>
    </row>
    <row r="881" spans="1:17">
      <c r="A881" t="str">
        <f>IFERROR(VLOOKUP('Xlookup set'!$S881,'Xlookup set'!$A$1:$R$1239,2,FALSE),"")</f>
        <v/>
      </c>
      <c r="B881" t="str">
        <f>IF(I881&lt;&gt;"",ドッグキャリー!$I$2,"")</f>
        <v/>
      </c>
      <c r="C881" t="str">
        <f t="shared" si="28"/>
        <v/>
      </c>
      <c r="D881" t="str">
        <f t="shared" si="29"/>
        <v/>
      </c>
      <c r="H881" s="77" t="str">
        <f>IFERROR(IF(VLOOKUP('Xlookup set'!$S881,'Xlookup set'!$A$1:$R$1239,9,FALSE)=0,"",VLOOKUP('Xlookup set'!$S881,'Xlookup set'!$A$1:$R$1239,9,FALSE)),"")</f>
        <v/>
      </c>
      <c r="I881" t="str">
        <f>IFERROR(IF(VLOOKUP('Xlookup set'!$S881,'Xlookup set'!$A$1:$R$1239,10,FALSE)=0,"",VLOOKUP('Xlookup set'!$S881,'Xlookup set'!$A$1:$R$1239,10,FALSE)),"")</f>
        <v/>
      </c>
      <c r="J881" t="str">
        <f>IFERROR(IF(VLOOKUP('Xlookup set'!$S920,'Xlookup set'!$A$1:$R$1239,11,FALSE)=0,"",VLOOKUP('Xlookup set'!$S920,'Xlookup set'!$A$1:$R$1239,11,FALSE)),"")</f>
        <v/>
      </c>
      <c r="K881" t="str">
        <f>IFERROR(IF(VLOOKUP('Xlookup set'!$S920,'Xlookup set'!$A$1:$R$1239,12,FALSE)=0,"",VLOOKUP('Xlookup set'!$S920,'Xlookup set'!$A$1:$R$1239,12,FALSE)),"")</f>
        <v/>
      </c>
      <c r="L881" t="str">
        <f>IFERROR(IF(VLOOKUP('Xlookup set'!$S920,'Xlookup set'!$A$1:$R$1239,13,FALSE)=0,"",VLOOKUP('Xlookup set'!$S920,'Xlookup set'!$A$1:$R$1239,13,FALSE)),"")</f>
        <v/>
      </c>
      <c r="M881" t="str">
        <f>IFERROR(IF(VLOOKUP('Xlookup set'!$S920,'Xlookup set'!$A$1:$R$1239,14,FALSE)=0,"",VLOOKUP('Xlookup set'!$S920,'Xlookup set'!$A$1:$R$1239,14,FALSE)),"")</f>
        <v/>
      </c>
      <c r="N881" t="str">
        <f>IFERROR(IF(VLOOKUP('Xlookup set'!$S920,'Xlookup set'!$A$1:$R$1239,15,FALSE)=0,"",VLOOKUP('Xlookup set'!$S920,'Xlookup set'!$A$1:$R$1239,15,FALSE)),"")</f>
        <v/>
      </c>
      <c r="O881" t="str">
        <f>IFERROR(IF(VLOOKUP('Xlookup set'!$S920,'Xlookup set'!$A$1:$R$1239,16,FALSE)=0,"",VLOOKUP('Xlookup set'!$S920,'Xlookup set'!$A$1:$R$1239,16,FALSE)),"")</f>
        <v/>
      </c>
      <c r="P881" t="str">
        <f t="array" aca="1" ref="P881" ca="1">IFERROR(Y2IF(VLOOKUP('Xlookup set'!$S920,'Xlookup set'!$A$1:$R$1239,17,FALSE)=0,"",VLOOKUP('Xlookup set'!$S920,'Xlookup set'!$A$1:$R$1239,17,FALSE)),"")</f>
        <v/>
      </c>
      <c r="Q881" t="str">
        <f>IFERROR(IF(VLOOKUP('Xlookup set'!$S920,'Xlookup set'!$A$1:$R$1239,18,FALSE)=0,"",VLOOKUP('Xlookup set'!$S920,'Xlookup set'!$A$1:$R$1239,18,FALSE)),"")</f>
        <v/>
      </c>
    </row>
    <row r="882" spans="1:17">
      <c r="A882" t="str">
        <f>IFERROR(VLOOKUP('Xlookup set'!$S882,'Xlookup set'!$A$1:$R$1239,2,FALSE),"")</f>
        <v/>
      </c>
      <c r="B882" t="str">
        <f>IF(I882&lt;&gt;"",ドッグキャリー!$I$2,"")</f>
        <v/>
      </c>
      <c r="C882" t="str">
        <f t="shared" si="28"/>
        <v/>
      </c>
      <c r="D882" t="str">
        <f t="shared" si="29"/>
        <v/>
      </c>
      <c r="H882" s="77" t="str">
        <f>IFERROR(IF(VLOOKUP('Xlookup set'!$S882,'Xlookup set'!$A$1:$R$1239,9,FALSE)=0,"",VLOOKUP('Xlookup set'!$S882,'Xlookup set'!$A$1:$R$1239,9,FALSE)),"")</f>
        <v/>
      </c>
      <c r="I882" t="str">
        <f>IFERROR(IF(VLOOKUP('Xlookup set'!$S882,'Xlookup set'!$A$1:$R$1239,10,FALSE)=0,"",VLOOKUP('Xlookup set'!$S882,'Xlookup set'!$A$1:$R$1239,10,FALSE)),"")</f>
        <v/>
      </c>
      <c r="J882" t="str">
        <f>IFERROR(IF(VLOOKUP('Xlookup set'!$S921,'Xlookup set'!$A$1:$R$1239,11,FALSE)=0,"",VLOOKUP('Xlookup set'!$S921,'Xlookup set'!$A$1:$R$1239,11,FALSE)),"")</f>
        <v/>
      </c>
      <c r="K882" t="str">
        <f>IFERROR(IF(VLOOKUP('Xlookup set'!$S921,'Xlookup set'!$A$1:$R$1239,12,FALSE)=0,"",VLOOKUP('Xlookup set'!$S921,'Xlookup set'!$A$1:$R$1239,12,FALSE)),"")</f>
        <v/>
      </c>
      <c r="L882" t="str">
        <f>IFERROR(IF(VLOOKUP('Xlookup set'!$S921,'Xlookup set'!$A$1:$R$1239,13,FALSE)=0,"",VLOOKUP('Xlookup set'!$S921,'Xlookup set'!$A$1:$R$1239,13,FALSE)),"")</f>
        <v/>
      </c>
      <c r="M882" t="str">
        <f>IFERROR(IF(VLOOKUP('Xlookup set'!$S921,'Xlookup set'!$A$1:$R$1239,14,FALSE)=0,"",VLOOKUP('Xlookup set'!$S921,'Xlookup set'!$A$1:$R$1239,14,FALSE)),"")</f>
        <v/>
      </c>
      <c r="N882" t="str">
        <f>IFERROR(IF(VLOOKUP('Xlookup set'!$S921,'Xlookup set'!$A$1:$R$1239,15,FALSE)=0,"",VLOOKUP('Xlookup set'!$S921,'Xlookup set'!$A$1:$R$1239,15,FALSE)),"")</f>
        <v/>
      </c>
      <c r="O882" t="str">
        <f>IFERROR(IF(VLOOKUP('Xlookup set'!$S921,'Xlookup set'!$A$1:$R$1239,16,FALSE)=0,"",VLOOKUP('Xlookup set'!$S921,'Xlookup set'!$A$1:$R$1239,16,FALSE)),"")</f>
        <v/>
      </c>
      <c r="P882" t="str">
        <f t="array" aca="1" ref="P882" ca="1">IFERROR(Y2IF(VLOOKUP('Xlookup set'!$S921,'Xlookup set'!$A$1:$R$1239,17,FALSE)=0,"",VLOOKUP('Xlookup set'!$S921,'Xlookup set'!$A$1:$R$1239,17,FALSE)),"")</f>
        <v/>
      </c>
      <c r="Q882" t="str">
        <f>IFERROR(IF(VLOOKUP('Xlookup set'!$S921,'Xlookup set'!$A$1:$R$1239,18,FALSE)=0,"",VLOOKUP('Xlookup set'!$S921,'Xlookup set'!$A$1:$R$1239,18,FALSE)),"")</f>
        <v/>
      </c>
    </row>
    <row r="883" spans="1:17">
      <c r="A883" t="str">
        <f>IFERROR(VLOOKUP('Xlookup set'!$S883,'Xlookup set'!$A$1:$R$1239,2,FALSE),"")</f>
        <v/>
      </c>
      <c r="B883" t="str">
        <f>IF(I883&lt;&gt;"",ドッグキャリー!$I$2,"")</f>
        <v/>
      </c>
      <c r="C883" t="str">
        <f t="shared" si="28"/>
        <v/>
      </c>
      <c r="D883" t="str">
        <f t="shared" si="29"/>
        <v/>
      </c>
      <c r="H883" s="77" t="str">
        <f>IFERROR(IF(VLOOKUP('Xlookup set'!$S883,'Xlookup set'!$A$1:$R$1239,9,FALSE)=0,"",VLOOKUP('Xlookup set'!$S883,'Xlookup set'!$A$1:$R$1239,9,FALSE)),"")</f>
        <v/>
      </c>
      <c r="I883" t="str">
        <f>IFERROR(IF(VLOOKUP('Xlookup set'!$S883,'Xlookup set'!$A$1:$R$1239,10,FALSE)=0,"",VLOOKUP('Xlookup set'!$S883,'Xlookup set'!$A$1:$R$1239,10,FALSE)),"")</f>
        <v/>
      </c>
      <c r="J883" t="str">
        <f>IFERROR(IF(VLOOKUP('Xlookup set'!$S922,'Xlookup set'!$A$1:$R$1239,11,FALSE)=0,"",VLOOKUP('Xlookup set'!$S922,'Xlookup set'!$A$1:$R$1239,11,FALSE)),"")</f>
        <v/>
      </c>
      <c r="K883" t="str">
        <f>IFERROR(IF(VLOOKUP('Xlookup set'!$S922,'Xlookup set'!$A$1:$R$1239,12,FALSE)=0,"",VLOOKUP('Xlookup set'!$S922,'Xlookup set'!$A$1:$R$1239,12,FALSE)),"")</f>
        <v/>
      </c>
      <c r="L883" t="str">
        <f>IFERROR(IF(VLOOKUP('Xlookup set'!$S922,'Xlookup set'!$A$1:$R$1239,13,FALSE)=0,"",VLOOKUP('Xlookup set'!$S922,'Xlookup set'!$A$1:$R$1239,13,FALSE)),"")</f>
        <v/>
      </c>
      <c r="M883" t="str">
        <f>IFERROR(IF(VLOOKUP('Xlookup set'!$S922,'Xlookup set'!$A$1:$R$1239,14,FALSE)=0,"",VLOOKUP('Xlookup set'!$S922,'Xlookup set'!$A$1:$R$1239,14,FALSE)),"")</f>
        <v/>
      </c>
      <c r="N883" t="str">
        <f>IFERROR(IF(VLOOKUP('Xlookup set'!$S922,'Xlookup set'!$A$1:$R$1239,15,FALSE)=0,"",VLOOKUP('Xlookup set'!$S922,'Xlookup set'!$A$1:$R$1239,15,FALSE)),"")</f>
        <v/>
      </c>
      <c r="O883" t="str">
        <f>IFERROR(IF(VLOOKUP('Xlookup set'!$S922,'Xlookup set'!$A$1:$R$1239,16,FALSE)=0,"",VLOOKUP('Xlookup set'!$S922,'Xlookup set'!$A$1:$R$1239,16,FALSE)),"")</f>
        <v/>
      </c>
      <c r="P883" t="str">
        <f t="array" aca="1" ref="P883" ca="1">IFERROR(Y2IF(VLOOKUP('Xlookup set'!$S922,'Xlookup set'!$A$1:$R$1239,17,FALSE)=0,"",VLOOKUP('Xlookup set'!$S922,'Xlookup set'!$A$1:$R$1239,17,FALSE)),"")</f>
        <v/>
      </c>
      <c r="Q883" t="str">
        <f>IFERROR(IF(VLOOKUP('Xlookup set'!$S922,'Xlookup set'!$A$1:$R$1239,18,FALSE)=0,"",VLOOKUP('Xlookup set'!$S922,'Xlookup set'!$A$1:$R$1239,18,FALSE)),"")</f>
        <v/>
      </c>
    </row>
    <row r="884" spans="1:17">
      <c r="A884" t="str">
        <f>IFERROR(VLOOKUP('Xlookup set'!$S884,'Xlookup set'!$A$1:$R$1239,2,FALSE),"")</f>
        <v/>
      </c>
      <c r="B884" t="str">
        <f>IF(I884&lt;&gt;"",ドッグキャリー!$I$2,"")</f>
        <v/>
      </c>
      <c r="C884" t="str">
        <f t="shared" si="28"/>
        <v/>
      </c>
      <c r="D884" t="str">
        <f t="shared" si="29"/>
        <v/>
      </c>
      <c r="H884" s="77" t="str">
        <f>IFERROR(IF(VLOOKUP('Xlookup set'!$S884,'Xlookup set'!$A$1:$R$1239,9,FALSE)=0,"",VLOOKUP('Xlookup set'!$S884,'Xlookup set'!$A$1:$R$1239,9,FALSE)),"")</f>
        <v/>
      </c>
      <c r="I884" t="str">
        <f>IFERROR(IF(VLOOKUP('Xlookup set'!$S884,'Xlookup set'!$A$1:$R$1239,10,FALSE)=0,"",VLOOKUP('Xlookup set'!$S884,'Xlookup set'!$A$1:$R$1239,10,FALSE)),"")</f>
        <v/>
      </c>
      <c r="J884" t="str">
        <f>IFERROR(IF(VLOOKUP('Xlookup set'!$S923,'Xlookup set'!$A$1:$R$1239,11,FALSE)=0,"",VLOOKUP('Xlookup set'!$S923,'Xlookup set'!$A$1:$R$1239,11,FALSE)),"")</f>
        <v/>
      </c>
      <c r="K884" t="str">
        <f>IFERROR(IF(VLOOKUP('Xlookup set'!$S923,'Xlookup set'!$A$1:$R$1239,12,FALSE)=0,"",VLOOKUP('Xlookup set'!$S923,'Xlookup set'!$A$1:$R$1239,12,FALSE)),"")</f>
        <v/>
      </c>
      <c r="L884" t="str">
        <f>IFERROR(IF(VLOOKUP('Xlookup set'!$S923,'Xlookup set'!$A$1:$R$1239,13,FALSE)=0,"",VLOOKUP('Xlookup set'!$S923,'Xlookup set'!$A$1:$R$1239,13,FALSE)),"")</f>
        <v/>
      </c>
      <c r="M884" t="str">
        <f>IFERROR(IF(VLOOKUP('Xlookup set'!$S923,'Xlookup set'!$A$1:$R$1239,14,FALSE)=0,"",VLOOKUP('Xlookup set'!$S923,'Xlookup set'!$A$1:$R$1239,14,FALSE)),"")</f>
        <v/>
      </c>
      <c r="N884" t="str">
        <f>IFERROR(IF(VLOOKUP('Xlookup set'!$S923,'Xlookup set'!$A$1:$R$1239,15,FALSE)=0,"",VLOOKUP('Xlookup set'!$S923,'Xlookup set'!$A$1:$R$1239,15,FALSE)),"")</f>
        <v/>
      </c>
      <c r="O884" t="str">
        <f>IFERROR(IF(VLOOKUP('Xlookup set'!$S923,'Xlookup set'!$A$1:$R$1239,16,FALSE)=0,"",VLOOKUP('Xlookup set'!$S923,'Xlookup set'!$A$1:$R$1239,16,FALSE)),"")</f>
        <v/>
      </c>
      <c r="P884" t="str">
        <f t="array" aca="1" ref="P884" ca="1">IFERROR(Y2IF(VLOOKUP('Xlookup set'!$S923,'Xlookup set'!$A$1:$R$1239,17,FALSE)=0,"",VLOOKUP('Xlookup set'!$S923,'Xlookup set'!$A$1:$R$1239,17,FALSE)),"")</f>
        <v/>
      </c>
      <c r="Q884" t="str">
        <f>IFERROR(IF(VLOOKUP('Xlookup set'!$S923,'Xlookup set'!$A$1:$R$1239,18,FALSE)=0,"",VLOOKUP('Xlookup set'!$S923,'Xlookup set'!$A$1:$R$1239,18,FALSE)),"")</f>
        <v/>
      </c>
    </row>
    <row r="885" spans="1:17">
      <c r="A885" t="str">
        <f>IFERROR(VLOOKUP('Xlookup set'!$S885,'Xlookup set'!$A$1:$R$1239,2,FALSE),"")</f>
        <v/>
      </c>
      <c r="B885" t="str">
        <f>IF(I885&lt;&gt;"",ドッグキャリー!$I$2,"")</f>
        <v/>
      </c>
      <c r="C885" t="str">
        <f t="shared" si="28"/>
        <v/>
      </c>
      <c r="D885" t="str">
        <f t="shared" si="29"/>
        <v/>
      </c>
      <c r="H885" s="77" t="str">
        <f>IFERROR(IF(VLOOKUP('Xlookup set'!$S885,'Xlookup set'!$A$1:$R$1239,9,FALSE)=0,"",VLOOKUP('Xlookup set'!$S885,'Xlookup set'!$A$1:$R$1239,9,FALSE)),"")</f>
        <v/>
      </c>
      <c r="I885" t="str">
        <f>IFERROR(IF(VLOOKUP('Xlookup set'!$S885,'Xlookup set'!$A$1:$R$1239,10,FALSE)=0,"",VLOOKUP('Xlookup set'!$S885,'Xlookup set'!$A$1:$R$1239,10,FALSE)),"")</f>
        <v/>
      </c>
      <c r="J885" t="str">
        <f>IFERROR(IF(VLOOKUP('Xlookup set'!$S924,'Xlookup set'!$A$1:$R$1239,11,FALSE)=0,"",VLOOKUP('Xlookup set'!$S924,'Xlookup set'!$A$1:$R$1239,11,FALSE)),"")</f>
        <v/>
      </c>
      <c r="K885" t="str">
        <f>IFERROR(IF(VLOOKUP('Xlookup set'!$S924,'Xlookup set'!$A$1:$R$1239,12,FALSE)=0,"",VLOOKUP('Xlookup set'!$S924,'Xlookup set'!$A$1:$R$1239,12,FALSE)),"")</f>
        <v/>
      </c>
      <c r="L885" t="str">
        <f>IFERROR(IF(VLOOKUP('Xlookup set'!$S924,'Xlookup set'!$A$1:$R$1239,13,FALSE)=0,"",VLOOKUP('Xlookup set'!$S924,'Xlookup set'!$A$1:$R$1239,13,FALSE)),"")</f>
        <v/>
      </c>
      <c r="M885" t="str">
        <f>IFERROR(IF(VLOOKUP('Xlookup set'!$S924,'Xlookup set'!$A$1:$R$1239,14,FALSE)=0,"",VLOOKUP('Xlookup set'!$S924,'Xlookup set'!$A$1:$R$1239,14,FALSE)),"")</f>
        <v/>
      </c>
      <c r="N885" t="str">
        <f>IFERROR(IF(VLOOKUP('Xlookup set'!$S924,'Xlookup set'!$A$1:$R$1239,15,FALSE)=0,"",VLOOKUP('Xlookup set'!$S924,'Xlookup set'!$A$1:$R$1239,15,FALSE)),"")</f>
        <v/>
      </c>
      <c r="O885" t="str">
        <f>IFERROR(IF(VLOOKUP('Xlookup set'!$S924,'Xlookup set'!$A$1:$R$1239,16,FALSE)=0,"",VLOOKUP('Xlookup set'!$S924,'Xlookup set'!$A$1:$R$1239,16,FALSE)),"")</f>
        <v/>
      </c>
      <c r="P885" t="str">
        <f t="array" aca="1" ref="P885" ca="1">IFERROR(Y2IF(VLOOKUP('Xlookup set'!$S924,'Xlookup set'!$A$1:$R$1239,17,FALSE)=0,"",VLOOKUP('Xlookup set'!$S924,'Xlookup set'!$A$1:$R$1239,17,FALSE)),"")</f>
        <v/>
      </c>
      <c r="Q885" t="str">
        <f>IFERROR(IF(VLOOKUP('Xlookup set'!$S924,'Xlookup set'!$A$1:$R$1239,18,FALSE)=0,"",VLOOKUP('Xlookup set'!$S924,'Xlookup set'!$A$1:$R$1239,18,FALSE)),"")</f>
        <v/>
      </c>
    </row>
    <row r="886" spans="1:17">
      <c r="A886" t="str">
        <f>IFERROR(VLOOKUP('Xlookup set'!$S886,'Xlookup set'!$A$1:$R$1239,2,FALSE),"")</f>
        <v/>
      </c>
      <c r="B886" t="str">
        <f>IF(I886&lt;&gt;"",ドッグキャリー!$I$2,"")</f>
        <v/>
      </c>
      <c r="C886" t="str">
        <f t="shared" si="28"/>
        <v/>
      </c>
      <c r="D886" t="str">
        <f t="shared" si="29"/>
        <v/>
      </c>
      <c r="H886" s="77" t="str">
        <f>IFERROR(IF(VLOOKUP('Xlookup set'!$S886,'Xlookup set'!$A$1:$R$1239,9,FALSE)=0,"",VLOOKUP('Xlookup set'!$S886,'Xlookup set'!$A$1:$R$1239,9,FALSE)),"")</f>
        <v/>
      </c>
      <c r="I886" t="str">
        <f>IFERROR(IF(VLOOKUP('Xlookup set'!$S886,'Xlookup set'!$A$1:$R$1239,10,FALSE)=0,"",VLOOKUP('Xlookup set'!$S886,'Xlookup set'!$A$1:$R$1239,10,FALSE)),"")</f>
        <v/>
      </c>
      <c r="J886" t="str">
        <f>IFERROR(IF(VLOOKUP('Xlookup set'!$S925,'Xlookup set'!$A$1:$R$1239,11,FALSE)=0,"",VLOOKUP('Xlookup set'!$S925,'Xlookup set'!$A$1:$R$1239,11,FALSE)),"")</f>
        <v/>
      </c>
      <c r="K886" t="str">
        <f>IFERROR(IF(VLOOKUP('Xlookup set'!$S925,'Xlookup set'!$A$1:$R$1239,12,FALSE)=0,"",VLOOKUP('Xlookup set'!$S925,'Xlookup set'!$A$1:$R$1239,12,FALSE)),"")</f>
        <v/>
      </c>
      <c r="L886" t="str">
        <f>IFERROR(IF(VLOOKUP('Xlookup set'!$S925,'Xlookup set'!$A$1:$R$1239,13,FALSE)=0,"",VLOOKUP('Xlookup set'!$S925,'Xlookup set'!$A$1:$R$1239,13,FALSE)),"")</f>
        <v/>
      </c>
      <c r="M886" t="str">
        <f>IFERROR(IF(VLOOKUP('Xlookup set'!$S925,'Xlookup set'!$A$1:$R$1239,14,FALSE)=0,"",VLOOKUP('Xlookup set'!$S925,'Xlookup set'!$A$1:$R$1239,14,FALSE)),"")</f>
        <v/>
      </c>
      <c r="N886" t="str">
        <f>IFERROR(IF(VLOOKUP('Xlookup set'!$S925,'Xlookup set'!$A$1:$R$1239,15,FALSE)=0,"",VLOOKUP('Xlookup set'!$S925,'Xlookup set'!$A$1:$R$1239,15,FALSE)),"")</f>
        <v/>
      </c>
      <c r="O886" t="str">
        <f>IFERROR(IF(VLOOKUP('Xlookup set'!$S925,'Xlookup set'!$A$1:$R$1239,16,FALSE)=0,"",VLOOKUP('Xlookup set'!$S925,'Xlookup set'!$A$1:$R$1239,16,FALSE)),"")</f>
        <v/>
      </c>
      <c r="P886" t="str">
        <f t="array" aca="1" ref="P886" ca="1">IFERROR(Y2IF(VLOOKUP('Xlookup set'!$S925,'Xlookup set'!$A$1:$R$1239,17,FALSE)=0,"",VLOOKUP('Xlookup set'!$S925,'Xlookup set'!$A$1:$R$1239,17,FALSE)),"")</f>
        <v/>
      </c>
      <c r="Q886" t="str">
        <f>IFERROR(IF(VLOOKUP('Xlookup set'!$S925,'Xlookup set'!$A$1:$R$1239,18,FALSE)=0,"",VLOOKUP('Xlookup set'!$S925,'Xlookup set'!$A$1:$R$1239,18,FALSE)),"")</f>
        <v/>
      </c>
    </row>
    <row r="887" spans="1:17">
      <c r="A887" t="str">
        <f>IFERROR(VLOOKUP('Xlookup set'!$S887,'Xlookup set'!$A$1:$R$1239,2,FALSE),"")</f>
        <v/>
      </c>
      <c r="B887" t="str">
        <f>IF(I887&lt;&gt;"",ドッグキャリー!$I$2,"")</f>
        <v/>
      </c>
      <c r="C887" t="str">
        <f t="shared" si="28"/>
        <v/>
      </c>
      <c r="D887" t="str">
        <f t="shared" si="29"/>
        <v/>
      </c>
      <c r="H887" s="77" t="str">
        <f>IFERROR(IF(VLOOKUP('Xlookup set'!$S887,'Xlookup set'!$A$1:$R$1239,9,FALSE)=0,"",VLOOKUP('Xlookup set'!$S887,'Xlookup set'!$A$1:$R$1239,9,FALSE)),"")</f>
        <v/>
      </c>
      <c r="I887" t="str">
        <f>IFERROR(IF(VLOOKUP('Xlookup set'!$S887,'Xlookup set'!$A$1:$R$1239,10,FALSE)=0,"",VLOOKUP('Xlookup set'!$S887,'Xlookup set'!$A$1:$R$1239,10,FALSE)),"")</f>
        <v/>
      </c>
      <c r="J887" t="str">
        <f>IFERROR(IF(VLOOKUP('Xlookup set'!$S926,'Xlookup set'!$A$1:$R$1239,11,FALSE)=0,"",VLOOKUP('Xlookup set'!$S926,'Xlookup set'!$A$1:$R$1239,11,FALSE)),"")</f>
        <v/>
      </c>
      <c r="K887" t="str">
        <f>IFERROR(IF(VLOOKUP('Xlookup set'!$S926,'Xlookup set'!$A$1:$R$1239,12,FALSE)=0,"",VLOOKUP('Xlookup set'!$S926,'Xlookup set'!$A$1:$R$1239,12,FALSE)),"")</f>
        <v/>
      </c>
      <c r="L887" t="str">
        <f>IFERROR(IF(VLOOKUP('Xlookup set'!$S926,'Xlookup set'!$A$1:$R$1239,13,FALSE)=0,"",VLOOKUP('Xlookup set'!$S926,'Xlookup set'!$A$1:$R$1239,13,FALSE)),"")</f>
        <v/>
      </c>
      <c r="M887" t="str">
        <f>IFERROR(IF(VLOOKUP('Xlookup set'!$S926,'Xlookup set'!$A$1:$R$1239,14,FALSE)=0,"",VLOOKUP('Xlookup set'!$S926,'Xlookup set'!$A$1:$R$1239,14,FALSE)),"")</f>
        <v/>
      </c>
      <c r="N887" t="str">
        <f>IFERROR(IF(VLOOKUP('Xlookup set'!$S926,'Xlookup set'!$A$1:$R$1239,15,FALSE)=0,"",VLOOKUP('Xlookup set'!$S926,'Xlookup set'!$A$1:$R$1239,15,FALSE)),"")</f>
        <v/>
      </c>
      <c r="O887" t="str">
        <f>IFERROR(IF(VLOOKUP('Xlookup set'!$S926,'Xlookup set'!$A$1:$R$1239,16,FALSE)=0,"",VLOOKUP('Xlookup set'!$S926,'Xlookup set'!$A$1:$R$1239,16,FALSE)),"")</f>
        <v/>
      </c>
      <c r="P887" t="str">
        <f t="array" aca="1" ref="P887" ca="1">IFERROR(Y2IF(VLOOKUP('Xlookup set'!$S926,'Xlookup set'!$A$1:$R$1239,17,FALSE)=0,"",VLOOKUP('Xlookup set'!$S926,'Xlookup set'!$A$1:$R$1239,17,FALSE)),"")</f>
        <v/>
      </c>
      <c r="Q887" t="str">
        <f>IFERROR(IF(VLOOKUP('Xlookup set'!$S926,'Xlookup set'!$A$1:$R$1239,18,FALSE)=0,"",VLOOKUP('Xlookup set'!$S926,'Xlookup set'!$A$1:$R$1239,18,FALSE)),"")</f>
        <v/>
      </c>
    </row>
    <row r="888" spans="1:17">
      <c r="A888" t="str">
        <f>IFERROR(VLOOKUP('Xlookup set'!$S888,'Xlookup set'!$A$1:$R$1239,2,FALSE),"")</f>
        <v/>
      </c>
      <c r="B888" t="str">
        <f>IF(I888&lt;&gt;"",ドッグキャリー!$I$2,"")</f>
        <v/>
      </c>
      <c r="C888" t="str">
        <f t="shared" si="28"/>
        <v/>
      </c>
      <c r="D888" t="str">
        <f t="shared" si="29"/>
        <v/>
      </c>
      <c r="H888" s="77" t="str">
        <f>IFERROR(IF(VLOOKUP('Xlookup set'!$S888,'Xlookup set'!$A$1:$R$1239,9,FALSE)=0,"",VLOOKUP('Xlookup set'!$S888,'Xlookup set'!$A$1:$R$1239,9,FALSE)),"")</f>
        <v/>
      </c>
      <c r="I888" t="str">
        <f>IFERROR(IF(VLOOKUP('Xlookup set'!$S888,'Xlookup set'!$A$1:$R$1239,10,FALSE)=0,"",VLOOKUP('Xlookup set'!$S888,'Xlookup set'!$A$1:$R$1239,10,FALSE)),"")</f>
        <v/>
      </c>
      <c r="J888" t="str">
        <f>IFERROR(IF(VLOOKUP('Xlookup set'!$S927,'Xlookup set'!$A$1:$R$1239,11,FALSE)=0,"",VLOOKUP('Xlookup set'!$S927,'Xlookup set'!$A$1:$R$1239,11,FALSE)),"")</f>
        <v/>
      </c>
      <c r="K888" t="str">
        <f>IFERROR(IF(VLOOKUP('Xlookup set'!$S927,'Xlookup set'!$A$1:$R$1239,12,FALSE)=0,"",VLOOKUP('Xlookup set'!$S927,'Xlookup set'!$A$1:$R$1239,12,FALSE)),"")</f>
        <v/>
      </c>
      <c r="L888" t="str">
        <f>IFERROR(IF(VLOOKUP('Xlookup set'!$S927,'Xlookup set'!$A$1:$R$1239,13,FALSE)=0,"",VLOOKUP('Xlookup set'!$S927,'Xlookup set'!$A$1:$R$1239,13,FALSE)),"")</f>
        <v/>
      </c>
      <c r="M888" t="str">
        <f>IFERROR(IF(VLOOKUP('Xlookup set'!$S927,'Xlookup set'!$A$1:$R$1239,14,FALSE)=0,"",VLOOKUP('Xlookup set'!$S927,'Xlookup set'!$A$1:$R$1239,14,FALSE)),"")</f>
        <v/>
      </c>
      <c r="N888" t="str">
        <f>IFERROR(IF(VLOOKUP('Xlookup set'!$S927,'Xlookup set'!$A$1:$R$1239,15,FALSE)=0,"",VLOOKUP('Xlookup set'!$S927,'Xlookup set'!$A$1:$R$1239,15,FALSE)),"")</f>
        <v/>
      </c>
      <c r="O888" t="str">
        <f>IFERROR(IF(VLOOKUP('Xlookup set'!$S927,'Xlookup set'!$A$1:$R$1239,16,FALSE)=0,"",VLOOKUP('Xlookup set'!$S927,'Xlookup set'!$A$1:$R$1239,16,FALSE)),"")</f>
        <v/>
      </c>
      <c r="P888" t="str">
        <f t="array" aca="1" ref="P888" ca="1">IFERROR(Y2IF(VLOOKUP('Xlookup set'!$S927,'Xlookup set'!$A$1:$R$1239,17,FALSE)=0,"",VLOOKUP('Xlookup set'!$S927,'Xlookup set'!$A$1:$R$1239,17,FALSE)),"")</f>
        <v/>
      </c>
      <c r="Q888" t="str">
        <f>IFERROR(IF(VLOOKUP('Xlookup set'!$S927,'Xlookup set'!$A$1:$R$1239,18,FALSE)=0,"",VLOOKUP('Xlookup set'!$S927,'Xlookup set'!$A$1:$R$1239,18,FALSE)),"")</f>
        <v/>
      </c>
    </row>
    <row r="889" spans="1:17">
      <c r="A889" t="str">
        <f>IFERROR(VLOOKUP('Xlookup set'!$S889,'Xlookup set'!$A$1:$R$1239,2,FALSE),"")</f>
        <v/>
      </c>
      <c r="B889" t="str">
        <f>IF(I889&lt;&gt;"",ドッグキャリー!$I$2,"")</f>
        <v/>
      </c>
      <c r="C889" t="str">
        <f t="shared" si="28"/>
        <v/>
      </c>
      <c r="D889" t="str">
        <f t="shared" si="29"/>
        <v/>
      </c>
      <c r="H889" s="77" t="str">
        <f>IFERROR(IF(VLOOKUP('Xlookup set'!$S889,'Xlookup set'!$A$1:$R$1239,9,FALSE)=0,"",VLOOKUP('Xlookup set'!$S889,'Xlookup set'!$A$1:$R$1239,9,FALSE)),"")</f>
        <v/>
      </c>
      <c r="I889" t="str">
        <f>IFERROR(IF(VLOOKUP('Xlookup set'!$S889,'Xlookup set'!$A$1:$R$1239,10,FALSE)=0,"",VLOOKUP('Xlookup set'!$S889,'Xlookup set'!$A$1:$R$1239,10,FALSE)),"")</f>
        <v/>
      </c>
      <c r="J889" t="str">
        <f>IFERROR(IF(VLOOKUP('Xlookup set'!$S928,'Xlookup set'!$A$1:$R$1239,11,FALSE)=0,"",VLOOKUP('Xlookup set'!$S928,'Xlookup set'!$A$1:$R$1239,11,FALSE)),"")</f>
        <v/>
      </c>
      <c r="K889" t="str">
        <f>IFERROR(IF(VLOOKUP('Xlookup set'!$S928,'Xlookup set'!$A$1:$R$1239,12,FALSE)=0,"",VLOOKUP('Xlookup set'!$S928,'Xlookup set'!$A$1:$R$1239,12,FALSE)),"")</f>
        <v/>
      </c>
      <c r="L889" t="str">
        <f>IFERROR(IF(VLOOKUP('Xlookup set'!$S928,'Xlookup set'!$A$1:$R$1239,13,FALSE)=0,"",VLOOKUP('Xlookup set'!$S928,'Xlookup set'!$A$1:$R$1239,13,FALSE)),"")</f>
        <v/>
      </c>
      <c r="M889" t="str">
        <f>IFERROR(IF(VLOOKUP('Xlookup set'!$S928,'Xlookup set'!$A$1:$R$1239,14,FALSE)=0,"",VLOOKUP('Xlookup set'!$S928,'Xlookup set'!$A$1:$R$1239,14,FALSE)),"")</f>
        <v/>
      </c>
      <c r="N889" t="str">
        <f>IFERROR(IF(VLOOKUP('Xlookup set'!$S928,'Xlookup set'!$A$1:$R$1239,15,FALSE)=0,"",VLOOKUP('Xlookup set'!$S928,'Xlookup set'!$A$1:$R$1239,15,FALSE)),"")</f>
        <v/>
      </c>
      <c r="O889" t="str">
        <f>IFERROR(IF(VLOOKUP('Xlookup set'!$S928,'Xlookup set'!$A$1:$R$1239,16,FALSE)=0,"",VLOOKUP('Xlookup set'!$S928,'Xlookup set'!$A$1:$R$1239,16,FALSE)),"")</f>
        <v/>
      </c>
      <c r="P889" t="str">
        <f t="array" aca="1" ref="P889" ca="1">IFERROR(Y2IF(VLOOKUP('Xlookup set'!$S928,'Xlookup set'!$A$1:$R$1239,17,FALSE)=0,"",VLOOKUP('Xlookup set'!$S928,'Xlookup set'!$A$1:$R$1239,17,FALSE)),"")</f>
        <v/>
      </c>
      <c r="Q889" t="str">
        <f>IFERROR(IF(VLOOKUP('Xlookup set'!$S928,'Xlookup set'!$A$1:$R$1239,18,FALSE)=0,"",VLOOKUP('Xlookup set'!$S928,'Xlookup set'!$A$1:$R$1239,18,FALSE)),"")</f>
        <v/>
      </c>
    </row>
    <row r="890" spans="1:17">
      <c r="A890" t="str">
        <f>IFERROR(VLOOKUP('Xlookup set'!$S890,'Xlookup set'!$A$1:$R$1239,2,FALSE),"")</f>
        <v/>
      </c>
      <c r="B890" t="str">
        <f>IF(I890&lt;&gt;"",ドッグキャリー!$I$2,"")</f>
        <v/>
      </c>
      <c r="C890" t="str">
        <f t="shared" si="28"/>
        <v/>
      </c>
      <c r="D890" t="str">
        <f t="shared" si="29"/>
        <v/>
      </c>
      <c r="H890" s="77" t="str">
        <f>IFERROR(IF(VLOOKUP('Xlookup set'!$S890,'Xlookup set'!$A$1:$R$1239,9,FALSE)=0,"",VLOOKUP('Xlookup set'!$S890,'Xlookup set'!$A$1:$R$1239,9,FALSE)),"")</f>
        <v/>
      </c>
      <c r="I890" t="str">
        <f>IFERROR(IF(VLOOKUP('Xlookup set'!$S890,'Xlookup set'!$A$1:$R$1239,10,FALSE)=0,"",VLOOKUP('Xlookup set'!$S890,'Xlookup set'!$A$1:$R$1239,10,FALSE)),"")</f>
        <v/>
      </c>
      <c r="J890" t="str">
        <f>IFERROR(IF(VLOOKUP('Xlookup set'!$S929,'Xlookup set'!$A$1:$R$1239,11,FALSE)=0,"",VLOOKUP('Xlookup set'!$S929,'Xlookup set'!$A$1:$R$1239,11,FALSE)),"")</f>
        <v/>
      </c>
      <c r="K890" t="str">
        <f>IFERROR(IF(VLOOKUP('Xlookup set'!$S929,'Xlookup set'!$A$1:$R$1239,12,FALSE)=0,"",VLOOKUP('Xlookup set'!$S929,'Xlookup set'!$A$1:$R$1239,12,FALSE)),"")</f>
        <v/>
      </c>
      <c r="L890" t="str">
        <f>IFERROR(IF(VLOOKUP('Xlookup set'!$S929,'Xlookup set'!$A$1:$R$1239,13,FALSE)=0,"",VLOOKUP('Xlookup set'!$S929,'Xlookup set'!$A$1:$R$1239,13,FALSE)),"")</f>
        <v/>
      </c>
      <c r="M890" t="str">
        <f>IFERROR(IF(VLOOKUP('Xlookup set'!$S929,'Xlookup set'!$A$1:$R$1239,14,FALSE)=0,"",VLOOKUP('Xlookup set'!$S929,'Xlookup set'!$A$1:$R$1239,14,FALSE)),"")</f>
        <v/>
      </c>
      <c r="N890" t="str">
        <f>IFERROR(IF(VLOOKUP('Xlookup set'!$S929,'Xlookup set'!$A$1:$R$1239,15,FALSE)=0,"",VLOOKUP('Xlookup set'!$S929,'Xlookup set'!$A$1:$R$1239,15,FALSE)),"")</f>
        <v/>
      </c>
      <c r="O890" t="str">
        <f>IFERROR(IF(VLOOKUP('Xlookup set'!$S929,'Xlookup set'!$A$1:$R$1239,16,FALSE)=0,"",VLOOKUP('Xlookup set'!$S929,'Xlookup set'!$A$1:$R$1239,16,FALSE)),"")</f>
        <v/>
      </c>
      <c r="P890" t="str">
        <f t="array" aca="1" ref="P890" ca="1">IFERROR(Y2IF(VLOOKUP('Xlookup set'!$S929,'Xlookup set'!$A$1:$R$1239,17,FALSE)=0,"",VLOOKUP('Xlookup set'!$S929,'Xlookup set'!$A$1:$R$1239,17,FALSE)),"")</f>
        <v/>
      </c>
      <c r="Q890" t="str">
        <f>IFERROR(IF(VLOOKUP('Xlookup set'!$S929,'Xlookup set'!$A$1:$R$1239,18,FALSE)=0,"",VLOOKUP('Xlookup set'!$S929,'Xlookup set'!$A$1:$R$1239,18,FALSE)),"")</f>
        <v/>
      </c>
    </row>
    <row r="891" spans="1:17">
      <c r="A891" t="str">
        <f>IFERROR(VLOOKUP('Xlookup set'!$S891,'Xlookup set'!$A$1:$R$1239,2,FALSE),"")</f>
        <v/>
      </c>
      <c r="B891" t="str">
        <f>IF(I891&lt;&gt;"",ドッグキャリー!$I$2,"")</f>
        <v/>
      </c>
      <c r="C891" t="str">
        <f t="shared" si="28"/>
        <v/>
      </c>
      <c r="D891" t="str">
        <f t="shared" si="29"/>
        <v/>
      </c>
      <c r="H891" s="77" t="str">
        <f>IFERROR(IF(VLOOKUP('Xlookup set'!$S891,'Xlookup set'!$A$1:$R$1239,9,FALSE)=0,"",VLOOKUP('Xlookup set'!$S891,'Xlookup set'!$A$1:$R$1239,9,FALSE)),"")</f>
        <v/>
      </c>
      <c r="I891" t="str">
        <f>IFERROR(IF(VLOOKUP('Xlookup set'!$S891,'Xlookup set'!$A$1:$R$1239,10,FALSE)=0,"",VLOOKUP('Xlookup set'!$S891,'Xlookup set'!$A$1:$R$1239,10,FALSE)),"")</f>
        <v/>
      </c>
      <c r="J891" t="str">
        <f>IFERROR(IF(VLOOKUP('Xlookup set'!$S930,'Xlookup set'!$A$1:$R$1239,11,FALSE)=0,"",VLOOKUP('Xlookup set'!$S930,'Xlookup set'!$A$1:$R$1239,11,FALSE)),"")</f>
        <v/>
      </c>
      <c r="K891" t="str">
        <f>IFERROR(IF(VLOOKUP('Xlookup set'!$S930,'Xlookup set'!$A$1:$R$1239,12,FALSE)=0,"",VLOOKUP('Xlookup set'!$S930,'Xlookup set'!$A$1:$R$1239,12,FALSE)),"")</f>
        <v/>
      </c>
      <c r="L891" t="str">
        <f>IFERROR(IF(VLOOKUP('Xlookup set'!$S930,'Xlookup set'!$A$1:$R$1239,13,FALSE)=0,"",VLOOKUP('Xlookup set'!$S930,'Xlookup set'!$A$1:$R$1239,13,FALSE)),"")</f>
        <v/>
      </c>
      <c r="M891" t="str">
        <f>IFERROR(IF(VLOOKUP('Xlookup set'!$S930,'Xlookup set'!$A$1:$R$1239,14,FALSE)=0,"",VLOOKUP('Xlookup set'!$S930,'Xlookup set'!$A$1:$R$1239,14,FALSE)),"")</f>
        <v/>
      </c>
      <c r="N891" t="str">
        <f>IFERROR(IF(VLOOKUP('Xlookup set'!$S930,'Xlookup set'!$A$1:$R$1239,15,FALSE)=0,"",VLOOKUP('Xlookup set'!$S930,'Xlookup set'!$A$1:$R$1239,15,FALSE)),"")</f>
        <v/>
      </c>
      <c r="O891" t="str">
        <f>IFERROR(IF(VLOOKUP('Xlookup set'!$S930,'Xlookup set'!$A$1:$R$1239,16,FALSE)=0,"",VLOOKUP('Xlookup set'!$S930,'Xlookup set'!$A$1:$R$1239,16,FALSE)),"")</f>
        <v/>
      </c>
      <c r="P891" t="str">
        <f t="array" aca="1" ref="P891" ca="1">IFERROR(Y2IF(VLOOKUP('Xlookup set'!$S930,'Xlookup set'!$A$1:$R$1239,17,FALSE)=0,"",VLOOKUP('Xlookup set'!$S930,'Xlookup set'!$A$1:$R$1239,17,FALSE)),"")</f>
        <v/>
      </c>
      <c r="Q891" t="str">
        <f>IFERROR(IF(VLOOKUP('Xlookup set'!$S930,'Xlookup set'!$A$1:$R$1239,18,FALSE)=0,"",VLOOKUP('Xlookup set'!$S930,'Xlookup set'!$A$1:$R$1239,18,FALSE)),"")</f>
        <v/>
      </c>
    </row>
    <row r="892" spans="1:17">
      <c r="A892" t="str">
        <f>IFERROR(VLOOKUP('Xlookup set'!$S892,'Xlookup set'!$A$1:$R$1239,2,FALSE),"")</f>
        <v/>
      </c>
      <c r="B892" t="str">
        <f>IF(I892&lt;&gt;"",ドッグキャリー!$I$2,"")</f>
        <v/>
      </c>
      <c r="C892" t="str">
        <f t="shared" si="28"/>
        <v/>
      </c>
      <c r="D892" t="str">
        <f t="shared" si="29"/>
        <v/>
      </c>
      <c r="H892" s="77" t="str">
        <f>IFERROR(IF(VLOOKUP('Xlookup set'!$S892,'Xlookup set'!$A$1:$R$1239,9,FALSE)=0,"",VLOOKUP('Xlookup set'!$S892,'Xlookup set'!$A$1:$R$1239,9,FALSE)),"")</f>
        <v/>
      </c>
      <c r="I892" t="str">
        <f>IFERROR(IF(VLOOKUP('Xlookup set'!$S892,'Xlookup set'!$A$1:$R$1239,10,FALSE)=0,"",VLOOKUP('Xlookup set'!$S892,'Xlookup set'!$A$1:$R$1239,10,FALSE)),"")</f>
        <v/>
      </c>
      <c r="J892" t="str">
        <f>IFERROR(IF(VLOOKUP('Xlookup set'!$S931,'Xlookup set'!$A$1:$R$1239,11,FALSE)=0,"",VLOOKUP('Xlookup set'!$S931,'Xlookup set'!$A$1:$R$1239,11,FALSE)),"")</f>
        <v/>
      </c>
      <c r="K892" t="str">
        <f>IFERROR(IF(VLOOKUP('Xlookup set'!$S931,'Xlookup set'!$A$1:$R$1239,12,FALSE)=0,"",VLOOKUP('Xlookup set'!$S931,'Xlookup set'!$A$1:$R$1239,12,FALSE)),"")</f>
        <v/>
      </c>
      <c r="L892" t="str">
        <f>IFERROR(IF(VLOOKUP('Xlookup set'!$S931,'Xlookup set'!$A$1:$R$1239,13,FALSE)=0,"",VLOOKUP('Xlookup set'!$S931,'Xlookup set'!$A$1:$R$1239,13,FALSE)),"")</f>
        <v/>
      </c>
      <c r="M892" t="str">
        <f>IFERROR(IF(VLOOKUP('Xlookup set'!$S931,'Xlookup set'!$A$1:$R$1239,14,FALSE)=0,"",VLOOKUP('Xlookup set'!$S931,'Xlookup set'!$A$1:$R$1239,14,FALSE)),"")</f>
        <v/>
      </c>
      <c r="N892" t="str">
        <f>IFERROR(IF(VLOOKUP('Xlookup set'!$S931,'Xlookup set'!$A$1:$R$1239,15,FALSE)=0,"",VLOOKUP('Xlookup set'!$S931,'Xlookup set'!$A$1:$R$1239,15,FALSE)),"")</f>
        <v/>
      </c>
      <c r="O892" t="str">
        <f>IFERROR(IF(VLOOKUP('Xlookup set'!$S931,'Xlookup set'!$A$1:$R$1239,16,FALSE)=0,"",VLOOKUP('Xlookup set'!$S931,'Xlookup set'!$A$1:$R$1239,16,FALSE)),"")</f>
        <v/>
      </c>
      <c r="P892" t="str">
        <f t="array" aca="1" ref="P892" ca="1">IFERROR(Y2IF(VLOOKUP('Xlookup set'!$S931,'Xlookup set'!$A$1:$R$1239,17,FALSE)=0,"",VLOOKUP('Xlookup set'!$S931,'Xlookup set'!$A$1:$R$1239,17,FALSE)),"")</f>
        <v/>
      </c>
      <c r="Q892" t="str">
        <f>IFERROR(IF(VLOOKUP('Xlookup set'!$S931,'Xlookup set'!$A$1:$R$1239,18,FALSE)=0,"",VLOOKUP('Xlookup set'!$S931,'Xlookup set'!$A$1:$R$1239,18,FALSE)),"")</f>
        <v/>
      </c>
    </row>
    <row r="893" spans="1:17">
      <c r="A893" t="str">
        <f>IFERROR(VLOOKUP('Xlookup set'!$S893,'Xlookup set'!$A$1:$R$1239,2,FALSE),"")</f>
        <v/>
      </c>
      <c r="B893" t="str">
        <f>IF(I893&lt;&gt;"",ドッグキャリー!$I$2,"")</f>
        <v/>
      </c>
      <c r="C893" t="str">
        <f t="shared" si="28"/>
        <v/>
      </c>
      <c r="D893" t="str">
        <f t="shared" si="29"/>
        <v/>
      </c>
      <c r="H893" s="77" t="str">
        <f>IFERROR(IF(VLOOKUP('Xlookup set'!$S893,'Xlookup set'!$A$1:$R$1239,9,FALSE)=0,"",VLOOKUP('Xlookup set'!$S893,'Xlookup set'!$A$1:$R$1239,9,FALSE)),"")</f>
        <v/>
      </c>
      <c r="I893" t="str">
        <f>IFERROR(IF(VLOOKUP('Xlookup set'!$S893,'Xlookup set'!$A$1:$R$1239,10,FALSE)=0,"",VLOOKUP('Xlookup set'!$S893,'Xlookup set'!$A$1:$R$1239,10,FALSE)),"")</f>
        <v/>
      </c>
      <c r="J893" t="str">
        <f>IFERROR(IF(VLOOKUP('Xlookup set'!$S932,'Xlookup set'!$A$1:$R$1239,11,FALSE)=0,"",VLOOKUP('Xlookup set'!$S932,'Xlookup set'!$A$1:$R$1239,11,FALSE)),"")</f>
        <v/>
      </c>
      <c r="K893" t="str">
        <f>IFERROR(IF(VLOOKUP('Xlookup set'!$S932,'Xlookup set'!$A$1:$R$1239,12,FALSE)=0,"",VLOOKUP('Xlookup set'!$S932,'Xlookup set'!$A$1:$R$1239,12,FALSE)),"")</f>
        <v/>
      </c>
      <c r="L893" t="str">
        <f>IFERROR(IF(VLOOKUP('Xlookup set'!$S932,'Xlookup set'!$A$1:$R$1239,13,FALSE)=0,"",VLOOKUP('Xlookup set'!$S932,'Xlookup set'!$A$1:$R$1239,13,FALSE)),"")</f>
        <v/>
      </c>
      <c r="M893" t="str">
        <f>IFERROR(IF(VLOOKUP('Xlookup set'!$S932,'Xlookup set'!$A$1:$R$1239,14,FALSE)=0,"",VLOOKUP('Xlookup set'!$S932,'Xlookup set'!$A$1:$R$1239,14,FALSE)),"")</f>
        <v/>
      </c>
      <c r="N893" t="str">
        <f>IFERROR(IF(VLOOKUP('Xlookup set'!$S932,'Xlookup set'!$A$1:$R$1239,15,FALSE)=0,"",VLOOKUP('Xlookup set'!$S932,'Xlookup set'!$A$1:$R$1239,15,FALSE)),"")</f>
        <v/>
      </c>
      <c r="O893" t="str">
        <f>IFERROR(IF(VLOOKUP('Xlookup set'!$S932,'Xlookup set'!$A$1:$R$1239,16,FALSE)=0,"",VLOOKUP('Xlookup set'!$S932,'Xlookup set'!$A$1:$R$1239,16,FALSE)),"")</f>
        <v/>
      </c>
      <c r="P893" t="str">
        <f t="array" aca="1" ref="P893" ca="1">IFERROR(Y2IF(VLOOKUP('Xlookup set'!$S932,'Xlookup set'!$A$1:$R$1239,17,FALSE)=0,"",VLOOKUP('Xlookup set'!$S932,'Xlookup set'!$A$1:$R$1239,17,FALSE)),"")</f>
        <v/>
      </c>
      <c r="Q893" t="str">
        <f>IFERROR(IF(VLOOKUP('Xlookup set'!$S932,'Xlookup set'!$A$1:$R$1239,18,FALSE)=0,"",VLOOKUP('Xlookup set'!$S932,'Xlookup set'!$A$1:$R$1239,18,FALSE)),"")</f>
        <v/>
      </c>
    </row>
    <row r="894" spans="1:17">
      <c r="A894" t="str">
        <f>IFERROR(VLOOKUP('Xlookup set'!$S894,'Xlookup set'!$A$1:$R$1239,2,FALSE),"")</f>
        <v/>
      </c>
      <c r="B894" t="str">
        <f>IF(I894&lt;&gt;"",ドッグキャリー!$I$2,"")</f>
        <v/>
      </c>
      <c r="C894" t="str">
        <f t="shared" si="28"/>
        <v/>
      </c>
      <c r="D894" t="str">
        <f t="shared" si="29"/>
        <v/>
      </c>
      <c r="H894" s="77" t="str">
        <f>IFERROR(IF(VLOOKUP('Xlookup set'!$S894,'Xlookup set'!$A$1:$R$1239,9,FALSE)=0,"",VLOOKUP('Xlookup set'!$S894,'Xlookup set'!$A$1:$R$1239,9,FALSE)),"")</f>
        <v/>
      </c>
      <c r="I894" t="str">
        <f>IFERROR(IF(VLOOKUP('Xlookup set'!$S894,'Xlookup set'!$A$1:$R$1239,10,FALSE)=0,"",VLOOKUP('Xlookup set'!$S894,'Xlookup set'!$A$1:$R$1239,10,FALSE)),"")</f>
        <v/>
      </c>
      <c r="J894" t="str">
        <f>IFERROR(IF(VLOOKUP('Xlookup set'!$S933,'Xlookup set'!$A$1:$R$1239,11,FALSE)=0,"",VLOOKUP('Xlookup set'!$S933,'Xlookup set'!$A$1:$R$1239,11,FALSE)),"")</f>
        <v/>
      </c>
      <c r="K894" t="str">
        <f>IFERROR(IF(VLOOKUP('Xlookup set'!$S933,'Xlookup set'!$A$1:$R$1239,12,FALSE)=0,"",VLOOKUP('Xlookup set'!$S933,'Xlookup set'!$A$1:$R$1239,12,FALSE)),"")</f>
        <v/>
      </c>
      <c r="L894" t="str">
        <f>IFERROR(IF(VLOOKUP('Xlookup set'!$S933,'Xlookup set'!$A$1:$R$1239,13,FALSE)=0,"",VLOOKUP('Xlookup set'!$S933,'Xlookup set'!$A$1:$R$1239,13,FALSE)),"")</f>
        <v/>
      </c>
      <c r="M894" t="str">
        <f>IFERROR(IF(VLOOKUP('Xlookup set'!$S933,'Xlookup set'!$A$1:$R$1239,14,FALSE)=0,"",VLOOKUP('Xlookup set'!$S933,'Xlookup set'!$A$1:$R$1239,14,FALSE)),"")</f>
        <v/>
      </c>
      <c r="N894" t="str">
        <f>IFERROR(IF(VLOOKUP('Xlookup set'!$S933,'Xlookup set'!$A$1:$R$1239,15,FALSE)=0,"",VLOOKUP('Xlookup set'!$S933,'Xlookup set'!$A$1:$R$1239,15,FALSE)),"")</f>
        <v/>
      </c>
      <c r="O894" t="str">
        <f>IFERROR(IF(VLOOKUP('Xlookup set'!$S933,'Xlookup set'!$A$1:$R$1239,16,FALSE)=0,"",VLOOKUP('Xlookup set'!$S933,'Xlookup set'!$A$1:$R$1239,16,FALSE)),"")</f>
        <v/>
      </c>
      <c r="P894" t="str">
        <f t="array" aca="1" ref="P894" ca="1">IFERROR(Y2IF(VLOOKUP('Xlookup set'!$S933,'Xlookup set'!$A$1:$R$1239,17,FALSE)=0,"",VLOOKUP('Xlookup set'!$S933,'Xlookup set'!$A$1:$R$1239,17,FALSE)),"")</f>
        <v/>
      </c>
      <c r="Q894" t="str">
        <f>IFERROR(IF(VLOOKUP('Xlookup set'!$S933,'Xlookup set'!$A$1:$R$1239,18,FALSE)=0,"",VLOOKUP('Xlookup set'!$S933,'Xlookup set'!$A$1:$R$1239,18,FALSE)),"")</f>
        <v/>
      </c>
    </row>
    <row r="895" spans="1:17">
      <c r="A895" t="str">
        <f>IFERROR(VLOOKUP('Xlookup set'!$S895,'Xlookup set'!$A$1:$R$1239,2,FALSE),"")</f>
        <v/>
      </c>
      <c r="B895" t="str">
        <f>IF(I895&lt;&gt;"",ドッグキャリー!$I$2,"")</f>
        <v/>
      </c>
      <c r="C895" t="str">
        <f t="shared" si="28"/>
        <v/>
      </c>
      <c r="D895" t="str">
        <f t="shared" si="29"/>
        <v/>
      </c>
      <c r="H895" s="77" t="str">
        <f>IFERROR(IF(VLOOKUP('Xlookup set'!$S895,'Xlookup set'!$A$1:$R$1239,9,FALSE)=0,"",VLOOKUP('Xlookup set'!$S895,'Xlookup set'!$A$1:$R$1239,9,FALSE)),"")</f>
        <v/>
      </c>
      <c r="I895" t="str">
        <f>IFERROR(IF(VLOOKUP('Xlookup set'!$S895,'Xlookup set'!$A$1:$R$1239,10,FALSE)=0,"",VLOOKUP('Xlookup set'!$S895,'Xlookup set'!$A$1:$R$1239,10,FALSE)),"")</f>
        <v/>
      </c>
      <c r="J895" t="str">
        <f>IFERROR(IF(VLOOKUP('Xlookup set'!$S934,'Xlookup set'!$A$1:$R$1239,11,FALSE)=0,"",VLOOKUP('Xlookup set'!$S934,'Xlookup set'!$A$1:$R$1239,11,FALSE)),"")</f>
        <v/>
      </c>
      <c r="K895" t="str">
        <f>IFERROR(IF(VLOOKUP('Xlookup set'!$S934,'Xlookup set'!$A$1:$R$1239,12,FALSE)=0,"",VLOOKUP('Xlookup set'!$S934,'Xlookup set'!$A$1:$R$1239,12,FALSE)),"")</f>
        <v/>
      </c>
      <c r="L895" t="str">
        <f>IFERROR(IF(VLOOKUP('Xlookup set'!$S934,'Xlookup set'!$A$1:$R$1239,13,FALSE)=0,"",VLOOKUP('Xlookup set'!$S934,'Xlookup set'!$A$1:$R$1239,13,FALSE)),"")</f>
        <v/>
      </c>
      <c r="M895" t="str">
        <f>IFERROR(IF(VLOOKUP('Xlookup set'!$S934,'Xlookup set'!$A$1:$R$1239,14,FALSE)=0,"",VLOOKUP('Xlookup set'!$S934,'Xlookup set'!$A$1:$R$1239,14,FALSE)),"")</f>
        <v/>
      </c>
      <c r="N895" t="str">
        <f>IFERROR(IF(VLOOKUP('Xlookup set'!$S934,'Xlookup set'!$A$1:$R$1239,15,FALSE)=0,"",VLOOKUP('Xlookup set'!$S934,'Xlookup set'!$A$1:$R$1239,15,FALSE)),"")</f>
        <v/>
      </c>
      <c r="O895" t="str">
        <f>IFERROR(IF(VLOOKUP('Xlookup set'!$S934,'Xlookup set'!$A$1:$R$1239,16,FALSE)=0,"",VLOOKUP('Xlookup set'!$S934,'Xlookup set'!$A$1:$R$1239,16,FALSE)),"")</f>
        <v/>
      </c>
      <c r="P895" t="str">
        <f t="array" aca="1" ref="P895" ca="1">IFERROR(Y2IF(VLOOKUP('Xlookup set'!$S934,'Xlookup set'!$A$1:$R$1239,17,FALSE)=0,"",VLOOKUP('Xlookup set'!$S934,'Xlookup set'!$A$1:$R$1239,17,FALSE)),"")</f>
        <v/>
      </c>
      <c r="Q895" t="str">
        <f>IFERROR(IF(VLOOKUP('Xlookup set'!$S934,'Xlookup set'!$A$1:$R$1239,18,FALSE)=0,"",VLOOKUP('Xlookup set'!$S934,'Xlookup set'!$A$1:$R$1239,18,FALSE)),"")</f>
        <v/>
      </c>
    </row>
    <row r="896" spans="1:17">
      <c r="A896" t="str">
        <f>IFERROR(VLOOKUP('Xlookup set'!$S896,'Xlookup set'!$A$1:$R$1239,2,FALSE),"")</f>
        <v/>
      </c>
      <c r="B896" t="str">
        <f>IF(I896&lt;&gt;"",ドッグキャリー!$I$2,"")</f>
        <v/>
      </c>
      <c r="C896" t="str">
        <f t="shared" si="28"/>
        <v/>
      </c>
      <c r="D896" t="str">
        <f t="shared" si="29"/>
        <v/>
      </c>
      <c r="H896" s="77" t="str">
        <f>IFERROR(IF(VLOOKUP('Xlookup set'!$S896,'Xlookup set'!$A$1:$R$1239,9,FALSE)=0,"",VLOOKUP('Xlookup set'!$S896,'Xlookup set'!$A$1:$R$1239,9,FALSE)),"")</f>
        <v/>
      </c>
      <c r="I896" t="str">
        <f>IFERROR(IF(VLOOKUP('Xlookup set'!$S896,'Xlookup set'!$A$1:$R$1239,10,FALSE)=0,"",VLOOKUP('Xlookup set'!$S896,'Xlookup set'!$A$1:$R$1239,10,FALSE)),"")</f>
        <v/>
      </c>
      <c r="J896" t="str">
        <f>IFERROR(IF(VLOOKUP('Xlookup set'!$S935,'Xlookup set'!$A$1:$R$1239,11,FALSE)=0,"",VLOOKUP('Xlookup set'!$S935,'Xlookup set'!$A$1:$R$1239,11,FALSE)),"")</f>
        <v/>
      </c>
      <c r="K896" t="str">
        <f>IFERROR(IF(VLOOKUP('Xlookup set'!$S935,'Xlookup set'!$A$1:$R$1239,12,FALSE)=0,"",VLOOKUP('Xlookup set'!$S935,'Xlookup set'!$A$1:$R$1239,12,FALSE)),"")</f>
        <v/>
      </c>
      <c r="L896" t="str">
        <f>IFERROR(IF(VLOOKUP('Xlookup set'!$S935,'Xlookup set'!$A$1:$R$1239,13,FALSE)=0,"",VLOOKUP('Xlookup set'!$S935,'Xlookup set'!$A$1:$R$1239,13,FALSE)),"")</f>
        <v/>
      </c>
      <c r="M896" t="str">
        <f>IFERROR(IF(VLOOKUP('Xlookup set'!$S935,'Xlookup set'!$A$1:$R$1239,14,FALSE)=0,"",VLOOKUP('Xlookup set'!$S935,'Xlookup set'!$A$1:$R$1239,14,FALSE)),"")</f>
        <v/>
      </c>
      <c r="N896" t="str">
        <f>IFERROR(IF(VLOOKUP('Xlookup set'!$S935,'Xlookup set'!$A$1:$R$1239,15,FALSE)=0,"",VLOOKUP('Xlookup set'!$S935,'Xlookup set'!$A$1:$R$1239,15,FALSE)),"")</f>
        <v/>
      </c>
      <c r="O896" t="str">
        <f>IFERROR(IF(VLOOKUP('Xlookup set'!$S935,'Xlookup set'!$A$1:$R$1239,16,FALSE)=0,"",VLOOKUP('Xlookup set'!$S935,'Xlookup set'!$A$1:$R$1239,16,FALSE)),"")</f>
        <v/>
      </c>
      <c r="P896" t="str">
        <f t="array" aca="1" ref="P896" ca="1">IFERROR(Y2IF(VLOOKUP('Xlookup set'!$S935,'Xlookup set'!$A$1:$R$1239,17,FALSE)=0,"",VLOOKUP('Xlookup set'!$S935,'Xlookup set'!$A$1:$R$1239,17,FALSE)),"")</f>
        <v/>
      </c>
      <c r="Q896" t="str">
        <f>IFERROR(IF(VLOOKUP('Xlookup set'!$S935,'Xlookup set'!$A$1:$R$1239,18,FALSE)=0,"",VLOOKUP('Xlookup set'!$S935,'Xlookup set'!$A$1:$R$1239,18,FALSE)),"")</f>
        <v/>
      </c>
    </row>
    <row r="897" spans="1:17">
      <c r="A897" t="str">
        <f>IFERROR(VLOOKUP('Xlookup set'!$S897,'Xlookup set'!$A$1:$R$1239,2,FALSE),"")</f>
        <v/>
      </c>
      <c r="B897" t="str">
        <f>IF(I897&lt;&gt;"",ドッグキャリー!$I$2,"")</f>
        <v/>
      </c>
      <c r="C897" t="str">
        <f t="shared" si="28"/>
        <v/>
      </c>
      <c r="D897" t="str">
        <f t="shared" si="29"/>
        <v/>
      </c>
      <c r="H897" s="77" t="str">
        <f>IFERROR(IF(VLOOKUP('Xlookup set'!$S897,'Xlookup set'!$A$1:$R$1239,9,FALSE)=0,"",VLOOKUP('Xlookup set'!$S897,'Xlookup set'!$A$1:$R$1239,9,FALSE)),"")</f>
        <v/>
      </c>
      <c r="I897" t="str">
        <f>IFERROR(IF(VLOOKUP('Xlookup set'!$S897,'Xlookup set'!$A$1:$R$1239,10,FALSE)=0,"",VLOOKUP('Xlookup set'!$S897,'Xlookup set'!$A$1:$R$1239,10,FALSE)),"")</f>
        <v/>
      </c>
      <c r="J897" t="str">
        <f>IFERROR(IF(VLOOKUP('Xlookup set'!$S936,'Xlookup set'!$A$1:$R$1239,11,FALSE)=0,"",VLOOKUP('Xlookup set'!$S936,'Xlookup set'!$A$1:$R$1239,11,FALSE)),"")</f>
        <v/>
      </c>
      <c r="K897" t="str">
        <f>IFERROR(IF(VLOOKUP('Xlookup set'!$S936,'Xlookup set'!$A$1:$R$1239,12,FALSE)=0,"",VLOOKUP('Xlookup set'!$S936,'Xlookup set'!$A$1:$R$1239,12,FALSE)),"")</f>
        <v/>
      </c>
      <c r="L897" t="str">
        <f>IFERROR(IF(VLOOKUP('Xlookup set'!$S936,'Xlookup set'!$A$1:$R$1239,13,FALSE)=0,"",VLOOKUP('Xlookup set'!$S936,'Xlookup set'!$A$1:$R$1239,13,FALSE)),"")</f>
        <v/>
      </c>
      <c r="M897" t="str">
        <f>IFERROR(IF(VLOOKUP('Xlookup set'!$S936,'Xlookup set'!$A$1:$R$1239,14,FALSE)=0,"",VLOOKUP('Xlookup set'!$S936,'Xlookup set'!$A$1:$R$1239,14,FALSE)),"")</f>
        <v/>
      </c>
      <c r="N897" t="str">
        <f>IFERROR(IF(VLOOKUP('Xlookup set'!$S936,'Xlookup set'!$A$1:$R$1239,15,FALSE)=0,"",VLOOKUP('Xlookup set'!$S936,'Xlookup set'!$A$1:$R$1239,15,FALSE)),"")</f>
        <v/>
      </c>
      <c r="O897" t="str">
        <f>IFERROR(IF(VLOOKUP('Xlookup set'!$S936,'Xlookup set'!$A$1:$R$1239,16,FALSE)=0,"",VLOOKUP('Xlookup set'!$S936,'Xlookup set'!$A$1:$R$1239,16,FALSE)),"")</f>
        <v/>
      </c>
      <c r="P897" t="str">
        <f t="array" aca="1" ref="P897" ca="1">IFERROR(Y2IF(VLOOKUP('Xlookup set'!$S936,'Xlookup set'!$A$1:$R$1239,17,FALSE)=0,"",VLOOKUP('Xlookup set'!$S936,'Xlookup set'!$A$1:$R$1239,17,FALSE)),"")</f>
        <v/>
      </c>
      <c r="Q897" t="str">
        <f>IFERROR(IF(VLOOKUP('Xlookup set'!$S936,'Xlookup set'!$A$1:$R$1239,18,FALSE)=0,"",VLOOKUP('Xlookup set'!$S936,'Xlookup set'!$A$1:$R$1239,18,FALSE)),"")</f>
        <v/>
      </c>
    </row>
    <row r="898" spans="1:17">
      <c r="A898" t="str">
        <f>IFERROR(VLOOKUP('Xlookup set'!$S898,'Xlookup set'!$A$1:$R$1239,2,FALSE),"")</f>
        <v/>
      </c>
      <c r="B898" t="str">
        <f>IF(I898&lt;&gt;"",ドッグキャリー!$I$2,"")</f>
        <v/>
      </c>
      <c r="C898" t="str">
        <f t="shared" si="28"/>
        <v/>
      </c>
      <c r="D898" t="str">
        <f t="shared" si="29"/>
        <v/>
      </c>
      <c r="H898" s="77" t="str">
        <f>IFERROR(IF(VLOOKUP('Xlookup set'!$S898,'Xlookup set'!$A$1:$R$1239,9,FALSE)=0,"",VLOOKUP('Xlookup set'!$S898,'Xlookup set'!$A$1:$R$1239,9,FALSE)),"")</f>
        <v/>
      </c>
      <c r="I898" t="str">
        <f>IFERROR(IF(VLOOKUP('Xlookup set'!$S898,'Xlookup set'!$A$1:$R$1239,10,FALSE)=0,"",VLOOKUP('Xlookup set'!$S898,'Xlookup set'!$A$1:$R$1239,10,FALSE)),"")</f>
        <v/>
      </c>
      <c r="J898" t="str">
        <f>IFERROR(IF(VLOOKUP('Xlookup set'!$S937,'Xlookup set'!$A$1:$R$1239,11,FALSE)=0,"",VLOOKUP('Xlookup set'!$S937,'Xlookup set'!$A$1:$R$1239,11,FALSE)),"")</f>
        <v/>
      </c>
      <c r="K898" t="str">
        <f>IFERROR(IF(VLOOKUP('Xlookup set'!$S937,'Xlookup set'!$A$1:$R$1239,12,FALSE)=0,"",VLOOKUP('Xlookup set'!$S937,'Xlookup set'!$A$1:$R$1239,12,FALSE)),"")</f>
        <v/>
      </c>
      <c r="L898" t="str">
        <f>IFERROR(IF(VLOOKUP('Xlookup set'!$S937,'Xlookup set'!$A$1:$R$1239,13,FALSE)=0,"",VLOOKUP('Xlookup set'!$S937,'Xlookup set'!$A$1:$R$1239,13,FALSE)),"")</f>
        <v/>
      </c>
      <c r="M898" t="str">
        <f>IFERROR(IF(VLOOKUP('Xlookup set'!$S937,'Xlookup set'!$A$1:$R$1239,14,FALSE)=0,"",VLOOKUP('Xlookup set'!$S937,'Xlookup set'!$A$1:$R$1239,14,FALSE)),"")</f>
        <v/>
      </c>
      <c r="N898" t="str">
        <f>IFERROR(IF(VLOOKUP('Xlookup set'!$S937,'Xlookup set'!$A$1:$R$1239,15,FALSE)=0,"",VLOOKUP('Xlookup set'!$S937,'Xlookup set'!$A$1:$R$1239,15,FALSE)),"")</f>
        <v/>
      </c>
      <c r="O898" t="str">
        <f>IFERROR(IF(VLOOKUP('Xlookup set'!$S937,'Xlookup set'!$A$1:$R$1239,16,FALSE)=0,"",VLOOKUP('Xlookup set'!$S937,'Xlookup set'!$A$1:$R$1239,16,FALSE)),"")</f>
        <v/>
      </c>
      <c r="P898" t="str">
        <f t="array" aca="1" ref="P898" ca="1">IFERROR(Y2IF(VLOOKUP('Xlookup set'!$S937,'Xlookup set'!$A$1:$R$1239,17,FALSE)=0,"",VLOOKUP('Xlookup set'!$S937,'Xlookup set'!$A$1:$R$1239,17,FALSE)),"")</f>
        <v/>
      </c>
      <c r="Q898" t="str">
        <f>IFERROR(IF(VLOOKUP('Xlookup set'!$S937,'Xlookup set'!$A$1:$R$1239,18,FALSE)=0,"",VLOOKUP('Xlookup set'!$S937,'Xlookup set'!$A$1:$R$1239,18,FALSE)),"")</f>
        <v/>
      </c>
    </row>
    <row r="899" spans="1:17">
      <c r="A899" t="str">
        <f>IFERROR(VLOOKUP('Xlookup set'!$S899,'Xlookup set'!$A$1:$R$1239,2,FALSE),"")</f>
        <v/>
      </c>
      <c r="B899" t="str">
        <f>IF(I899&lt;&gt;"",ドッグキャリー!$I$2,"")</f>
        <v/>
      </c>
      <c r="C899" t="str">
        <f t="shared" ref="C899:C962" si="30">IF(I899&lt;&gt;"",1,"")</f>
        <v/>
      </c>
      <c r="D899" t="str">
        <f t="shared" ref="D899:D962" si="31">IF(I899&lt;&gt;"",1,"")</f>
        <v/>
      </c>
      <c r="H899" s="77" t="str">
        <f>IFERROR(IF(VLOOKUP('Xlookup set'!$S899,'Xlookup set'!$A$1:$R$1239,9,FALSE)=0,"",VLOOKUP('Xlookup set'!$S899,'Xlookup set'!$A$1:$R$1239,9,FALSE)),"")</f>
        <v/>
      </c>
      <c r="I899" t="str">
        <f>IFERROR(IF(VLOOKUP('Xlookup set'!$S899,'Xlookup set'!$A$1:$R$1239,10,FALSE)=0,"",VLOOKUP('Xlookup set'!$S899,'Xlookup set'!$A$1:$R$1239,10,FALSE)),"")</f>
        <v/>
      </c>
      <c r="J899" t="str">
        <f>IFERROR(IF(VLOOKUP('Xlookup set'!$S938,'Xlookup set'!$A$1:$R$1239,11,FALSE)=0,"",VLOOKUP('Xlookup set'!$S938,'Xlookup set'!$A$1:$R$1239,11,FALSE)),"")</f>
        <v/>
      </c>
      <c r="K899" t="str">
        <f>IFERROR(IF(VLOOKUP('Xlookup set'!$S938,'Xlookup set'!$A$1:$R$1239,12,FALSE)=0,"",VLOOKUP('Xlookup set'!$S938,'Xlookup set'!$A$1:$R$1239,12,FALSE)),"")</f>
        <v/>
      </c>
      <c r="L899" t="str">
        <f>IFERROR(IF(VLOOKUP('Xlookup set'!$S938,'Xlookup set'!$A$1:$R$1239,13,FALSE)=0,"",VLOOKUP('Xlookup set'!$S938,'Xlookup set'!$A$1:$R$1239,13,FALSE)),"")</f>
        <v/>
      </c>
      <c r="M899" t="str">
        <f>IFERROR(IF(VLOOKUP('Xlookup set'!$S938,'Xlookup set'!$A$1:$R$1239,14,FALSE)=0,"",VLOOKUP('Xlookup set'!$S938,'Xlookup set'!$A$1:$R$1239,14,FALSE)),"")</f>
        <v/>
      </c>
      <c r="N899" t="str">
        <f>IFERROR(IF(VLOOKUP('Xlookup set'!$S938,'Xlookup set'!$A$1:$R$1239,15,FALSE)=0,"",VLOOKUP('Xlookup set'!$S938,'Xlookup set'!$A$1:$R$1239,15,FALSE)),"")</f>
        <v/>
      </c>
      <c r="O899" t="str">
        <f>IFERROR(IF(VLOOKUP('Xlookup set'!$S938,'Xlookup set'!$A$1:$R$1239,16,FALSE)=0,"",VLOOKUP('Xlookup set'!$S938,'Xlookup set'!$A$1:$R$1239,16,FALSE)),"")</f>
        <v/>
      </c>
      <c r="P899" t="str">
        <f t="array" aca="1" ref="P899" ca="1">IFERROR(Y2IF(VLOOKUP('Xlookup set'!$S938,'Xlookup set'!$A$1:$R$1239,17,FALSE)=0,"",VLOOKUP('Xlookup set'!$S938,'Xlookup set'!$A$1:$R$1239,17,FALSE)),"")</f>
        <v/>
      </c>
      <c r="Q899" t="str">
        <f>IFERROR(IF(VLOOKUP('Xlookup set'!$S938,'Xlookup set'!$A$1:$R$1239,18,FALSE)=0,"",VLOOKUP('Xlookup set'!$S938,'Xlookup set'!$A$1:$R$1239,18,FALSE)),"")</f>
        <v/>
      </c>
    </row>
    <row r="900" spans="1:17">
      <c r="A900" t="str">
        <f>IFERROR(VLOOKUP('Xlookup set'!$S900,'Xlookup set'!$A$1:$R$1239,2,FALSE),"")</f>
        <v/>
      </c>
      <c r="B900" t="str">
        <f>IF(I900&lt;&gt;"",ドッグキャリー!$I$2,"")</f>
        <v/>
      </c>
      <c r="C900" t="str">
        <f t="shared" si="30"/>
        <v/>
      </c>
      <c r="D900" t="str">
        <f t="shared" si="31"/>
        <v/>
      </c>
      <c r="H900" s="77" t="str">
        <f>IFERROR(IF(VLOOKUP('Xlookup set'!$S900,'Xlookup set'!$A$1:$R$1239,9,FALSE)=0,"",VLOOKUP('Xlookup set'!$S900,'Xlookup set'!$A$1:$R$1239,9,FALSE)),"")</f>
        <v/>
      </c>
      <c r="I900" t="str">
        <f>IFERROR(IF(VLOOKUP('Xlookup set'!$S900,'Xlookup set'!$A$1:$R$1239,10,FALSE)=0,"",VLOOKUP('Xlookup set'!$S900,'Xlookup set'!$A$1:$R$1239,10,FALSE)),"")</f>
        <v/>
      </c>
      <c r="J900" t="str">
        <f>IFERROR(IF(VLOOKUP('Xlookup set'!$S939,'Xlookup set'!$A$1:$R$1239,11,FALSE)=0,"",VLOOKUP('Xlookup set'!$S939,'Xlookup set'!$A$1:$R$1239,11,FALSE)),"")</f>
        <v/>
      </c>
      <c r="K900" t="str">
        <f>IFERROR(IF(VLOOKUP('Xlookup set'!$S939,'Xlookup set'!$A$1:$R$1239,12,FALSE)=0,"",VLOOKUP('Xlookup set'!$S939,'Xlookup set'!$A$1:$R$1239,12,FALSE)),"")</f>
        <v/>
      </c>
      <c r="L900" t="str">
        <f>IFERROR(IF(VLOOKUP('Xlookup set'!$S939,'Xlookup set'!$A$1:$R$1239,13,FALSE)=0,"",VLOOKUP('Xlookup set'!$S939,'Xlookup set'!$A$1:$R$1239,13,FALSE)),"")</f>
        <v/>
      </c>
      <c r="M900" t="str">
        <f>IFERROR(IF(VLOOKUP('Xlookup set'!$S939,'Xlookup set'!$A$1:$R$1239,14,FALSE)=0,"",VLOOKUP('Xlookup set'!$S939,'Xlookup set'!$A$1:$R$1239,14,FALSE)),"")</f>
        <v/>
      </c>
      <c r="N900" t="str">
        <f>IFERROR(IF(VLOOKUP('Xlookup set'!$S939,'Xlookup set'!$A$1:$R$1239,15,FALSE)=0,"",VLOOKUP('Xlookup set'!$S939,'Xlookup set'!$A$1:$R$1239,15,FALSE)),"")</f>
        <v/>
      </c>
      <c r="O900" t="str">
        <f>IFERROR(IF(VLOOKUP('Xlookup set'!$S939,'Xlookup set'!$A$1:$R$1239,16,FALSE)=0,"",VLOOKUP('Xlookup set'!$S939,'Xlookup set'!$A$1:$R$1239,16,FALSE)),"")</f>
        <v/>
      </c>
      <c r="P900" t="str">
        <f t="array" aca="1" ref="P900" ca="1">IFERROR(Y2IF(VLOOKUP('Xlookup set'!$S939,'Xlookup set'!$A$1:$R$1239,17,FALSE)=0,"",VLOOKUP('Xlookup set'!$S939,'Xlookup set'!$A$1:$R$1239,17,FALSE)),"")</f>
        <v/>
      </c>
      <c r="Q900" t="str">
        <f>IFERROR(IF(VLOOKUP('Xlookup set'!$S939,'Xlookup set'!$A$1:$R$1239,18,FALSE)=0,"",VLOOKUP('Xlookup set'!$S939,'Xlookup set'!$A$1:$R$1239,18,FALSE)),"")</f>
        <v/>
      </c>
    </row>
    <row r="901" spans="1:17">
      <c r="A901" t="str">
        <f>IFERROR(VLOOKUP('Xlookup set'!$S901,'Xlookup set'!$A$1:$R$1239,2,FALSE),"")</f>
        <v/>
      </c>
      <c r="B901" t="str">
        <f>IF(I901&lt;&gt;"",ドッグキャリー!$I$2,"")</f>
        <v/>
      </c>
      <c r="C901" t="str">
        <f t="shared" si="30"/>
        <v/>
      </c>
      <c r="D901" t="str">
        <f t="shared" si="31"/>
        <v/>
      </c>
      <c r="H901" s="77" t="str">
        <f>IFERROR(IF(VLOOKUP('Xlookup set'!$S901,'Xlookup set'!$A$1:$R$1239,9,FALSE)=0,"",VLOOKUP('Xlookup set'!$S901,'Xlookup set'!$A$1:$R$1239,9,FALSE)),"")</f>
        <v/>
      </c>
      <c r="I901" t="str">
        <f>IFERROR(IF(VLOOKUP('Xlookup set'!$S901,'Xlookup set'!$A$1:$R$1239,10,FALSE)=0,"",VLOOKUP('Xlookup set'!$S901,'Xlookup set'!$A$1:$R$1239,10,FALSE)),"")</f>
        <v/>
      </c>
      <c r="J901" t="str">
        <f>IFERROR(IF(VLOOKUP('Xlookup set'!$S940,'Xlookup set'!$A$1:$R$1239,11,FALSE)=0,"",VLOOKUP('Xlookup set'!$S940,'Xlookup set'!$A$1:$R$1239,11,FALSE)),"")</f>
        <v/>
      </c>
      <c r="K901" t="str">
        <f>IFERROR(IF(VLOOKUP('Xlookup set'!$S940,'Xlookup set'!$A$1:$R$1239,12,FALSE)=0,"",VLOOKUP('Xlookup set'!$S940,'Xlookup set'!$A$1:$R$1239,12,FALSE)),"")</f>
        <v/>
      </c>
      <c r="L901" t="str">
        <f>IFERROR(IF(VLOOKUP('Xlookup set'!$S940,'Xlookup set'!$A$1:$R$1239,13,FALSE)=0,"",VLOOKUP('Xlookup set'!$S940,'Xlookup set'!$A$1:$R$1239,13,FALSE)),"")</f>
        <v/>
      </c>
      <c r="M901" t="str">
        <f>IFERROR(IF(VLOOKUP('Xlookup set'!$S940,'Xlookup set'!$A$1:$R$1239,14,FALSE)=0,"",VLOOKUP('Xlookup set'!$S940,'Xlookup set'!$A$1:$R$1239,14,FALSE)),"")</f>
        <v/>
      </c>
      <c r="N901" t="str">
        <f>IFERROR(IF(VLOOKUP('Xlookup set'!$S940,'Xlookup set'!$A$1:$R$1239,15,FALSE)=0,"",VLOOKUP('Xlookup set'!$S940,'Xlookup set'!$A$1:$R$1239,15,FALSE)),"")</f>
        <v/>
      </c>
      <c r="O901" t="str">
        <f>IFERROR(IF(VLOOKUP('Xlookup set'!$S940,'Xlookup set'!$A$1:$R$1239,16,FALSE)=0,"",VLOOKUP('Xlookup set'!$S940,'Xlookup set'!$A$1:$R$1239,16,FALSE)),"")</f>
        <v/>
      </c>
      <c r="P901" t="str">
        <f t="array" aca="1" ref="P901" ca="1">IFERROR(Y2IF(VLOOKUP('Xlookup set'!$S940,'Xlookup set'!$A$1:$R$1239,17,FALSE)=0,"",VLOOKUP('Xlookup set'!$S940,'Xlookup set'!$A$1:$R$1239,17,FALSE)),"")</f>
        <v/>
      </c>
      <c r="Q901" t="str">
        <f>IFERROR(IF(VLOOKUP('Xlookup set'!$S940,'Xlookup set'!$A$1:$R$1239,18,FALSE)=0,"",VLOOKUP('Xlookup set'!$S940,'Xlookup set'!$A$1:$R$1239,18,FALSE)),"")</f>
        <v/>
      </c>
    </row>
    <row r="902" spans="1:17">
      <c r="A902" t="str">
        <f>IFERROR(VLOOKUP('Xlookup set'!$S902,'Xlookup set'!$A$1:$R$1239,2,FALSE),"")</f>
        <v/>
      </c>
      <c r="B902" t="str">
        <f>IF(I902&lt;&gt;"",ドッグキャリー!$I$2,"")</f>
        <v/>
      </c>
      <c r="C902" t="str">
        <f t="shared" si="30"/>
        <v/>
      </c>
      <c r="D902" t="str">
        <f t="shared" si="31"/>
        <v/>
      </c>
      <c r="H902" s="77" t="str">
        <f>IFERROR(IF(VLOOKUP('Xlookup set'!$S902,'Xlookup set'!$A$1:$R$1239,9,FALSE)=0,"",VLOOKUP('Xlookup set'!$S902,'Xlookup set'!$A$1:$R$1239,9,FALSE)),"")</f>
        <v/>
      </c>
      <c r="I902" t="str">
        <f>IFERROR(IF(VLOOKUP('Xlookup set'!$S902,'Xlookup set'!$A$1:$R$1239,10,FALSE)=0,"",VLOOKUP('Xlookup set'!$S902,'Xlookup set'!$A$1:$R$1239,10,FALSE)),"")</f>
        <v/>
      </c>
      <c r="J902" t="str">
        <f>IFERROR(IF(VLOOKUP('Xlookup set'!$S941,'Xlookup set'!$A$1:$R$1239,11,FALSE)=0,"",VLOOKUP('Xlookup set'!$S941,'Xlookup set'!$A$1:$R$1239,11,FALSE)),"")</f>
        <v/>
      </c>
      <c r="K902" t="str">
        <f>IFERROR(IF(VLOOKUP('Xlookup set'!$S941,'Xlookup set'!$A$1:$R$1239,12,FALSE)=0,"",VLOOKUP('Xlookup set'!$S941,'Xlookup set'!$A$1:$R$1239,12,FALSE)),"")</f>
        <v/>
      </c>
      <c r="L902" t="str">
        <f>IFERROR(IF(VLOOKUP('Xlookup set'!$S941,'Xlookup set'!$A$1:$R$1239,13,FALSE)=0,"",VLOOKUP('Xlookup set'!$S941,'Xlookup set'!$A$1:$R$1239,13,FALSE)),"")</f>
        <v/>
      </c>
      <c r="M902" t="str">
        <f>IFERROR(IF(VLOOKUP('Xlookup set'!$S941,'Xlookup set'!$A$1:$R$1239,14,FALSE)=0,"",VLOOKUP('Xlookup set'!$S941,'Xlookup set'!$A$1:$R$1239,14,FALSE)),"")</f>
        <v/>
      </c>
      <c r="N902" t="str">
        <f>IFERROR(IF(VLOOKUP('Xlookup set'!$S941,'Xlookup set'!$A$1:$R$1239,15,FALSE)=0,"",VLOOKUP('Xlookup set'!$S941,'Xlookup set'!$A$1:$R$1239,15,FALSE)),"")</f>
        <v/>
      </c>
      <c r="O902" t="str">
        <f>IFERROR(IF(VLOOKUP('Xlookup set'!$S941,'Xlookup set'!$A$1:$R$1239,16,FALSE)=0,"",VLOOKUP('Xlookup set'!$S941,'Xlookup set'!$A$1:$R$1239,16,FALSE)),"")</f>
        <v/>
      </c>
      <c r="P902" t="str">
        <f t="array" aca="1" ref="P902" ca="1">IFERROR(Y2IF(VLOOKUP('Xlookup set'!$S941,'Xlookup set'!$A$1:$R$1239,17,FALSE)=0,"",VLOOKUP('Xlookup set'!$S941,'Xlookup set'!$A$1:$R$1239,17,FALSE)),"")</f>
        <v/>
      </c>
      <c r="Q902" t="str">
        <f>IFERROR(IF(VLOOKUP('Xlookup set'!$S941,'Xlookup set'!$A$1:$R$1239,18,FALSE)=0,"",VLOOKUP('Xlookup set'!$S941,'Xlookup set'!$A$1:$R$1239,18,FALSE)),"")</f>
        <v/>
      </c>
    </row>
    <row r="903" spans="1:17">
      <c r="A903" t="str">
        <f>IFERROR(VLOOKUP('Xlookup set'!$S903,'Xlookup set'!$A$1:$R$1239,2,FALSE),"")</f>
        <v/>
      </c>
      <c r="B903" t="str">
        <f>IF(I903&lt;&gt;"",ドッグキャリー!$I$2,"")</f>
        <v/>
      </c>
      <c r="C903" t="str">
        <f t="shared" si="30"/>
        <v/>
      </c>
      <c r="D903" t="str">
        <f t="shared" si="31"/>
        <v/>
      </c>
      <c r="H903" s="77" t="str">
        <f>IFERROR(IF(VLOOKUP('Xlookup set'!$S903,'Xlookup set'!$A$1:$R$1239,9,FALSE)=0,"",VLOOKUP('Xlookup set'!$S903,'Xlookup set'!$A$1:$R$1239,9,FALSE)),"")</f>
        <v/>
      </c>
      <c r="I903" t="str">
        <f>IFERROR(IF(VLOOKUP('Xlookup set'!$S903,'Xlookup set'!$A$1:$R$1239,10,FALSE)=0,"",VLOOKUP('Xlookup set'!$S903,'Xlookup set'!$A$1:$R$1239,10,FALSE)),"")</f>
        <v/>
      </c>
      <c r="J903" t="str">
        <f>IFERROR(IF(VLOOKUP('Xlookup set'!$S942,'Xlookup set'!$A$1:$R$1239,11,FALSE)=0,"",VLOOKUP('Xlookup set'!$S942,'Xlookup set'!$A$1:$R$1239,11,FALSE)),"")</f>
        <v/>
      </c>
      <c r="K903" t="str">
        <f>IFERROR(IF(VLOOKUP('Xlookup set'!$S942,'Xlookup set'!$A$1:$R$1239,12,FALSE)=0,"",VLOOKUP('Xlookup set'!$S942,'Xlookup set'!$A$1:$R$1239,12,FALSE)),"")</f>
        <v/>
      </c>
      <c r="L903" t="str">
        <f>IFERROR(IF(VLOOKUP('Xlookup set'!$S942,'Xlookup set'!$A$1:$R$1239,13,FALSE)=0,"",VLOOKUP('Xlookup set'!$S942,'Xlookup set'!$A$1:$R$1239,13,FALSE)),"")</f>
        <v/>
      </c>
      <c r="M903" t="str">
        <f>IFERROR(IF(VLOOKUP('Xlookup set'!$S942,'Xlookup set'!$A$1:$R$1239,14,FALSE)=0,"",VLOOKUP('Xlookup set'!$S942,'Xlookup set'!$A$1:$R$1239,14,FALSE)),"")</f>
        <v/>
      </c>
      <c r="N903" t="str">
        <f>IFERROR(IF(VLOOKUP('Xlookup set'!$S942,'Xlookup set'!$A$1:$R$1239,15,FALSE)=0,"",VLOOKUP('Xlookup set'!$S942,'Xlookup set'!$A$1:$R$1239,15,FALSE)),"")</f>
        <v/>
      </c>
      <c r="O903" t="str">
        <f>IFERROR(IF(VLOOKUP('Xlookup set'!$S942,'Xlookup set'!$A$1:$R$1239,16,FALSE)=0,"",VLOOKUP('Xlookup set'!$S942,'Xlookup set'!$A$1:$R$1239,16,FALSE)),"")</f>
        <v/>
      </c>
      <c r="P903" t="str">
        <f t="array" aca="1" ref="P903" ca="1">IFERROR(Y2IF(VLOOKUP('Xlookup set'!$S942,'Xlookup set'!$A$1:$R$1239,17,FALSE)=0,"",VLOOKUP('Xlookup set'!$S942,'Xlookup set'!$A$1:$R$1239,17,FALSE)),"")</f>
        <v/>
      </c>
      <c r="Q903" t="str">
        <f>IFERROR(IF(VLOOKUP('Xlookup set'!$S942,'Xlookup set'!$A$1:$R$1239,18,FALSE)=0,"",VLOOKUP('Xlookup set'!$S942,'Xlookup set'!$A$1:$R$1239,18,FALSE)),"")</f>
        <v/>
      </c>
    </row>
    <row r="904" spans="1:17">
      <c r="A904" t="str">
        <f>IFERROR(VLOOKUP('Xlookup set'!$S904,'Xlookup set'!$A$1:$R$1239,2,FALSE),"")</f>
        <v/>
      </c>
      <c r="B904" t="str">
        <f>IF(I904&lt;&gt;"",ドッグキャリー!$I$2,"")</f>
        <v/>
      </c>
      <c r="C904" t="str">
        <f t="shared" si="30"/>
        <v/>
      </c>
      <c r="D904" t="str">
        <f t="shared" si="31"/>
        <v/>
      </c>
      <c r="H904" s="77" t="str">
        <f>IFERROR(IF(VLOOKUP('Xlookup set'!$S904,'Xlookup set'!$A$1:$R$1239,9,FALSE)=0,"",VLOOKUP('Xlookup set'!$S904,'Xlookup set'!$A$1:$R$1239,9,FALSE)),"")</f>
        <v/>
      </c>
      <c r="I904" t="str">
        <f>IFERROR(IF(VLOOKUP('Xlookup set'!$S904,'Xlookup set'!$A$1:$R$1239,10,FALSE)=0,"",VLOOKUP('Xlookup set'!$S904,'Xlookup set'!$A$1:$R$1239,10,FALSE)),"")</f>
        <v/>
      </c>
      <c r="J904" t="str">
        <f>IFERROR(IF(VLOOKUP('Xlookup set'!$S943,'Xlookup set'!$A$1:$R$1239,11,FALSE)=0,"",VLOOKUP('Xlookup set'!$S943,'Xlookup set'!$A$1:$R$1239,11,FALSE)),"")</f>
        <v/>
      </c>
      <c r="K904" t="str">
        <f>IFERROR(IF(VLOOKUP('Xlookup set'!$S943,'Xlookup set'!$A$1:$R$1239,12,FALSE)=0,"",VLOOKUP('Xlookup set'!$S943,'Xlookup set'!$A$1:$R$1239,12,FALSE)),"")</f>
        <v/>
      </c>
      <c r="L904" t="str">
        <f>IFERROR(IF(VLOOKUP('Xlookup set'!$S943,'Xlookup set'!$A$1:$R$1239,13,FALSE)=0,"",VLOOKUP('Xlookup set'!$S943,'Xlookup set'!$A$1:$R$1239,13,FALSE)),"")</f>
        <v/>
      </c>
      <c r="M904" t="str">
        <f>IFERROR(IF(VLOOKUP('Xlookup set'!$S943,'Xlookup set'!$A$1:$R$1239,14,FALSE)=0,"",VLOOKUP('Xlookup set'!$S943,'Xlookup set'!$A$1:$R$1239,14,FALSE)),"")</f>
        <v/>
      </c>
      <c r="N904" t="str">
        <f>IFERROR(IF(VLOOKUP('Xlookup set'!$S943,'Xlookup set'!$A$1:$R$1239,15,FALSE)=0,"",VLOOKUP('Xlookup set'!$S943,'Xlookup set'!$A$1:$R$1239,15,FALSE)),"")</f>
        <v/>
      </c>
      <c r="O904" t="str">
        <f>IFERROR(IF(VLOOKUP('Xlookup set'!$S943,'Xlookup set'!$A$1:$R$1239,16,FALSE)=0,"",VLOOKUP('Xlookup set'!$S943,'Xlookup set'!$A$1:$R$1239,16,FALSE)),"")</f>
        <v/>
      </c>
      <c r="P904" t="str">
        <f t="array" aca="1" ref="P904" ca="1">IFERROR(Y2IF(VLOOKUP('Xlookup set'!$S943,'Xlookup set'!$A$1:$R$1239,17,FALSE)=0,"",VLOOKUP('Xlookup set'!$S943,'Xlookup set'!$A$1:$R$1239,17,FALSE)),"")</f>
        <v/>
      </c>
      <c r="Q904" t="str">
        <f>IFERROR(IF(VLOOKUP('Xlookup set'!$S943,'Xlookup set'!$A$1:$R$1239,18,FALSE)=0,"",VLOOKUP('Xlookup set'!$S943,'Xlookup set'!$A$1:$R$1239,18,FALSE)),"")</f>
        <v/>
      </c>
    </row>
    <row r="905" spans="1:17">
      <c r="A905" t="str">
        <f>IFERROR(VLOOKUP('Xlookup set'!$S905,'Xlookup set'!$A$1:$R$1239,2,FALSE),"")</f>
        <v/>
      </c>
      <c r="B905" t="str">
        <f>IF(I905&lt;&gt;"",ドッグキャリー!$I$2,"")</f>
        <v/>
      </c>
      <c r="C905" t="str">
        <f t="shared" si="30"/>
        <v/>
      </c>
      <c r="D905" t="str">
        <f t="shared" si="31"/>
        <v/>
      </c>
      <c r="H905" s="77" t="str">
        <f>IFERROR(IF(VLOOKUP('Xlookup set'!$S905,'Xlookup set'!$A$1:$R$1239,9,FALSE)=0,"",VLOOKUP('Xlookup set'!$S905,'Xlookup set'!$A$1:$R$1239,9,FALSE)),"")</f>
        <v/>
      </c>
      <c r="I905" t="str">
        <f>IFERROR(IF(VLOOKUP('Xlookup set'!$S905,'Xlookup set'!$A$1:$R$1239,10,FALSE)=0,"",VLOOKUP('Xlookup set'!$S905,'Xlookup set'!$A$1:$R$1239,10,FALSE)),"")</f>
        <v/>
      </c>
      <c r="J905" t="str">
        <f>IFERROR(IF(VLOOKUP('Xlookup set'!$S944,'Xlookup set'!$A$1:$R$1239,11,FALSE)=0,"",VLOOKUP('Xlookup set'!$S944,'Xlookup set'!$A$1:$R$1239,11,FALSE)),"")</f>
        <v/>
      </c>
      <c r="K905" t="str">
        <f>IFERROR(IF(VLOOKUP('Xlookup set'!$S944,'Xlookup set'!$A$1:$R$1239,12,FALSE)=0,"",VLOOKUP('Xlookup set'!$S944,'Xlookup set'!$A$1:$R$1239,12,FALSE)),"")</f>
        <v/>
      </c>
      <c r="L905" t="str">
        <f>IFERROR(IF(VLOOKUP('Xlookup set'!$S944,'Xlookup set'!$A$1:$R$1239,13,FALSE)=0,"",VLOOKUP('Xlookup set'!$S944,'Xlookup set'!$A$1:$R$1239,13,FALSE)),"")</f>
        <v/>
      </c>
      <c r="M905" t="str">
        <f>IFERROR(IF(VLOOKUP('Xlookup set'!$S944,'Xlookup set'!$A$1:$R$1239,14,FALSE)=0,"",VLOOKUP('Xlookup set'!$S944,'Xlookup set'!$A$1:$R$1239,14,FALSE)),"")</f>
        <v/>
      </c>
      <c r="N905" t="str">
        <f>IFERROR(IF(VLOOKUP('Xlookup set'!$S944,'Xlookup set'!$A$1:$R$1239,15,FALSE)=0,"",VLOOKUP('Xlookup set'!$S944,'Xlookup set'!$A$1:$R$1239,15,FALSE)),"")</f>
        <v/>
      </c>
      <c r="O905" t="str">
        <f>IFERROR(IF(VLOOKUP('Xlookup set'!$S944,'Xlookup set'!$A$1:$R$1239,16,FALSE)=0,"",VLOOKUP('Xlookup set'!$S944,'Xlookup set'!$A$1:$R$1239,16,FALSE)),"")</f>
        <v/>
      </c>
      <c r="P905" t="str">
        <f t="array" aca="1" ref="P905" ca="1">IFERROR(Y2IF(VLOOKUP('Xlookup set'!$S944,'Xlookup set'!$A$1:$R$1239,17,FALSE)=0,"",VLOOKUP('Xlookup set'!$S944,'Xlookup set'!$A$1:$R$1239,17,FALSE)),"")</f>
        <v/>
      </c>
      <c r="Q905" t="str">
        <f>IFERROR(IF(VLOOKUP('Xlookup set'!$S944,'Xlookup set'!$A$1:$R$1239,18,FALSE)=0,"",VLOOKUP('Xlookup set'!$S944,'Xlookup set'!$A$1:$R$1239,18,FALSE)),"")</f>
        <v/>
      </c>
    </row>
    <row r="906" spans="1:17">
      <c r="A906" t="str">
        <f>IFERROR(VLOOKUP('Xlookup set'!$S906,'Xlookup set'!$A$1:$R$1239,2,FALSE),"")</f>
        <v/>
      </c>
      <c r="B906" t="str">
        <f>IF(I906&lt;&gt;"",ドッグキャリー!$I$2,"")</f>
        <v/>
      </c>
      <c r="C906" t="str">
        <f t="shared" si="30"/>
        <v/>
      </c>
      <c r="D906" t="str">
        <f t="shared" si="31"/>
        <v/>
      </c>
      <c r="H906" s="77" t="str">
        <f>IFERROR(IF(VLOOKUP('Xlookup set'!$S906,'Xlookup set'!$A$1:$R$1239,9,FALSE)=0,"",VLOOKUP('Xlookup set'!$S906,'Xlookup set'!$A$1:$R$1239,9,FALSE)),"")</f>
        <v/>
      </c>
      <c r="I906" t="str">
        <f>IFERROR(IF(VLOOKUP('Xlookup set'!$S906,'Xlookup set'!$A$1:$R$1239,10,FALSE)=0,"",VLOOKUP('Xlookup set'!$S906,'Xlookup set'!$A$1:$R$1239,10,FALSE)),"")</f>
        <v/>
      </c>
      <c r="J906" t="str">
        <f>IFERROR(IF(VLOOKUP('Xlookup set'!$S945,'Xlookup set'!$A$1:$R$1239,11,FALSE)=0,"",VLOOKUP('Xlookup set'!$S945,'Xlookup set'!$A$1:$R$1239,11,FALSE)),"")</f>
        <v/>
      </c>
      <c r="K906" t="str">
        <f>IFERROR(IF(VLOOKUP('Xlookup set'!$S945,'Xlookup set'!$A$1:$R$1239,12,FALSE)=0,"",VLOOKUP('Xlookup set'!$S945,'Xlookup set'!$A$1:$R$1239,12,FALSE)),"")</f>
        <v/>
      </c>
      <c r="L906" t="str">
        <f>IFERROR(IF(VLOOKUP('Xlookup set'!$S945,'Xlookup set'!$A$1:$R$1239,13,FALSE)=0,"",VLOOKUP('Xlookup set'!$S945,'Xlookup set'!$A$1:$R$1239,13,FALSE)),"")</f>
        <v/>
      </c>
      <c r="M906" t="str">
        <f>IFERROR(IF(VLOOKUP('Xlookup set'!$S945,'Xlookup set'!$A$1:$R$1239,14,FALSE)=0,"",VLOOKUP('Xlookup set'!$S945,'Xlookup set'!$A$1:$R$1239,14,FALSE)),"")</f>
        <v/>
      </c>
      <c r="N906" t="str">
        <f>IFERROR(IF(VLOOKUP('Xlookup set'!$S945,'Xlookup set'!$A$1:$R$1239,15,FALSE)=0,"",VLOOKUP('Xlookup set'!$S945,'Xlookup set'!$A$1:$R$1239,15,FALSE)),"")</f>
        <v/>
      </c>
      <c r="O906" t="str">
        <f>IFERROR(IF(VLOOKUP('Xlookup set'!$S945,'Xlookup set'!$A$1:$R$1239,16,FALSE)=0,"",VLOOKUP('Xlookup set'!$S945,'Xlookup set'!$A$1:$R$1239,16,FALSE)),"")</f>
        <v/>
      </c>
      <c r="P906" t="str">
        <f t="array" aca="1" ref="P906" ca="1">IFERROR(Y2IF(VLOOKUP('Xlookup set'!$S945,'Xlookup set'!$A$1:$R$1239,17,FALSE)=0,"",VLOOKUP('Xlookup set'!$S945,'Xlookup set'!$A$1:$R$1239,17,FALSE)),"")</f>
        <v/>
      </c>
      <c r="Q906" t="str">
        <f>IFERROR(IF(VLOOKUP('Xlookup set'!$S945,'Xlookup set'!$A$1:$R$1239,18,FALSE)=0,"",VLOOKUP('Xlookup set'!$S945,'Xlookup set'!$A$1:$R$1239,18,FALSE)),"")</f>
        <v/>
      </c>
    </row>
    <row r="907" spans="1:17">
      <c r="A907" t="str">
        <f>IFERROR(VLOOKUP('Xlookup set'!$S907,'Xlookup set'!$A$1:$R$1239,2,FALSE),"")</f>
        <v/>
      </c>
      <c r="B907" t="str">
        <f>IF(I907&lt;&gt;"",ドッグキャリー!$I$2,"")</f>
        <v/>
      </c>
      <c r="C907" t="str">
        <f t="shared" si="30"/>
        <v/>
      </c>
      <c r="D907" t="str">
        <f t="shared" si="31"/>
        <v/>
      </c>
      <c r="H907" s="77" t="str">
        <f>IFERROR(IF(VLOOKUP('Xlookup set'!$S907,'Xlookup set'!$A$1:$R$1239,9,FALSE)=0,"",VLOOKUP('Xlookup set'!$S907,'Xlookup set'!$A$1:$R$1239,9,FALSE)),"")</f>
        <v/>
      </c>
      <c r="I907" t="str">
        <f>IFERROR(IF(VLOOKUP('Xlookup set'!$S907,'Xlookup set'!$A$1:$R$1239,10,FALSE)=0,"",VLOOKUP('Xlookup set'!$S907,'Xlookup set'!$A$1:$R$1239,10,FALSE)),"")</f>
        <v/>
      </c>
      <c r="J907" t="str">
        <f>IFERROR(IF(VLOOKUP('Xlookup set'!$S946,'Xlookup set'!$A$1:$R$1239,11,FALSE)=0,"",VLOOKUP('Xlookup set'!$S946,'Xlookup set'!$A$1:$R$1239,11,FALSE)),"")</f>
        <v/>
      </c>
      <c r="K907" t="str">
        <f>IFERROR(IF(VLOOKUP('Xlookup set'!$S946,'Xlookup set'!$A$1:$R$1239,12,FALSE)=0,"",VLOOKUP('Xlookup set'!$S946,'Xlookup set'!$A$1:$R$1239,12,FALSE)),"")</f>
        <v/>
      </c>
      <c r="L907" t="str">
        <f>IFERROR(IF(VLOOKUP('Xlookup set'!$S946,'Xlookup set'!$A$1:$R$1239,13,FALSE)=0,"",VLOOKUP('Xlookup set'!$S946,'Xlookup set'!$A$1:$R$1239,13,FALSE)),"")</f>
        <v/>
      </c>
      <c r="M907" t="str">
        <f>IFERROR(IF(VLOOKUP('Xlookup set'!$S946,'Xlookup set'!$A$1:$R$1239,14,FALSE)=0,"",VLOOKUP('Xlookup set'!$S946,'Xlookup set'!$A$1:$R$1239,14,FALSE)),"")</f>
        <v/>
      </c>
      <c r="N907" t="str">
        <f>IFERROR(IF(VLOOKUP('Xlookup set'!$S946,'Xlookup set'!$A$1:$R$1239,15,FALSE)=0,"",VLOOKUP('Xlookup set'!$S946,'Xlookup set'!$A$1:$R$1239,15,FALSE)),"")</f>
        <v/>
      </c>
      <c r="O907" t="str">
        <f>IFERROR(IF(VLOOKUP('Xlookup set'!$S946,'Xlookup set'!$A$1:$R$1239,16,FALSE)=0,"",VLOOKUP('Xlookup set'!$S946,'Xlookup set'!$A$1:$R$1239,16,FALSE)),"")</f>
        <v/>
      </c>
      <c r="P907" t="str">
        <f t="array" aca="1" ref="P907" ca="1">IFERROR(Y2IF(VLOOKUP('Xlookup set'!$S946,'Xlookup set'!$A$1:$R$1239,17,FALSE)=0,"",VLOOKUP('Xlookup set'!$S946,'Xlookup set'!$A$1:$R$1239,17,FALSE)),"")</f>
        <v/>
      </c>
      <c r="Q907" t="str">
        <f>IFERROR(IF(VLOOKUP('Xlookup set'!$S946,'Xlookup set'!$A$1:$R$1239,18,FALSE)=0,"",VLOOKUP('Xlookup set'!$S946,'Xlookup set'!$A$1:$R$1239,18,FALSE)),"")</f>
        <v/>
      </c>
    </row>
    <row r="908" spans="1:17">
      <c r="A908" t="str">
        <f>IFERROR(VLOOKUP('Xlookup set'!$S908,'Xlookup set'!$A$1:$R$1239,2,FALSE),"")</f>
        <v/>
      </c>
      <c r="B908" t="str">
        <f>IF(I908&lt;&gt;"",ドッグキャリー!$I$2,"")</f>
        <v/>
      </c>
      <c r="C908" t="str">
        <f t="shared" si="30"/>
        <v/>
      </c>
      <c r="D908" t="str">
        <f t="shared" si="31"/>
        <v/>
      </c>
      <c r="H908" s="77" t="str">
        <f>IFERROR(IF(VLOOKUP('Xlookup set'!$S908,'Xlookup set'!$A$1:$R$1239,9,FALSE)=0,"",VLOOKUP('Xlookup set'!$S908,'Xlookup set'!$A$1:$R$1239,9,FALSE)),"")</f>
        <v/>
      </c>
      <c r="I908" t="str">
        <f>IFERROR(IF(VLOOKUP('Xlookup set'!$S908,'Xlookup set'!$A$1:$R$1239,10,FALSE)=0,"",VLOOKUP('Xlookup set'!$S908,'Xlookup set'!$A$1:$R$1239,10,FALSE)),"")</f>
        <v/>
      </c>
      <c r="J908" t="str">
        <f>IFERROR(IF(VLOOKUP('Xlookup set'!$S947,'Xlookup set'!$A$1:$R$1239,11,FALSE)=0,"",VLOOKUP('Xlookup set'!$S947,'Xlookup set'!$A$1:$R$1239,11,FALSE)),"")</f>
        <v/>
      </c>
      <c r="K908" t="str">
        <f>IFERROR(IF(VLOOKUP('Xlookup set'!$S947,'Xlookup set'!$A$1:$R$1239,12,FALSE)=0,"",VLOOKUP('Xlookup set'!$S947,'Xlookup set'!$A$1:$R$1239,12,FALSE)),"")</f>
        <v/>
      </c>
      <c r="L908" t="str">
        <f>IFERROR(IF(VLOOKUP('Xlookup set'!$S947,'Xlookup set'!$A$1:$R$1239,13,FALSE)=0,"",VLOOKUP('Xlookup set'!$S947,'Xlookup set'!$A$1:$R$1239,13,FALSE)),"")</f>
        <v/>
      </c>
      <c r="M908" t="str">
        <f>IFERROR(IF(VLOOKUP('Xlookup set'!$S947,'Xlookup set'!$A$1:$R$1239,14,FALSE)=0,"",VLOOKUP('Xlookup set'!$S947,'Xlookup set'!$A$1:$R$1239,14,FALSE)),"")</f>
        <v/>
      </c>
      <c r="N908" t="str">
        <f>IFERROR(IF(VLOOKUP('Xlookup set'!$S947,'Xlookup set'!$A$1:$R$1239,15,FALSE)=0,"",VLOOKUP('Xlookup set'!$S947,'Xlookup set'!$A$1:$R$1239,15,FALSE)),"")</f>
        <v/>
      </c>
      <c r="O908" t="str">
        <f>IFERROR(IF(VLOOKUP('Xlookup set'!$S947,'Xlookup set'!$A$1:$R$1239,16,FALSE)=0,"",VLOOKUP('Xlookup set'!$S947,'Xlookup set'!$A$1:$R$1239,16,FALSE)),"")</f>
        <v/>
      </c>
      <c r="P908" t="str">
        <f t="array" aca="1" ref="P908" ca="1">IFERROR(Y2IF(VLOOKUP('Xlookup set'!$S947,'Xlookup set'!$A$1:$R$1239,17,FALSE)=0,"",VLOOKUP('Xlookup set'!$S947,'Xlookup set'!$A$1:$R$1239,17,FALSE)),"")</f>
        <v/>
      </c>
      <c r="Q908" t="str">
        <f>IFERROR(IF(VLOOKUP('Xlookup set'!$S947,'Xlookup set'!$A$1:$R$1239,18,FALSE)=0,"",VLOOKUP('Xlookup set'!$S947,'Xlookup set'!$A$1:$R$1239,18,FALSE)),"")</f>
        <v/>
      </c>
    </row>
    <row r="909" spans="1:17">
      <c r="A909" t="str">
        <f>IFERROR(VLOOKUP('Xlookup set'!$S909,'Xlookup set'!$A$1:$R$1239,2,FALSE),"")</f>
        <v/>
      </c>
      <c r="B909" t="str">
        <f>IF(I909&lt;&gt;"",ドッグキャリー!$I$2,"")</f>
        <v/>
      </c>
      <c r="C909" t="str">
        <f t="shared" si="30"/>
        <v/>
      </c>
      <c r="D909" t="str">
        <f t="shared" si="31"/>
        <v/>
      </c>
      <c r="H909" s="77" t="str">
        <f>IFERROR(IF(VLOOKUP('Xlookup set'!$S909,'Xlookup set'!$A$1:$R$1239,9,FALSE)=0,"",VLOOKUP('Xlookup set'!$S909,'Xlookup set'!$A$1:$R$1239,9,FALSE)),"")</f>
        <v/>
      </c>
      <c r="I909" t="str">
        <f>IFERROR(IF(VLOOKUP('Xlookup set'!$S909,'Xlookup set'!$A$1:$R$1239,10,FALSE)=0,"",VLOOKUP('Xlookup set'!$S909,'Xlookup set'!$A$1:$R$1239,10,FALSE)),"")</f>
        <v/>
      </c>
      <c r="J909" t="str">
        <f>IFERROR(IF(VLOOKUP('Xlookup set'!$S948,'Xlookup set'!$A$1:$R$1239,11,FALSE)=0,"",VLOOKUP('Xlookup set'!$S948,'Xlookup set'!$A$1:$R$1239,11,FALSE)),"")</f>
        <v/>
      </c>
      <c r="K909" t="str">
        <f>IFERROR(IF(VLOOKUP('Xlookup set'!$S948,'Xlookup set'!$A$1:$R$1239,12,FALSE)=0,"",VLOOKUP('Xlookup set'!$S948,'Xlookup set'!$A$1:$R$1239,12,FALSE)),"")</f>
        <v/>
      </c>
      <c r="L909" t="str">
        <f>IFERROR(IF(VLOOKUP('Xlookup set'!$S948,'Xlookup set'!$A$1:$R$1239,13,FALSE)=0,"",VLOOKUP('Xlookup set'!$S948,'Xlookup set'!$A$1:$R$1239,13,FALSE)),"")</f>
        <v/>
      </c>
      <c r="M909" t="str">
        <f>IFERROR(IF(VLOOKUP('Xlookup set'!$S948,'Xlookup set'!$A$1:$R$1239,14,FALSE)=0,"",VLOOKUP('Xlookup set'!$S948,'Xlookup set'!$A$1:$R$1239,14,FALSE)),"")</f>
        <v/>
      </c>
      <c r="N909" t="str">
        <f>IFERROR(IF(VLOOKUP('Xlookup set'!$S948,'Xlookup set'!$A$1:$R$1239,15,FALSE)=0,"",VLOOKUP('Xlookup set'!$S948,'Xlookup set'!$A$1:$R$1239,15,FALSE)),"")</f>
        <v/>
      </c>
      <c r="O909" t="str">
        <f>IFERROR(IF(VLOOKUP('Xlookup set'!$S948,'Xlookup set'!$A$1:$R$1239,16,FALSE)=0,"",VLOOKUP('Xlookup set'!$S948,'Xlookup set'!$A$1:$R$1239,16,FALSE)),"")</f>
        <v/>
      </c>
      <c r="P909" t="str">
        <f t="array" aca="1" ref="P909" ca="1">IFERROR(Y2IF(VLOOKUP('Xlookup set'!$S948,'Xlookup set'!$A$1:$R$1239,17,FALSE)=0,"",VLOOKUP('Xlookup set'!$S948,'Xlookup set'!$A$1:$R$1239,17,FALSE)),"")</f>
        <v/>
      </c>
      <c r="Q909" t="str">
        <f>IFERROR(IF(VLOOKUP('Xlookup set'!$S948,'Xlookup set'!$A$1:$R$1239,18,FALSE)=0,"",VLOOKUP('Xlookup set'!$S948,'Xlookup set'!$A$1:$R$1239,18,FALSE)),"")</f>
        <v/>
      </c>
    </row>
    <row r="910" spans="1:17">
      <c r="A910" t="str">
        <f>IFERROR(VLOOKUP('Xlookup set'!$S910,'Xlookup set'!$A$1:$R$1239,2,FALSE),"")</f>
        <v/>
      </c>
      <c r="B910" t="str">
        <f>IF(I910&lt;&gt;"",ドッグキャリー!$I$2,"")</f>
        <v/>
      </c>
      <c r="C910" t="str">
        <f t="shared" si="30"/>
        <v/>
      </c>
      <c r="D910" t="str">
        <f t="shared" si="31"/>
        <v/>
      </c>
      <c r="H910" s="77" t="str">
        <f>IFERROR(IF(VLOOKUP('Xlookup set'!$S910,'Xlookup set'!$A$1:$R$1239,9,FALSE)=0,"",VLOOKUP('Xlookup set'!$S910,'Xlookup set'!$A$1:$R$1239,9,FALSE)),"")</f>
        <v/>
      </c>
      <c r="I910" t="str">
        <f>IFERROR(IF(VLOOKUP('Xlookup set'!$S910,'Xlookup set'!$A$1:$R$1239,10,FALSE)=0,"",VLOOKUP('Xlookup set'!$S910,'Xlookup set'!$A$1:$R$1239,10,FALSE)),"")</f>
        <v/>
      </c>
      <c r="J910" t="str">
        <f>IFERROR(IF(VLOOKUP('Xlookup set'!$S949,'Xlookup set'!$A$1:$R$1239,11,FALSE)=0,"",VLOOKUP('Xlookup set'!$S949,'Xlookup set'!$A$1:$R$1239,11,FALSE)),"")</f>
        <v/>
      </c>
      <c r="K910" t="str">
        <f>IFERROR(IF(VLOOKUP('Xlookup set'!$S949,'Xlookup set'!$A$1:$R$1239,12,FALSE)=0,"",VLOOKUP('Xlookup set'!$S949,'Xlookup set'!$A$1:$R$1239,12,FALSE)),"")</f>
        <v/>
      </c>
      <c r="L910" t="str">
        <f>IFERROR(IF(VLOOKUP('Xlookup set'!$S949,'Xlookup set'!$A$1:$R$1239,13,FALSE)=0,"",VLOOKUP('Xlookup set'!$S949,'Xlookup set'!$A$1:$R$1239,13,FALSE)),"")</f>
        <v/>
      </c>
      <c r="M910" t="str">
        <f>IFERROR(IF(VLOOKUP('Xlookup set'!$S949,'Xlookup set'!$A$1:$R$1239,14,FALSE)=0,"",VLOOKUP('Xlookup set'!$S949,'Xlookup set'!$A$1:$R$1239,14,FALSE)),"")</f>
        <v/>
      </c>
      <c r="N910" t="str">
        <f>IFERROR(IF(VLOOKUP('Xlookup set'!$S949,'Xlookup set'!$A$1:$R$1239,15,FALSE)=0,"",VLOOKUP('Xlookup set'!$S949,'Xlookup set'!$A$1:$R$1239,15,FALSE)),"")</f>
        <v/>
      </c>
      <c r="O910" t="str">
        <f>IFERROR(IF(VLOOKUP('Xlookup set'!$S949,'Xlookup set'!$A$1:$R$1239,16,FALSE)=0,"",VLOOKUP('Xlookup set'!$S949,'Xlookup set'!$A$1:$R$1239,16,FALSE)),"")</f>
        <v/>
      </c>
      <c r="P910" t="str">
        <f t="array" aca="1" ref="P910" ca="1">IFERROR(Y2IF(VLOOKUP('Xlookup set'!$S949,'Xlookup set'!$A$1:$R$1239,17,FALSE)=0,"",VLOOKUP('Xlookup set'!$S949,'Xlookup set'!$A$1:$R$1239,17,FALSE)),"")</f>
        <v/>
      </c>
      <c r="Q910" t="str">
        <f>IFERROR(IF(VLOOKUP('Xlookup set'!$S949,'Xlookup set'!$A$1:$R$1239,18,FALSE)=0,"",VLOOKUP('Xlookup set'!$S949,'Xlookup set'!$A$1:$R$1239,18,FALSE)),"")</f>
        <v/>
      </c>
    </row>
    <row r="911" spans="1:17">
      <c r="A911" t="str">
        <f>IFERROR(VLOOKUP('Xlookup set'!$S911,'Xlookup set'!$A$1:$R$1239,2,FALSE),"")</f>
        <v/>
      </c>
      <c r="B911" t="str">
        <f>IF(I911&lt;&gt;"",ドッグキャリー!$I$2,"")</f>
        <v/>
      </c>
      <c r="C911" t="str">
        <f t="shared" si="30"/>
        <v/>
      </c>
      <c r="D911" t="str">
        <f t="shared" si="31"/>
        <v/>
      </c>
      <c r="H911" s="77" t="str">
        <f>IFERROR(IF(VLOOKUP('Xlookup set'!$S911,'Xlookup set'!$A$1:$R$1239,9,FALSE)=0,"",VLOOKUP('Xlookup set'!$S911,'Xlookup set'!$A$1:$R$1239,9,FALSE)),"")</f>
        <v/>
      </c>
      <c r="I911" t="str">
        <f>IFERROR(IF(VLOOKUP('Xlookup set'!$S911,'Xlookup set'!$A$1:$R$1239,10,FALSE)=0,"",VLOOKUP('Xlookup set'!$S911,'Xlookup set'!$A$1:$R$1239,10,FALSE)),"")</f>
        <v/>
      </c>
      <c r="J911" t="str">
        <f>IFERROR(IF(VLOOKUP('Xlookup set'!$S950,'Xlookup set'!$A$1:$R$1239,11,FALSE)=0,"",VLOOKUP('Xlookup set'!$S950,'Xlookup set'!$A$1:$R$1239,11,FALSE)),"")</f>
        <v/>
      </c>
      <c r="K911" t="str">
        <f>IFERROR(IF(VLOOKUP('Xlookup set'!$S950,'Xlookup set'!$A$1:$R$1239,12,FALSE)=0,"",VLOOKUP('Xlookup set'!$S950,'Xlookup set'!$A$1:$R$1239,12,FALSE)),"")</f>
        <v/>
      </c>
      <c r="L911" t="str">
        <f>IFERROR(IF(VLOOKUP('Xlookup set'!$S950,'Xlookup set'!$A$1:$R$1239,13,FALSE)=0,"",VLOOKUP('Xlookup set'!$S950,'Xlookup set'!$A$1:$R$1239,13,FALSE)),"")</f>
        <v/>
      </c>
      <c r="M911" t="str">
        <f>IFERROR(IF(VLOOKUP('Xlookup set'!$S950,'Xlookup set'!$A$1:$R$1239,14,FALSE)=0,"",VLOOKUP('Xlookup set'!$S950,'Xlookup set'!$A$1:$R$1239,14,FALSE)),"")</f>
        <v/>
      </c>
      <c r="N911" t="str">
        <f>IFERROR(IF(VLOOKUP('Xlookup set'!$S950,'Xlookup set'!$A$1:$R$1239,15,FALSE)=0,"",VLOOKUP('Xlookup set'!$S950,'Xlookup set'!$A$1:$R$1239,15,FALSE)),"")</f>
        <v/>
      </c>
      <c r="O911" t="str">
        <f>IFERROR(IF(VLOOKUP('Xlookup set'!$S950,'Xlookup set'!$A$1:$R$1239,16,FALSE)=0,"",VLOOKUP('Xlookup set'!$S950,'Xlookup set'!$A$1:$R$1239,16,FALSE)),"")</f>
        <v/>
      </c>
      <c r="P911" t="str">
        <f t="array" aca="1" ref="P911" ca="1">IFERROR(Y2IF(VLOOKUP('Xlookup set'!$S950,'Xlookup set'!$A$1:$R$1239,17,FALSE)=0,"",VLOOKUP('Xlookup set'!$S950,'Xlookup set'!$A$1:$R$1239,17,FALSE)),"")</f>
        <v/>
      </c>
      <c r="Q911" t="str">
        <f>IFERROR(IF(VLOOKUP('Xlookup set'!$S950,'Xlookup set'!$A$1:$R$1239,18,FALSE)=0,"",VLOOKUP('Xlookup set'!$S950,'Xlookup set'!$A$1:$R$1239,18,FALSE)),"")</f>
        <v/>
      </c>
    </row>
    <row r="912" spans="1:17">
      <c r="A912" t="str">
        <f>IFERROR(VLOOKUP('Xlookup set'!$S912,'Xlookup set'!$A$1:$R$1239,2,FALSE),"")</f>
        <v/>
      </c>
      <c r="B912" t="str">
        <f>IF(I912&lt;&gt;"",ドッグキャリー!$I$2,"")</f>
        <v/>
      </c>
      <c r="C912" t="str">
        <f t="shared" si="30"/>
        <v/>
      </c>
      <c r="D912" t="str">
        <f t="shared" si="31"/>
        <v/>
      </c>
      <c r="H912" s="77" t="str">
        <f>IFERROR(IF(VLOOKUP('Xlookup set'!$S912,'Xlookup set'!$A$1:$R$1239,9,FALSE)=0,"",VLOOKUP('Xlookup set'!$S912,'Xlookup set'!$A$1:$R$1239,9,FALSE)),"")</f>
        <v/>
      </c>
      <c r="I912" t="str">
        <f>IFERROR(IF(VLOOKUP('Xlookup set'!$S912,'Xlookup set'!$A$1:$R$1239,10,FALSE)=0,"",VLOOKUP('Xlookup set'!$S912,'Xlookup set'!$A$1:$R$1239,10,FALSE)),"")</f>
        <v/>
      </c>
      <c r="J912" t="str">
        <f>IFERROR(IF(VLOOKUP('Xlookup set'!$S951,'Xlookup set'!$A$1:$R$1239,11,FALSE)=0,"",VLOOKUP('Xlookup set'!$S951,'Xlookup set'!$A$1:$R$1239,11,FALSE)),"")</f>
        <v/>
      </c>
      <c r="K912" t="str">
        <f>IFERROR(IF(VLOOKUP('Xlookup set'!$S951,'Xlookup set'!$A$1:$R$1239,12,FALSE)=0,"",VLOOKUP('Xlookup set'!$S951,'Xlookup set'!$A$1:$R$1239,12,FALSE)),"")</f>
        <v/>
      </c>
      <c r="L912" t="str">
        <f>IFERROR(IF(VLOOKUP('Xlookup set'!$S951,'Xlookup set'!$A$1:$R$1239,13,FALSE)=0,"",VLOOKUP('Xlookup set'!$S951,'Xlookup set'!$A$1:$R$1239,13,FALSE)),"")</f>
        <v/>
      </c>
      <c r="M912" t="str">
        <f>IFERROR(IF(VLOOKUP('Xlookup set'!$S951,'Xlookup set'!$A$1:$R$1239,14,FALSE)=0,"",VLOOKUP('Xlookup set'!$S951,'Xlookup set'!$A$1:$R$1239,14,FALSE)),"")</f>
        <v/>
      </c>
      <c r="N912" t="str">
        <f>IFERROR(IF(VLOOKUP('Xlookup set'!$S951,'Xlookup set'!$A$1:$R$1239,15,FALSE)=0,"",VLOOKUP('Xlookup set'!$S951,'Xlookup set'!$A$1:$R$1239,15,FALSE)),"")</f>
        <v/>
      </c>
      <c r="O912" t="str">
        <f>IFERROR(IF(VLOOKUP('Xlookup set'!$S951,'Xlookup set'!$A$1:$R$1239,16,FALSE)=0,"",VLOOKUP('Xlookup set'!$S951,'Xlookup set'!$A$1:$R$1239,16,FALSE)),"")</f>
        <v/>
      </c>
      <c r="P912" t="str">
        <f t="array" aca="1" ref="P912" ca="1">IFERROR(Y2IF(VLOOKUP('Xlookup set'!$S951,'Xlookup set'!$A$1:$R$1239,17,FALSE)=0,"",VLOOKUP('Xlookup set'!$S951,'Xlookup set'!$A$1:$R$1239,17,FALSE)),"")</f>
        <v/>
      </c>
      <c r="Q912" t="str">
        <f>IFERROR(IF(VLOOKUP('Xlookup set'!$S951,'Xlookup set'!$A$1:$R$1239,18,FALSE)=0,"",VLOOKUP('Xlookup set'!$S951,'Xlookup set'!$A$1:$R$1239,18,FALSE)),"")</f>
        <v/>
      </c>
    </row>
    <row r="913" spans="1:17">
      <c r="A913" t="str">
        <f>IFERROR(VLOOKUP('Xlookup set'!$S913,'Xlookup set'!$A$1:$R$1239,2,FALSE),"")</f>
        <v/>
      </c>
      <c r="B913" t="str">
        <f>IF(I913&lt;&gt;"",ドッグキャリー!$I$2,"")</f>
        <v/>
      </c>
      <c r="C913" t="str">
        <f t="shared" si="30"/>
        <v/>
      </c>
      <c r="D913" t="str">
        <f t="shared" si="31"/>
        <v/>
      </c>
      <c r="H913" s="77" t="str">
        <f>IFERROR(IF(VLOOKUP('Xlookup set'!$S913,'Xlookup set'!$A$1:$R$1239,9,FALSE)=0,"",VLOOKUP('Xlookup set'!$S913,'Xlookup set'!$A$1:$R$1239,9,FALSE)),"")</f>
        <v/>
      </c>
      <c r="I913" t="str">
        <f>IFERROR(IF(VLOOKUP('Xlookup set'!$S913,'Xlookup set'!$A$1:$R$1239,10,FALSE)=0,"",VLOOKUP('Xlookup set'!$S913,'Xlookup set'!$A$1:$R$1239,10,FALSE)),"")</f>
        <v/>
      </c>
      <c r="J913" t="str">
        <f>IFERROR(IF(VLOOKUP('Xlookup set'!$S952,'Xlookup set'!$A$1:$R$1239,11,FALSE)=0,"",VLOOKUP('Xlookup set'!$S952,'Xlookup set'!$A$1:$R$1239,11,FALSE)),"")</f>
        <v/>
      </c>
      <c r="K913" t="str">
        <f>IFERROR(IF(VLOOKUP('Xlookup set'!$S952,'Xlookup set'!$A$1:$R$1239,12,FALSE)=0,"",VLOOKUP('Xlookup set'!$S952,'Xlookup set'!$A$1:$R$1239,12,FALSE)),"")</f>
        <v/>
      </c>
      <c r="L913" t="str">
        <f>IFERROR(IF(VLOOKUP('Xlookup set'!$S952,'Xlookup set'!$A$1:$R$1239,13,FALSE)=0,"",VLOOKUP('Xlookup set'!$S952,'Xlookup set'!$A$1:$R$1239,13,FALSE)),"")</f>
        <v/>
      </c>
      <c r="M913" t="str">
        <f>IFERROR(IF(VLOOKUP('Xlookup set'!$S952,'Xlookup set'!$A$1:$R$1239,14,FALSE)=0,"",VLOOKUP('Xlookup set'!$S952,'Xlookup set'!$A$1:$R$1239,14,FALSE)),"")</f>
        <v/>
      </c>
      <c r="N913" t="str">
        <f>IFERROR(IF(VLOOKUP('Xlookup set'!$S952,'Xlookup set'!$A$1:$R$1239,15,FALSE)=0,"",VLOOKUP('Xlookup set'!$S952,'Xlookup set'!$A$1:$R$1239,15,FALSE)),"")</f>
        <v/>
      </c>
      <c r="O913" t="str">
        <f>IFERROR(IF(VLOOKUP('Xlookup set'!$S952,'Xlookup set'!$A$1:$R$1239,16,FALSE)=0,"",VLOOKUP('Xlookup set'!$S952,'Xlookup set'!$A$1:$R$1239,16,FALSE)),"")</f>
        <v/>
      </c>
      <c r="P913" t="str">
        <f t="array" aca="1" ref="P913" ca="1">IFERROR(Y2IF(VLOOKUP('Xlookup set'!$S952,'Xlookup set'!$A$1:$R$1239,17,FALSE)=0,"",VLOOKUP('Xlookup set'!$S952,'Xlookup set'!$A$1:$R$1239,17,FALSE)),"")</f>
        <v/>
      </c>
      <c r="Q913" t="str">
        <f>IFERROR(IF(VLOOKUP('Xlookup set'!$S952,'Xlookup set'!$A$1:$R$1239,18,FALSE)=0,"",VLOOKUP('Xlookup set'!$S952,'Xlookup set'!$A$1:$R$1239,18,FALSE)),"")</f>
        <v/>
      </c>
    </row>
    <row r="914" spans="1:17">
      <c r="A914" t="str">
        <f>IFERROR(VLOOKUP('Xlookup set'!$S914,'Xlookup set'!$A$1:$R$1239,2,FALSE),"")</f>
        <v/>
      </c>
      <c r="B914" t="str">
        <f>IF(I914&lt;&gt;"",ドッグキャリー!$I$2,"")</f>
        <v/>
      </c>
      <c r="C914" t="str">
        <f t="shared" si="30"/>
        <v/>
      </c>
      <c r="D914" t="str">
        <f t="shared" si="31"/>
        <v/>
      </c>
      <c r="H914" s="77" t="str">
        <f>IFERROR(IF(VLOOKUP('Xlookup set'!$S914,'Xlookup set'!$A$1:$R$1239,9,FALSE)=0,"",VLOOKUP('Xlookup set'!$S914,'Xlookup set'!$A$1:$R$1239,9,FALSE)),"")</f>
        <v/>
      </c>
      <c r="I914" t="str">
        <f>IFERROR(IF(VLOOKUP('Xlookup set'!$S914,'Xlookup set'!$A$1:$R$1239,10,FALSE)=0,"",VLOOKUP('Xlookup set'!$S914,'Xlookup set'!$A$1:$R$1239,10,FALSE)),"")</f>
        <v/>
      </c>
      <c r="J914" t="str">
        <f>IFERROR(IF(VLOOKUP('Xlookup set'!$S953,'Xlookup set'!$A$1:$R$1239,11,FALSE)=0,"",VLOOKUP('Xlookup set'!$S953,'Xlookup set'!$A$1:$R$1239,11,FALSE)),"")</f>
        <v/>
      </c>
      <c r="K914" t="str">
        <f>IFERROR(IF(VLOOKUP('Xlookup set'!$S953,'Xlookup set'!$A$1:$R$1239,12,FALSE)=0,"",VLOOKUP('Xlookup set'!$S953,'Xlookup set'!$A$1:$R$1239,12,FALSE)),"")</f>
        <v/>
      </c>
      <c r="L914" t="str">
        <f>IFERROR(IF(VLOOKUP('Xlookup set'!$S953,'Xlookup set'!$A$1:$R$1239,13,FALSE)=0,"",VLOOKUP('Xlookup set'!$S953,'Xlookup set'!$A$1:$R$1239,13,FALSE)),"")</f>
        <v/>
      </c>
      <c r="M914" t="str">
        <f>IFERROR(IF(VLOOKUP('Xlookup set'!$S953,'Xlookup set'!$A$1:$R$1239,14,FALSE)=0,"",VLOOKUP('Xlookup set'!$S953,'Xlookup set'!$A$1:$R$1239,14,FALSE)),"")</f>
        <v/>
      </c>
      <c r="N914" t="str">
        <f>IFERROR(IF(VLOOKUP('Xlookup set'!$S953,'Xlookup set'!$A$1:$R$1239,15,FALSE)=0,"",VLOOKUP('Xlookup set'!$S953,'Xlookup set'!$A$1:$R$1239,15,FALSE)),"")</f>
        <v/>
      </c>
      <c r="O914" t="str">
        <f>IFERROR(IF(VLOOKUP('Xlookup set'!$S953,'Xlookup set'!$A$1:$R$1239,16,FALSE)=0,"",VLOOKUP('Xlookup set'!$S953,'Xlookup set'!$A$1:$R$1239,16,FALSE)),"")</f>
        <v/>
      </c>
      <c r="P914" t="str">
        <f t="array" aca="1" ref="P914" ca="1">IFERROR(Y2IF(VLOOKUP('Xlookup set'!$S953,'Xlookup set'!$A$1:$R$1239,17,FALSE)=0,"",VLOOKUP('Xlookup set'!$S953,'Xlookup set'!$A$1:$R$1239,17,FALSE)),"")</f>
        <v/>
      </c>
      <c r="Q914" t="str">
        <f>IFERROR(IF(VLOOKUP('Xlookup set'!$S953,'Xlookup set'!$A$1:$R$1239,18,FALSE)=0,"",VLOOKUP('Xlookup set'!$S953,'Xlookup set'!$A$1:$R$1239,18,FALSE)),"")</f>
        <v/>
      </c>
    </row>
    <row r="915" spans="1:17">
      <c r="A915" t="str">
        <f>IFERROR(VLOOKUP('Xlookup set'!$S915,'Xlookup set'!$A$1:$R$1239,2,FALSE),"")</f>
        <v/>
      </c>
      <c r="B915" t="str">
        <f>IF(I915&lt;&gt;"",ドッグキャリー!$I$2,"")</f>
        <v/>
      </c>
      <c r="C915" t="str">
        <f t="shared" si="30"/>
        <v/>
      </c>
      <c r="D915" t="str">
        <f t="shared" si="31"/>
        <v/>
      </c>
      <c r="H915" s="77" t="str">
        <f>IFERROR(IF(VLOOKUP('Xlookup set'!$S915,'Xlookup set'!$A$1:$R$1239,9,FALSE)=0,"",VLOOKUP('Xlookup set'!$S915,'Xlookup set'!$A$1:$R$1239,9,FALSE)),"")</f>
        <v/>
      </c>
      <c r="I915" t="str">
        <f>IFERROR(IF(VLOOKUP('Xlookup set'!$S915,'Xlookup set'!$A$1:$R$1239,10,FALSE)=0,"",VLOOKUP('Xlookup set'!$S915,'Xlookup set'!$A$1:$R$1239,10,FALSE)),"")</f>
        <v/>
      </c>
      <c r="J915" t="str">
        <f>IFERROR(IF(VLOOKUP('Xlookup set'!$S954,'Xlookup set'!$A$1:$R$1239,11,FALSE)=0,"",VLOOKUP('Xlookup set'!$S954,'Xlookup set'!$A$1:$R$1239,11,FALSE)),"")</f>
        <v/>
      </c>
      <c r="K915" t="str">
        <f>IFERROR(IF(VLOOKUP('Xlookup set'!$S954,'Xlookup set'!$A$1:$R$1239,12,FALSE)=0,"",VLOOKUP('Xlookup set'!$S954,'Xlookup set'!$A$1:$R$1239,12,FALSE)),"")</f>
        <v/>
      </c>
      <c r="L915" t="str">
        <f>IFERROR(IF(VLOOKUP('Xlookup set'!$S954,'Xlookup set'!$A$1:$R$1239,13,FALSE)=0,"",VLOOKUP('Xlookup set'!$S954,'Xlookup set'!$A$1:$R$1239,13,FALSE)),"")</f>
        <v/>
      </c>
      <c r="M915" t="str">
        <f>IFERROR(IF(VLOOKUP('Xlookup set'!$S954,'Xlookup set'!$A$1:$R$1239,14,FALSE)=0,"",VLOOKUP('Xlookup set'!$S954,'Xlookup set'!$A$1:$R$1239,14,FALSE)),"")</f>
        <v/>
      </c>
      <c r="N915" t="str">
        <f>IFERROR(IF(VLOOKUP('Xlookup set'!$S954,'Xlookup set'!$A$1:$R$1239,15,FALSE)=0,"",VLOOKUP('Xlookup set'!$S954,'Xlookup set'!$A$1:$R$1239,15,FALSE)),"")</f>
        <v/>
      </c>
      <c r="O915" t="str">
        <f>IFERROR(IF(VLOOKUP('Xlookup set'!$S954,'Xlookup set'!$A$1:$R$1239,16,FALSE)=0,"",VLOOKUP('Xlookup set'!$S954,'Xlookup set'!$A$1:$R$1239,16,FALSE)),"")</f>
        <v/>
      </c>
      <c r="P915" t="str">
        <f t="array" aca="1" ref="P915" ca="1">IFERROR(Y2IF(VLOOKUP('Xlookup set'!$S954,'Xlookup set'!$A$1:$R$1239,17,FALSE)=0,"",VLOOKUP('Xlookup set'!$S954,'Xlookup set'!$A$1:$R$1239,17,FALSE)),"")</f>
        <v/>
      </c>
      <c r="Q915" t="str">
        <f>IFERROR(IF(VLOOKUP('Xlookup set'!$S954,'Xlookup set'!$A$1:$R$1239,18,FALSE)=0,"",VLOOKUP('Xlookup set'!$S954,'Xlookup set'!$A$1:$R$1239,18,FALSE)),"")</f>
        <v/>
      </c>
    </row>
    <row r="916" spans="1:17">
      <c r="A916" t="str">
        <f>IFERROR(VLOOKUP('Xlookup set'!$S916,'Xlookup set'!$A$1:$R$1239,2,FALSE),"")</f>
        <v/>
      </c>
      <c r="B916" t="str">
        <f>IF(I916&lt;&gt;"",ドッグキャリー!$I$2,"")</f>
        <v/>
      </c>
      <c r="C916" t="str">
        <f t="shared" si="30"/>
        <v/>
      </c>
      <c r="D916" t="str">
        <f t="shared" si="31"/>
        <v/>
      </c>
      <c r="H916" s="77" t="str">
        <f>IFERROR(IF(VLOOKUP('Xlookup set'!$S916,'Xlookup set'!$A$1:$R$1239,9,FALSE)=0,"",VLOOKUP('Xlookup set'!$S916,'Xlookup set'!$A$1:$R$1239,9,FALSE)),"")</f>
        <v/>
      </c>
      <c r="I916" t="str">
        <f>IFERROR(IF(VLOOKUP('Xlookup set'!$S916,'Xlookup set'!$A$1:$R$1239,10,FALSE)=0,"",VLOOKUP('Xlookup set'!$S916,'Xlookup set'!$A$1:$R$1239,10,FALSE)),"")</f>
        <v/>
      </c>
      <c r="J916" t="str">
        <f>IFERROR(IF(VLOOKUP('Xlookup set'!$S955,'Xlookup set'!$A$1:$R$1239,11,FALSE)=0,"",VLOOKUP('Xlookup set'!$S955,'Xlookup set'!$A$1:$R$1239,11,FALSE)),"")</f>
        <v/>
      </c>
      <c r="K916" t="str">
        <f>IFERROR(IF(VLOOKUP('Xlookup set'!$S955,'Xlookup set'!$A$1:$R$1239,12,FALSE)=0,"",VLOOKUP('Xlookup set'!$S955,'Xlookup set'!$A$1:$R$1239,12,FALSE)),"")</f>
        <v/>
      </c>
      <c r="L916" t="str">
        <f>IFERROR(IF(VLOOKUP('Xlookup set'!$S955,'Xlookup set'!$A$1:$R$1239,13,FALSE)=0,"",VLOOKUP('Xlookup set'!$S955,'Xlookup set'!$A$1:$R$1239,13,FALSE)),"")</f>
        <v/>
      </c>
      <c r="M916" t="str">
        <f>IFERROR(IF(VLOOKUP('Xlookup set'!$S955,'Xlookup set'!$A$1:$R$1239,14,FALSE)=0,"",VLOOKUP('Xlookup set'!$S955,'Xlookup set'!$A$1:$R$1239,14,FALSE)),"")</f>
        <v/>
      </c>
      <c r="N916" t="str">
        <f>IFERROR(IF(VLOOKUP('Xlookup set'!$S955,'Xlookup set'!$A$1:$R$1239,15,FALSE)=0,"",VLOOKUP('Xlookup set'!$S955,'Xlookup set'!$A$1:$R$1239,15,FALSE)),"")</f>
        <v/>
      </c>
      <c r="O916" t="str">
        <f>IFERROR(IF(VLOOKUP('Xlookup set'!$S955,'Xlookup set'!$A$1:$R$1239,16,FALSE)=0,"",VLOOKUP('Xlookup set'!$S955,'Xlookup set'!$A$1:$R$1239,16,FALSE)),"")</f>
        <v/>
      </c>
      <c r="P916" t="str">
        <f t="array" aca="1" ref="P916" ca="1">IFERROR(Y2IF(VLOOKUP('Xlookup set'!$S955,'Xlookup set'!$A$1:$R$1239,17,FALSE)=0,"",VLOOKUP('Xlookup set'!$S955,'Xlookup set'!$A$1:$R$1239,17,FALSE)),"")</f>
        <v/>
      </c>
      <c r="Q916" t="str">
        <f>IFERROR(IF(VLOOKUP('Xlookup set'!$S955,'Xlookup set'!$A$1:$R$1239,18,FALSE)=0,"",VLOOKUP('Xlookup set'!$S955,'Xlookup set'!$A$1:$R$1239,18,FALSE)),"")</f>
        <v/>
      </c>
    </row>
    <row r="917" spans="1:17">
      <c r="A917" t="str">
        <f>IFERROR(VLOOKUP('Xlookup set'!$S917,'Xlookup set'!$A$1:$R$1239,2,FALSE),"")</f>
        <v/>
      </c>
      <c r="B917" t="str">
        <f>IF(I917&lt;&gt;"",ドッグキャリー!$I$2,"")</f>
        <v/>
      </c>
      <c r="C917" t="str">
        <f t="shared" si="30"/>
        <v/>
      </c>
      <c r="D917" t="str">
        <f t="shared" si="31"/>
        <v/>
      </c>
      <c r="H917" s="77" t="str">
        <f>IFERROR(IF(VLOOKUP('Xlookup set'!$S917,'Xlookup set'!$A$1:$R$1239,9,FALSE)=0,"",VLOOKUP('Xlookup set'!$S917,'Xlookup set'!$A$1:$R$1239,9,FALSE)),"")</f>
        <v/>
      </c>
      <c r="I917" t="str">
        <f>IFERROR(IF(VLOOKUP('Xlookup set'!$S917,'Xlookup set'!$A$1:$R$1239,10,FALSE)=0,"",VLOOKUP('Xlookup set'!$S917,'Xlookup set'!$A$1:$R$1239,10,FALSE)),"")</f>
        <v/>
      </c>
      <c r="J917" t="str">
        <f>IFERROR(IF(VLOOKUP('Xlookup set'!$S956,'Xlookup set'!$A$1:$R$1239,11,FALSE)=0,"",VLOOKUP('Xlookup set'!$S956,'Xlookup set'!$A$1:$R$1239,11,FALSE)),"")</f>
        <v/>
      </c>
      <c r="K917" t="str">
        <f>IFERROR(IF(VLOOKUP('Xlookup set'!$S956,'Xlookup set'!$A$1:$R$1239,12,FALSE)=0,"",VLOOKUP('Xlookup set'!$S956,'Xlookup set'!$A$1:$R$1239,12,FALSE)),"")</f>
        <v/>
      </c>
      <c r="L917" t="str">
        <f>IFERROR(IF(VLOOKUP('Xlookup set'!$S956,'Xlookup set'!$A$1:$R$1239,13,FALSE)=0,"",VLOOKUP('Xlookup set'!$S956,'Xlookup set'!$A$1:$R$1239,13,FALSE)),"")</f>
        <v/>
      </c>
      <c r="M917" t="str">
        <f>IFERROR(IF(VLOOKUP('Xlookup set'!$S956,'Xlookup set'!$A$1:$R$1239,14,FALSE)=0,"",VLOOKUP('Xlookup set'!$S956,'Xlookup set'!$A$1:$R$1239,14,FALSE)),"")</f>
        <v/>
      </c>
      <c r="N917" t="str">
        <f>IFERROR(IF(VLOOKUP('Xlookup set'!$S956,'Xlookup set'!$A$1:$R$1239,15,FALSE)=0,"",VLOOKUP('Xlookup set'!$S956,'Xlookup set'!$A$1:$R$1239,15,FALSE)),"")</f>
        <v/>
      </c>
      <c r="O917" t="str">
        <f>IFERROR(IF(VLOOKUP('Xlookup set'!$S956,'Xlookup set'!$A$1:$R$1239,16,FALSE)=0,"",VLOOKUP('Xlookup set'!$S956,'Xlookup set'!$A$1:$R$1239,16,FALSE)),"")</f>
        <v/>
      </c>
      <c r="P917" t="str">
        <f t="array" aca="1" ref="P917" ca="1">IFERROR(Y2IF(VLOOKUP('Xlookup set'!$S956,'Xlookup set'!$A$1:$R$1239,17,FALSE)=0,"",VLOOKUP('Xlookup set'!$S956,'Xlookup set'!$A$1:$R$1239,17,FALSE)),"")</f>
        <v/>
      </c>
      <c r="Q917" t="str">
        <f>IFERROR(IF(VLOOKUP('Xlookup set'!$S956,'Xlookup set'!$A$1:$R$1239,18,FALSE)=0,"",VLOOKUP('Xlookup set'!$S956,'Xlookup set'!$A$1:$R$1239,18,FALSE)),"")</f>
        <v/>
      </c>
    </row>
    <row r="918" spans="1:17">
      <c r="A918" t="str">
        <f>IFERROR(VLOOKUP('Xlookup set'!$S918,'Xlookup set'!$A$1:$R$1239,2,FALSE),"")</f>
        <v/>
      </c>
      <c r="B918" t="str">
        <f>IF(I918&lt;&gt;"",ドッグキャリー!$I$2,"")</f>
        <v/>
      </c>
      <c r="C918" t="str">
        <f t="shared" si="30"/>
        <v/>
      </c>
      <c r="D918" t="str">
        <f t="shared" si="31"/>
        <v/>
      </c>
      <c r="H918" s="77" t="str">
        <f>IFERROR(IF(VLOOKUP('Xlookup set'!$S918,'Xlookup set'!$A$1:$R$1239,9,FALSE)=0,"",VLOOKUP('Xlookup set'!$S918,'Xlookup set'!$A$1:$R$1239,9,FALSE)),"")</f>
        <v/>
      </c>
      <c r="I918" t="str">
        <f>IFERROR(IF(VLOOKUP('Xlookup set'!$S918,'Xlookup set'!$A$1:$R$1239,10,FALSE)=0,"",VLOOKUP('Xlookup set'!$S918,'Xlookup set'!$A$1:$R$1239,10,FALSE)),"")</f>
        <v/>
      </c>
      <c r="J918" t="str">
        <f>IFERROR(IF(VLOOKUP('Xlookup set'!$S957,'Xlookup set'!$A$1:$R$1239,11,FALSE)=0,"",VLOOKUP('Xlookup set'!$S957,'Xlookup set'!$A$1:$R$1239,11,FALSE)),"")</f>
        <v/>
      </c>
      <c r="K918" t="str">
        <f>IFERROR(IF(VLOOKUP('Xlookup set'!$S957,'Xlookup set'!$A$1:$R$1239,12,FALSE)=0,"",VLOOKUP('Xlookup set'!$S957,'Xlookup set'!$A$1:$R$1239,12,FALSE)),"")</f>
        <v/>
      </c>
      <c r="L918" t="str">
        <f>IFERROR(IF(VLOOKUP('Xlookup set'!$S957,'Xlookup set'!$A$1:$R$1239,13,FALSE)=0,"",VLOOKUP('Xlookup set'!$S957,'Xlookup set'!$A$1:$R$1239,13,FALSE)),"")</f>
        <v/>
      </c>
      <c r="M918" t="str">
        <f>IFERROR(IF(VLOOKUP('Xlookup set'!$S957,'Xlookup set'!$A$1:$R$1239,14,FALSE)=0,"",VLOOKUP('Xlookup set'!$S957,'Xlookup set'!$A$1:$R$1239,14,FALSE)),"")</f>
        <v/>
      </c>
      <c r="N918" t="str">
        <f>IFERROR(IF(VLOOKUP('Xlookup set'!$S957,'Xlookup set'!$A$1:$R$1239,15,FALSE)=0,"",VLOOKUP('Xlookup set'!$S957,'Xlookup set'!$A$1:$R$1239,15,FALSE)),"")</f>
        <v/>
      </c>
      <c r="O918" t="str">
        <f>IFERROR(IF(VLOOKUP('Xlookup set'!$S957,'Xlookup set'!$A$1:$R$1239,16,FALSE)=0,"",VLOOKUP('Xlookup set'!$S957,'Xlookup set'!$A$1:$R$1239,16,FALSE)),"")</f>
        <v/>
      </c>
      <c r="P918" t="str">
        <f t="array" aca="1" ref="P918" ca="1">IFERROR(Y2IF(VLOOKUP('Xlookup set'!$S957,'Xlookup set'!$A$1:$R$1239,17,FALSE)=0,"",VLOOKUP('Xlookup set'!$S957,'Xlookup set'!$A$1:$R$1239,17,FALSE)),"")</f>
        <v/>
      </c>
      <c r="Q918" t="str">
        <f>IFERROR(IF(VLOOKUP('Xlookup set'!$S957,'Xlookup set'!$A$1:$R$1239,18,FALSE)=0,"",VLOOKUP('Xlookup set'!$S957,'Xlookup set'!$A$1:$R$1239,18,FALSE)),"")</f>
        <v/>
      </c>
    </row>
    <row r="919" spans="1:17">
      <c r="A919" t="str">
        <f>IFERROR(VLOOKUP('Xlookup set'!$S919,'Xlookup set'!$A$1:$R$1239,2,FALSE),"")</f>
        <v/>
      </c>
      <c r="B919" t="str">
        <f>IF(I919&lt;&gt;"",ドッグキャリー!$I$2,"")</f>
        <v/>
      </c>
      <c r="C919" t="str">
        <f t="shared" si="30"/>
        <v/>
      </c>
      <c r="D919" t="str">
        <f t="shared" si="31"/>
        <v/>
      </c>
      <c r="H919" s="77" t="str">
        <f>IFERROR(IF(VLOOKUP('Xlookup set'!$S919,'Xlookup set'!$A$1:$R$1239,9,FALSE)=0,"",VLOOKUP('Xlookup set'!$S919,'Xlookup set'!$A$1:$R$1239,9,FALSE)),"")</f>
        <v/>
      </c>
      <c r="I919" t="str">
        <f>IFERROR(IF(VLOOKUP('Xlookup set'!$S919,'Xlookup set'!$A$1:$R$1239,10,FALSE)=0,"",VLOOKUP('Xlookup set'!$S919,'Xlookup set'!$A$1:$R$1239,10,FALSE)),"")</f>
        <v/>
      </c>
      <c r="J919" t="str">
        <f>IFERROR(IF(VLOOKUP('Xlookup set'!$S958,'Xlookup set'!$A$1:$R$1239,11,FALSE)=0,"",VLOOKUP('Xlookup set'!$S958,'Xlookup set'!$A$1:$R$1239,11,FALSE)),"")</f>
        <v/>
      </c>
      <c r="K919" t="str">
        <f>IFERROR(IF(VLOOKUP('Xlookup set'!$S958,'Xlookup set'!$A$1:$R$1239,12,FALSE)=0,"",VLOOKUP('Xlookup set'!$S958,'Xlookup set'!$A$1:$R$1239,12,FALSE)),"")</f>
        <v/>
      </c>
      <c r="L919" t="str">
        <f>IFERROR(IF(VLOOKUP('Xlookup set'!$S958,'Xlookup set'!$A$1:$R$1239,13,FALSE)=0,"",VLOOKUP('Xlookup set'!$S958,'Xlookup set'!$A$1:$R$1239,13,FALSE)),"")</f>
        <v/>
      </c>
      <c r="M919" t="str">
        <f>IFERROR(IF(VLOOKUP('Xlookup set'!$S958,'Xlookup set'!$A$1:$R$1239,14,FALSE)=0,"",VLOOKUP('Xlookup set'!$S958,'Xlookup set'!$A$1:$R$1239,14,FALSE)),"")</f>
        <v/>
      </c>
      <c r="N919" t="str">
        <f>IFERROR(IF(VLOOKUP('Xlookup set'!$S958,'Xlookup set'!$A$1:$R$1239,15,FALSE)=0,"",VLOOKUP('Xlookup set'!$S958,'Xlookup set'!$A$1:$R$1239,15,FALSE)),"")</f>
        <v/>
      </c>
      <c r="O919" t="str">
        <f>IFERROR(IF(VLOOKUP('Xlookup set'!$S958,'Xlookup set'!$A$1:$R$1239,16,FALSE)=0,"",VLOOKUP('Xlookup set'!$S958,'Xlookup set'!$A$1:$R$1239,16,FALSE)),"")</f>
        <v/>
      </c>
      <c r="P919" t="str">
        <f t="array" aca="1" ref="P919" ca="1">IFERROR(Y2IF(VLOOKUP('Xlookup set'!$S958,'Xlookup set'!$A$1:$R$1239,17,FALSE)=0,"",VLOOKUP('Xlookup set'!$S958,'Xlookup set'!$A$1:$R$1239,17,FALSE)),"")</f>
        <v/>
      </c>
      <c r="Q919" t="str">
        <f>IFERROR(IF(VLOOKUP('Xlookup set'!$S958,'Xlookup set'!$A$1:$R$1239,18,FALSE)=0,"",VLOOKUP('Xlookup set'!$S958,'Xlookup set'!$A$1:$R$1239,18,FALSE)),"")</f>
        <v/>
      </c>
    </row>
    <row r="920" spans="1:17">
      <c r="A920" t="str">
        <f>IFERROR(VLOOKUP('Xlookup set'!$S920,'Xlookup set'!$A$1:$R$1239,2,FALSE),"")</f>
        <v/>
      </c>
      <c r="B920" t="str">
        <f>IF(I920&lt;&gt;"",ドッグキャリー!$I$2,"")</f>
        <v/>
      </c>
      <c r="C920" t="str">
        <f t="shared" si="30"/>
        <v/>
      </c>
      <c r="D920" t="str">
        <f t="shared" si="31"/>
        <v/>
      </c>
      <c r="H920" s="77" t="str">
        <f>IFERROR(IF(VLOOKUP('Xlookup set'!$S920,'Xlookup set'!$A$1:$R$1239,9,FALSE)=0,"",VLOOKUP('Xlookup set'!$S920,'Xlookup set'!$A$1:$R$1239,9,FALSE)),"")</f>
        <v/>
      </c>
      <c r="I920" t="str">
        <f>IFERROR(IF(VLOOKUP('Xlookup set'!$S920,'Xlookup set'!$A$1:$R$1239,10,FALSE)=0,"",VLOOKUP('Xlookup set'!$S920,'Xlookup set'!$A$1:$R$1239,10,FALSE)),"")</f>
        <v/>
      </c>
      <c r="J920" t="str">
        <f>IFERROR(IF(VLOOKUP('Xlookup set'!$S959,'Xlookup set'!$A$1:$R$1239,11,FALSE)=0,"",VLOOKUP('Xlookup set'!$S959,'Xlookup set'!$A$1:$R$1239,11,FALSE)),"")</f>
        <v/>
      </c>
      <c r="K920" t="str">
        <f>IFERROR(IF(VLOOKUP('Xlookup set'!$S959,'Xlookup set'!$A$1:$R$1239,12,FALSE)=0,"",VLOOKUP('Xlookup set'!$S959,'Xlookup set'!$A$1:$R$1239,12,FALSE)),"")</f>
        <v/>
      </c>
      <c r="L920" t="str">
        <f>IFERROR(IF(VLOOKUP('Xlookup set'!$S959,'Xlookup set'!$A$1:$R$1239,13,FALSE)=0,"",VLOOKUP('Xlookup set'!$S959,'Xlookup set'!$A$1:$R$1239,13,FALSE)),"")</f>
        <v/>
      </c>
      <c r="M920" t="str">
        <f>IFERROR(IF(VLOOKUP('Xlookup set'!$S959,'Xlookup set'!$A$1:$R$1239,14,FALSE)=0,"",VLOOKUP('Xlookup set'!$S959,'Xlookup set'!$A$1:$R$1239,14,FALSE)),"")</f>
        <v/>
      </c>
      <c r="N920" t="str">
        <f>IFERROR(IF(VLOOKUP('Xlookup set'!$S959,'Xlookup set'!$A$1:$R$1239,15,FALSE)=0,"",VLOOKUP('Xlookup set'!$S959,'Xlookup set'!$A$1:$R$1239,15,FALSE)),"")</f>
        <v/>
      </c>
      <c r="O920" t="str">
        <f>IFERROR(IF(VLOOKUP('Xlookup set'!$S959,'Xlookup set'!$A$1:$R$1239,16,FALSE)=0,"",VLOOKUP('Xlookup set'!$S959,'Xlookup set'!$A$1:$R$1239,16,FALSE)),"")</f>
        <v/>
      </c>
      <c r="P920" t="str">
        <f t="array" aca="1" ref="P920" ca="1">IFERROR(Y2IF(VLOOKUP('Xlookup set'!$S959,'Xlookup set'!$A$1:$R$1239,17,FALSE)=0,"",VLOOKUP('Xlookup set'!$S959,'Xlookup set'!$A$1:$R$1239,17,FALSE)),"")</f>
        <v/>
      </c>
      <c r="Q920" t="str">
        <f>IFERROR(IF(VLOOKUP('Xlookup set'!$S959,'Xlookup set'!$A$1:$R$1239,18,FALSE)=0,"",VLOOKUP('Xlookup set'!$S959,'Xlookup set'!$A$1:$R$1239,18,FALSE)),"")</f>
        <v/>
      </c>
    </row>
    <row r="921" spans="1:17">
      <c r="A921" t="str">
        <f>IFERROR(VLOOKUP('Xlookup set'!$S921,'Xlookup set'!$A$1:$R$1239,2,FALSE),"")</f>
        <v/>
      </c>
      <c r="B921" t="str">
        <f>IF(I921&lt;&gt;"",ドッグキャリー!$I$2,"")</f>
        <v/>
      </c>
      <c r="C921" t="str">
        <f t="shared" si="30"/>
        <v/>
      </c>
      <c r="D921" t="str">
        <f t="shared" si="31"/>
        <v/>
      </c>
      <c r="H921" s="77" t="str">
        <f>IFERROR(IF(VLOOKUP('Xlookup set'!$S921,'Xlookup set'!$A$1:$R$1239,9,FALSE)=0,"",VLOOKUP('Xlookup set'!$S921,'Xlookup set'!$A$1:$R$1239,9,FALSE)),"")</f>
        <v/>
      </c>
      <c r="I921" t="str">
        <f>IFERROR(IF(VLOOKUP('Xlookup set'!$S921,'Xlookup set'!$A$1:$R$1239,10,FALSE)=0,"",VLOOKUP('Xlookup set'!$S921,'Xlookup set'!$A$1:$R$1239,10,FALSE)),"")</f>
        <v/>
      </c>
      <c r="J921" t="str">
        <f>IFERROR(IF(VLOOKUP('Xlookup set'!$S960,'Xlookup set'!$A$1:$R$1239,11,FALSE)=0,"",VLOOKUP('Xlookup set'!$S960,'Xlookup set'!$A$1:$R$1239,11,FALSE)),"")</f>
        <v/>
      </c>
      <c r="K921" t="str">
        <f>IFERROR(IF(VLOOKUP('Xlookup set'!$S960,'Xlookup set'!$A$1:$R$1239,12,FALSE)=0,"",VLOOKUP('Xlookup set'!$S960,'Xlookup set'!$A$1:$R$1239,12,FALSE)),"")</f>
        <v/>
      </c>
      <c r="L921" t="str">
        <f>IFERROR(IF(VLOOKUP('Xlookup set'!$S960,'Xlookup set'!$A$1:$R$1239,13,FALSE)=0,"",VLOOKUP('Xlookup set'!$S960,'Xlookup set'!$A$1:$R$1239,13,FALSE)),"")</f>
        <v/>
      </c>
      <c r="M921" t="str">
        <f>IFERROR(IF(VLOOKUP('Xlookup set'!$S960,'Xlookup set'!$A$1:$R$1239,14,FALSE)=0,"",VLOOKUP('Xlookup set'!$S960,'Xlookup set'!$A$1:$R$1239,14,FALSE)),"")</f>
        <v/>
      </c>
      <c r="N921" t="str">
        <f>IFERROR(IF(VLOOKUP('Xlookup set'!$S960,'Xlookup set'!$A$1:$R$1239,15,FALSE)=0,"",VLOOKUP('Xlookup set'!$S960,'Xlookup set'!$A$1:$R$1239,15,FALSE)),"")</f>
        <v/>
      </c>
      <c r="O921" t="str">
        <f>IFERROR(IF(VLOOKUP('Xlookup set'!$S960,'Xlookup set'!$A$1:$R$1239,16,FALSE)=0,"",VLOOKUP('Xlookup set'!$S960,'Xlookup set'!$A$1:$R$1239,16,FALSE)),"")</f>
        <v/>
      </c>
      <c r="P921" t="str">
        <f t="array" aca="1" ref="P921" ca="1">IFERROR(Y2IF(VLOOKUP('Xlookup set'!$S960,'Xlookup set'!$A$1:$R$1239,17,FALSE)=0,"",VLOOKUP('Xlookup set'!$S960,'Xlookup set'!$A$1:$R$1239,17,FALSE)),"")</f>
        <v/>
      </c>
      <c r="Q921" t="str">
        <f>IFERROR(IF(VLOOKUP('Xlookup set'!$S960,'Xlookup set'!$A$1:$R$1239,18,FALSE)=0,"",VLOOKUP('Xlookup set'!$S960,'Xlookup set'!$A$1:$R$1239,18,FALSE)),"")</f>
        <v/>
      </c>
    </row>
    <row r="922" spans="1:17">
      <c r="A922" t="str">
        <f>IFERROR(VLOOKUP('Xlookup set'!$S922,'Xlookup set'!$A$1:$R$1239,2,FALSE),"")</f>
        <v/>
      </c>
      <c r="B922" t="str">
        <f>IF(I922&lt;&gt;"",ドッグキャリー!$I$2,"")</f>
        <v/>
      </c>
      <c r="C922" t="str">
        <f t="shared" si="30"/>
        <v/>
      </c>
      <c r="D922" t="str">
        <f t="shared" si="31"/>
        <v/>
      </c>
      <c r="H922" s="77" t="str">
        <f>IFERROR(IF(VLOOKUP('Xlookup set'!$S922,'Xlookup set'!$A$1:$R$1239,9,FALSE)=0,"",VLOOKUP('Xlookup set'!$S922,'Xlookup set'!$A$1:$R$1239,9,FALSE)),"")</f>
        <v/>
      </c>
      <c r="I922" t="str">
        <f>IFERROR(IF(VLOOKUP('Xlookup set'!$S922,'Xlookup set'!$A$1:$R$1239,10,FALSE)=0,"",VLOOKUP('Xlookup set'!$S922,'Xlookup set'!$A$1:$R$1239,10,FALSE)),"")</f>
        <v/>
      </c>
      <c r="J922" t="str">
        <f>IFERROR(IF(VLOOKUP('Xlookup set'!$S961,'Xlookup set'!$A$1:$R$1239,11,FALSE)=0,"",VLOOKUP('Xlookup set'!$S961,'Xlookup set'!$A$1:$R$1239,11,FALSE)),"")</f>
        <v/>
      </c>
      <c r="K922" t="str">
        <f>IFERROR(IF(VLOOKUP('Xlookup set'!$S961,'Xlookup set'!$A$1:$R$1239,12,FALSE)=0,"",VLOOKUP('Xlookup set'!$S961,'Xlookup set'!$A$1:$R$1239,12,FALSE)),"")</f>
        <v/>
      </c>
      <c r="L922" t="str">
        <f>IFERROR(IF(VLOOKUP('Xlookup set'!$S961,'Xlookup set'!$A$1:$R$1239,13,FALSE)=0,"",VLOOKUP('Xlookup set'!$S961,'Xlookup set'!$A$1:$R$1239,13,FALSE)),"")</f>
        <v/>
      </c>
      <c r="M922" t="str">
        <f>IFERROR(IF(VLOOKUP('Xlookup set'!$S961,'Xlookup set'!$A$1:$R$1239,14,FALSE)=0,"",VLOOKUP('Xlookup set'!$S961,'Xlookup set'!$A$1:$R$1239,14,FALSE)),"")</f>
        <v/>
      </c>
      <c r="N922" t="str">
        <f>IFERROR(IF(VLOOKUP('Xlookup set'!$S961,'Xlookup set'!$A$1:$R$1239,15,FALSE)=0,"",VLOOKUP('Xlookup set'!$S961,'Xlookup set'!$A$1:$R$1239,15,FALSE)),"")</f>
        <v/>
      </c>
      <c r="O922" t="str">
        <f>IFERROR(IF(VLOOKUP('Xlookup set'!$S961,'Xlookup set'!$A$1:$R$1239,16,FALSE)=0,"",VLOOKUP('Xlookup set'!$S961,'Xlookup set'!$A$1:$R$1239,16,FALSE)),"")</f>
        <v/>
      </c>
      <c r="P922" t="str">
        <f t="array" aca="1" ref="P922" ca="1">IFERROR(Y2IF(VLOOKUP('Xlookup set'!$S961,'Xlookup set'!$A$1:$R$1239,17,FALSE)=0,"",VLOOKUP('Xlookup set'!$S961,'Xlookup set'!$A$1:$R$1239,17,FALSE)),"")</f>
        <v/>
      </c>
      <c r="Q922" t="str">
        <f>IFERROR(IF(VLOOKUP('Xlookup set'!$S961,'Xlookup set'!$A$1:$R$1239,18,FALSE)=0,"",VLOOKUP('Xlookup set'!$S961,'Xlookup set'!$A$1:$R$1239,18,FALSE)),"")</f>
        <v/>
      </c>
    </row>
    <row r="923" spans="1:17">
      <c r="A923" t="str">
        <f>IFERROR(VLOOKUP('Xlookup set'!$S923,'Xlookup set'!$A$1:$R$1239,2,FALSE),"")</f>
        <v/>
      </c>
      <c r="B923" t="str">
        <f>IF(I923&lt;&gt;"",ドッグキャリー!$I$2,"")</f>
        <v/>
      </c>
      <c r="C923" t="str">
        <f t="shared" si="30"/>
        <v/>
      </c>
      <c r="D923" t="str">
        <f t="shared" si="31"/>
        <v/>
      </c>
      <c r="H923" s="77" t="str">
        <f>IFERROR(IF(VLOOKUP('Xlookup set'!$S923,'Xlookup set'!$A$1:$R$1239,9,FALSE)=0,"",VLOOKUP('Xlookup set'!$S923,'Xlookup set'!$A$1:$R$1239,9,FALSE)),"")</f>
        <v/>
      </c>
      <c r="I923" t="str">
        <f>IFERROR(IF(VLOOKUP('Xlookup set'!$S923,'Xlookup set'!$A$1:$R$1239,10,FALSE)=0,"",VLOOKUP('Xlookup set'!$S923,'Xlookup set'!$A$1:$R$1239,10,FALSE)),"")</f>
        <v/>
      </c>
      <c r="J923" t="str">
        <f>IFERROR(IF(VLOOKUP('Xlookup set'!$S962,'Xlookup set'!$A$1:$R$1239,11,FALSE)=0,"",VLOOKUP('Xlookup set'!$S962,'Xlookup set'!$A$1:$R$1239,11,FALSE)),"")</f>
        <v/>
      </c>
      <c r="K923" t="str">
        <f>IFERROR(IF(VLOOKUP('Xlookup set'!$S962,'Xlookup set'!$A$1:$R$1239,12,FALSE)=0,"",VLOOKUP('Xlookup set'!$S962,'Xlookup set'!$A$1:$R$1239,12,FALSE)),"")</f>
        <v/>
      </c>
      <c r="L923" t="str">
        <f>IFERROR(IF(VLOOKUP('Xlookup set'!$S962,'Xlookup set'!$A$1:$R$1239,13,FALSE)=0,"",VLOOKUP('Xlookup set'!$S962,'Xlookup set'!$A$1:$R$1239,13,FALSE)),"")</f>
        <v/>
      </c>
      <c r="M923" t="str">
        <f>IFERROR(IF(VLOOKUP('Xlookup set'!$S962,'Xlookup set'!$A$1:$R$1239,14,FALSE)=0,"",VLOOKUP('Xlookup set'!$S962,'Xlookup set'!$A$1:$R$1239,14,FALSE)),"")</f>
        <v/>
      </c>
      <c r="N923" t="str">
        <f>IFERROR(IF(VLOOKUP('Xlookup set'!$S962,'Xlookup set'!$A$1:$R$1239,15,FALSE)=0,"",VLOOKUP('Xlookup set'!$S962,'Xlookup set'!$A$1:$R$1239,15,FALSE)),"")</f>
        <v/>
      </c>
      <c r="O923" t="str">
        <f>IFERROR(IF(VLOOKUP('Xlookup set'!$S962,'Xlookup set'!$A$1:$R$1239,16,FALSE)=0,"",VLOOKUP('Xlookup set'!$S962,'Xlookup set'!$A$1:$R$1239,16,FALSE)),"")</f>
        <v/>
      </c>
      <c r="P923" t="str">
        <f t="array" aca="1" ref="P923" ca="1">IFERROR(Y2IF(VLOOKUP('Xlookup set'!$S962,'Xlookup set'!$A$1:$R$1239,17,FALSE)=0,"",VLOOKUP('Xlookup set'!$S962,'Xlookup set'!$A$1:$R$1239,17,FALSE)),"")</f>
        <v/>
      </c>
      <c r="Q923" t="str">
        <f>IFERROR(IF(VLOOKUP('Xlookup set'!$S962,'Xlookup set'!$A$1:$R$1239,18,FALSE)=0,"",VLOOKUP('Xlookup set'!$S962,'Xlookup set'!$A$1:$R$1239,18,FALSE)),"")</f>
        <v/>
      </c>
    </row>
    <row r="924" spans="1:17">
      <c r="A924" t="str">
        <f>IFERROR(VLOOKUP('Xlookup set'!$S924,'Xlookup set'!$A$1:$R$1239,2,FALSE),"")</f>
        <v/>
      </c>
      <c r="B924" t="str">
        <f>IF(I924&lt;&gt;"",ドッグキャリー!$I$2,"")</f>
        <v/>
      </c>
      <c r="C924" t="str">
        <f t="shared" si="30"/>
        <v/>
      </c>
      <c r="D924" t="str">
        <f t="shared" si="31"/>
        <v/>
      </c>
      <c r="H924" s="77" t="str">
        <f>IFERROR(IF(VLOOKUP('Xlookup set'!$S924,'Xlookup set'!$A$1:$R$1239,9,FALSE)=0,"",VLOOKUP('Xlookup set'!$S924,'Xlookup set'!$A$1:$R$1239,9,FALSE)),"")</f>
        <v/>
      </c>
      <c r="I924" t="str">
        <f>IFERROR(IF(VLOOKUP('Xlookup set'!$S924,'Xlookup set'!$A$1:$R$1239,10,FALSE)=0,"",VLOOKUP('Xlookup set'!$S924,'Xlookup set'!$A$1:$R$1239,10,FALSE)),"")</f>
        <v/>
      </c>
      <c r="J924" t="str">
        <f>IFERROR(IF(VLOOKUP('Xlookup set'!$S963,'Xlookup set'!$A$1:$R$1239,11,FALSE)=0,"",VLOOKUP('Xlookup set'!$S963,'Xlookup set'!$A$1:$R$1239,11,FALSE)),"")</f>
        <v/>
      </c>
      <c r="K924" t="str">
        <f>IFERROR(IF(VLOOKUP('Xlookup set'!$S963,'Xlookup set'!$A$1:$R$1239,12,FALSE)=0,"",VLOOKUP('Xlookup set'!$S963,'Xlookup set'!$A$1:$R$1239,12,FALSE)),"")</f>
        <v/>
      </c>
      <c r="L924" t="str">
        <f>IFERROR(IF(VLOOKUP('Xlookup set'!$S963,'Xlookup set'!$A$1:$R$1239,13,FALSE)=0,"",VLOOKUP('Xlookup set'!$S963,'Xlookup set'!$A$1:$R$1239,13,FALSE)),"")</f>
        <v/>
      </c>
      <c r="M924" t="str">
        <f>IFERROR(IF(VLOOKUP('Xlookup set'!$S963,'Xlookup set'!$A$1:$R$1239,14,FALSE)=0,"",VLOOKUP('Xlookup set'!$S963,'Xlookup set'!$A$1:$R$1239,14,FALSE)),"")</f>
        <v/>
      </c>
      <c r="N924" t="str">
        <f>IFERROR(IF(VLOOKUP('Xlookup set'!$S963,'Xlookup set'!$A$1:$R$1239,15,FALSE)=0,"",VLOOKUP('Xlookup set'!$S963,'Xlookup set'!$A$1:$R$1239,15,FALSE)),"")</f>
        <v/>
      </c>
      <c r="O924" t="str">
        <f>IFERROR(IF(VLOOKUP('Xlookup set'!$S963,'Xlookup set'!$A$1:$R$1239,16,FALSE)=0,"",VLOOKUP('Xlookup set'!$S963,'Xlookup set'!$A$1:$R$1239,16,FALSE)),"")</f>
        <v/>
      </c>
      <c r="P924" t="str">
        <f t="array" aca="1" ref="P924" ca="1">IFERROR(Y2IF(VLOOKUP('Xlookup set'!$S963,'Xlookup set'!$A$1:$R$1239,17,FALSE)=0,"",VLOOKUP('Xlookup set'!$S963,'Xlookup set'!$A$1:$R$1239,17,FALSE)),"")</f>
        <v/>
      </c>
      <c r="Q924" t="str">
        <f>IFERROR(IF(VLOOKUP('Xlookup set'!$S963,'Xlookup set'!$A$1:$R$1239,18,FALSE)=0,"",VLOOKUP('Xlookup set'!$S963,'Xlookup set'!$A$1:$R$1239,18,FALSE)),"")</f>
        <v/>
      </c>
    </row>
    <row r="925" spans="1:17">
      <c r="A925" t="str">
        <f>IFERROR(VLOOKUP('Xlookup set'!$S925,'Xlookup set'!$A$1:$R$1239,2,FALSE),"")</f>
        <v/>
      </c>
      <c r="B925" t="str">
        <f>IF(I925&lt;&gt;"",ドッグキャリー!$I$2,"")</f>
        <v/>
      </c>
      <c r="C925" t="str">
        <f t="shared" si="30"/>
        <v/>
      </c>
      <c r="D925" t="str">
        <f t="shared" si="31"/>
        <v/>
      </c>
      <c r="H925" s="77" t="str">
        <f>IFERROR(IF(VLOOKUP('Xlookup set'!$S925,'Xlookup set'!$A$1:$R$1239,9,FALSE)=0,"",VLOOKUP('Xlookup set'!$S925,'Xlookup set'!$A$1:$R$1239,9,FALSE)),"")</f>
        <v/>
      </c>
      <c r="I925" t="str">
        <f>IFERROR(IF(VLOOKUP('Xlookup set'!$S925,'Xlookup set'!$A$1:$R$1239,10,FALSE)=0,"",VLOOKUP('Xlookup set'!$S925,'Xlookup set'!$A$1:$R$1239,10,FALSE)),"")</f>
        <v/>
      </c>
      <c r="J925" t="str">
        <f>IFERROR(IF(VLOOKUP('Xlookup set'!$S964,'Xlookup set'!$A$1:$R$1239,11,FALSE)=0,"",VLOOKUP('Xlookup set'!$S964,'Xlookup set'!$A$1:$R$1239,11,FALSE)),"")</f>
        <v/>
      </c>
      <c r="K925" t="str">
        <f>IFERROR(IF(VLOOKUP('Xlookup set'!$S964,'Xlookup set'!$A$1:$R$1239,12,FALSE)=0,"",VLOOKUP('Xlookup set'!$S964,'Xlookup set'!$A$1:$R$1239,12,FALSE)),"")</f>
        <v/>
      </c>
      <c r="L925" t="str">
        <f>IFERROR(IF(VLOOKUP('Xlookup set'!$S964,'Xlookup set'!$A$1:$R$1239,13,FALSE)=0,"",VLOOKUP('Xlookup set'!$S964,'Xlookup set'!$A$1:$R$1239,13,FALSE)),"")</f>
        <v/>
      </c>
      <c r="M925" t="str">
        <f>IFERROR(IF(VLOOKUP('Xlookup set'!$S964,'Xlookup set'!$A$1:$R$1239,14,FALSE)=0,"",VLOOKUP('Xlookup set'!$S964,'Xlookup set'!$A$1:$R$1239,14,FALSE)),"")</f>
        <v/>
      </c>
      <c r="N925" t="str">
        <f>IFERROR(IF(VLOOKUP('Xlookup set'!$S964,'Xlookup set'!$A$1:$R$1239,15,FALSE)=0,"",VLOOKUP('Xlookup set'!$S964,'Xlookup set'!$A$1:$R$1239,15,FALSE)),"")</f>
        <v/>
      </c>
      <c r="O925" t="str">
        <f>IFERROR(IF(VLOOKUP('Xlookup set'!$S964,'Xlookup set'!$A$1:$R$1239,16,FALSE)=0,"",VLOOKUP('Xlookup set'!$S964,'Xlookup set'!$A$1:$R$1239,16,FALSE)),"")</f>
        <v/>
      </c>
      <c r="P925" t="str">
        <f t="array" aca="1" ref="P925" ca="1">IFERROR(Y2IF(VLOOKUP('Xlookup set'!$S964,'Xlookup set'!$A$1:$R$1239,17,FALSE)=0,"",VLOOKUP('Xlookup set'!$S964,'Xlookup set'!$A$1:$R$1239,17,FALSE)),"")</f>
        <v/>
      </c>
      <c r="Q925" t="str">
        <f>IFERROR(IF(VLOOKUP('Xlookup set'!$S964,'Xlookup set'!$A$1:$R$1239,18,FALSE)=0,"",VLOOKUP('Xlookup set'!$S964,'Xlookup set'!$A$1:$R$1239,18,FALSE)),"")</f>
        <v/>
      </c>
    </row>
    <row r="926" spans="1:17">
      <c r="A926" t="str">
        <f>IFERROR(VLOOKUP('Xlookup set'!$S926,'Xlookup set'!$A$1:$R$1239,2,FALSE),"")</f>
        <v/>
      </c>
      <c r="B926" t="str">
        <f>IF(I926&lt;&gt;"",ドッグキャリー!$I$2,"")</f>
        <v/>
      </c>
      <c r="C926" t="str">
        <f t="shared" si="30"/>
        <v/>
      </c>
      <c r="D926" t="str">
        <f t="shared" si="31"/>
        <v/>
      </c>
      <c r="H926" s="77" t="str">
        <f>IFERROR(IF(VLOOKUP('Xlookup set'!$S926,'Xlookup set'!$A$1:$R$1239,9,FALSE)=0,"",VLOOKUP('Xlookup set'!$S926,'Xlookup set'!$A$1:$R$1239,9,FALSE)),"")</f>
        <v/>
      </c>
      <c r="I926" t="str">
        <f>IFERROR(IF(VLOOKUP('Xlookup set'!$S926,'Xlookup set'!$A$1:$R$1239,10,FALSE)=0,"",VLOOKUP('Xlookup set'!$S926,'Xlookup set'!$A$1:$R$1239,10,FALSE)),"")</f>
        <v/>
      </c>
      <c r="J926" t="str">
        <f>IFERROR(IF(VLOOKUP('Xlookup set'!$S965,'Xlookup set'!$A$1:$R$1239,11,FALSE)=0,"",VLOOKUP('Xlookup set'!$S965,'Xlookup set'!$A$1:$R$1239,11,FALSE)),"")</f>
        <v/>
      </c>
      <c r="K926" t="str">
        <f>IFERROR(IF(VLOOKUP('Xlookup set'!$S965,'Xlookup set'!$A$1:$R$1239,12,FALSE)=0,"",VLOOKUP('Xlookup set'!$S965,'Xlookup set'!$A$1:$R$1239,12,FALSE)),"")</f>
        <v/>
      </c>
      <c r="L926" t="str">
        <f>IFERROR(IF(VLOOKUP('Xlookup set'!$S965,'Xlookup set'!$A$1:$R$1239,13,FALSE)=0,"",VLOOKUP('Xlookup set'!$S965,'Xlookup set'!$A$1:$R$1239,13,FALSE)),"")</f>
        <v/>
      </c>
      <c r="M926" t="str">
        <f>IFERROR(IF(VLOOKUP('Xlookup set'!$S965,'Xlookup set'!$A$1:$R$1239,14,FALSE)=0,"",VLOOKUP('Xlookup set'!$S965,'Xlookup set'!$A$1:$R$1239,14,FALSE)),"")</f>
        <v/>
      </c>
      <c r="N926" t="str">
        <f>IFERROR(IF(VLOOKUP('Xlookup set'!$S965,'Xlookup set'!$A$1:$R$1239,15,FALSE)=0,"",VLOOKUP('Xlookup set'!$S965,'Xlookup set'!$A$1:$R$1239,15,FALSE)),"")</f>
        <v/>
      </c>
      <c r="O926" t="str">
        <f>IFERROR(IF(VLOOKUP('Xlookup set'!$S965,'Xlookup set'!$A$1:$R$1239,16,FALSE)=0,"",VLOOKUP('Xlookup set'!$S965,'Xlookup set'!$A$1:$R$1239,16,FALSE)),"")</f>
        <v/>
      </c>
      <c r="P926" t="str">
        <f t="array" aca="1" ref="P926" ca="1">IFERROR(Y2IF(VLOOKUP('Xlookup set'!$S965,'Xlookup set'!$A$1:$R$1239,17,FALSE)=0,"",VLOOKUP('Xlookup set'!$S965,'Xlookup set'!$A$1:$R$1239,17,FALSE)),"")</f>
        <v/>
      </c>
      <c r="Q926" t="str">
        <f>IFERROR(IF(VLOOKUP('Xlookup set'!$S965,'Xlookup set'!$A$1:$R$1239,18,FALSE)=0,"",VLOOKUP('Xlookup set'!$S965,'Xlookup set'!$A$1:$R$1239,18,FALSE)),"")</f>
        <v/>
      </c>
    </row>
    <row r="927" spans="1:17">
      <c r="A927" t="str">
        <f>IFERROR(VLOOKUP('Xlookup set'!$S927,'Xlookup set'!$A$1:$R$1239,2,FALSE),"")</f>
        <v/>
      </c>
      <c r="B927" t="str">
        <f>IF(I927&lt;&gt;"",ドッグキャリー!$I$2,"")</f>
        <v/>
      </c>
      <c r="C927" t="str">
        <f t="shared" si="30"/>
        <v/>
      </c>
      <c r="D927" t="str">
        <f t="shared" si="31"/>
        <v/>
      </c>
      <c r="H927" s="77" t="str">
        <f>IFERROR(IF(VLOOKUP('Xlookup set'!$S927,'Xlookup set'!$A$1:$R$1239,9,FALSE)=0,"",VLOOKUP('Xlookup set'!$S927,'Xlookup set'!$A$1:$R$1239,9,FALSE)),"")</f>
        <v/>
      </c>
      <c r="I927" t="str">
        <f>IFERROR(IF(VLOOKUP('Xlookup set'!$S927,'Xlookup set'!$A$1:$R$1239,10,FALSE)=0,"",VLOOKUP('Xlookup set'!$S927,'Xlookup set'!$A$1:$R$1239,10,FALSE)),"")</f>
        <v/>
      </c>
      <c r="J927" t="str">
        <f>IFERROR(IF(VLOOKUP('Xlookup set'!$S966,'Xlookup set'!$A$1:$R$1239,11,FALSE)=0,"",VLOOKUP('Xlookup set'!$S966,'Xlookup set'!$A$1:$R$1239,11,FALSE)),"")</f>
        <v/>
      </c>
      <c r="K927" t="str">
        <f>IFERROR(IF(VLOOKUP('Xlookup set'!$S966,'Xlookup set'!$A$1:$R$1239,12,FALSE)=0,"",VLOOKUP('Xlookup set'!$S966,'Xlookup set'!$A$1:$R$1239,12,FALSE)),"")</f>
        <v/>
      </c>
      <c r="L927" t="str">
        <f>IFERROR(IF(VLOOKUP('Xlookup set'!$S966,'Xlookup set'!$A$1:$R$1239,13,FALSE)=0,"",VLOOKUP('Xlookup set'!$S966,'Xlookup set'!$A$1:$R$1239,13,FALSE)),"")</f>
        <v/>
      </c>
      <c r="M927" t="str">
        <f>IFERROR(IF(VLOOKUP('Xlookup set'!$S966,'Xlookup set'!$A$1:$R$1239,14,FALSE)=0,"",VLOOKUP('Xlookup set'!$S966,'Xlookup set'!$A$1:$R$1239,14,FALSE)),"")</f>
        <v/>
      </c>
      <c r="N927" t="str">
        <f>IFERROR(IF(VLOOKUP('Xlookup set'!$S966,'Xlookup set'!$A$1:$R$1239,15,FALSE)=0,"",VLOOKUP('Xlookup set'!$S966,'Xlookup set'!$A$1:$R$1239,15,FALSE)),"")</f>
        <v/>
      </c>
      <c r="O927" t="str">
        <f>IFERROR(IF(VLOOKUP('Xlookup set'!$S966,'Xlookup set'!$A$1:$R$1239,16,FALSE)=0,"",VLOOKUP('Xlookup set'!$S966,'Xlookup set'!$A$1:$R$1239,16,FALSE)),"")</f>
        <v/>
      </c>
      <c r="P927" t="str">
        <f t="array" aca="1" ref="P927" ca="1">IFERROR(Y2IF(VLOOKUP('Xlookup set'!$S966,'Xlookup set'!$A$1:$R$1239,17,FALSE)=0,"",VLOOKUP('Xlookup set'!$S966,'Xlookup set'!$A$1:$R$1239,17,FALSE)),"")</f>
        <v/>
      </c>
      <c r="Q927" t="str">
        <f>IFERROR(IF(VLOOKUP('Xlookup set'!$S966,'Xlookup set'!$A$1:$R$1239,18,FALSE)=0,"",VLOOKUP('Xlookup set'!$S966,'Xlookup set'!$A$1:$R$1239,18,FALSE)),"")</f>
        <v/>
      </c>
    </row>
    <row r="928" spans="1:17">
      <c r="A928" t="str">
        <f>IFERROR(VLOOKUP('Xlookup set'!$S928,'Xlookup set'!$A$1:$R$1239,2,FALSE),"")</f>
        <v/>
      </c>
      <c r="B928" t="str">
        <f>IF(I928&lt;&gt;"",ドッグキャリー!$I$2,"")</f>
        <v/>
      </c>
      <c r="C928" t="str">
        <f t="shared" si="30"/>
        <v/>
      </c>
      <c r="D928" t="str">
        <f t="shared" si="31"/>
        <v/>
      </c>
      <c r="H928" s="77" t="str">
        <f>IFERROR(IF(VLOOKUP('Xlookup set'!$S928,'Xlookup set'!$A$1:$R$1239,9,FALSE)=0,"",VLOOKUP('Xlookup set'!$S928,'Xlookup set'!$A$1:$R$1239,9,FALSE)),"")</f>
        <v/>
      </c>
      <c r="I928" t="str">
        <f>IFERROR(IF(VLOOKUP('Xlookup set'!$S928,'Xlookup set'!$A$1:$R$1239,10,FALSE)=0,"",VLOOKUP('Xlookup set'!$S928,'Xlookup set'!$A$1:$R$1239,10,FALSE)),"")</f>
        <v/>
      </c>
      <c r="J928" t="str">
        <f>IFERROR(IF(VLOOKUP('Xlookup set'!$S967,'Xlookup set'!$A$1:$R$1239,11,FALSE)=0,"",VLOOKUP('Xlookup set'!$S967,'Xlookup set'!$A$1:$R$1239,11,FALSE)),"")</f>
        <v/>
      </c>
      <c r="K928" t="str">
        <f>IFERROR(IF(VLOOKUP('Xlookup set'!$S967,'Xlookup set'!$A$1:$R$1239,12,FALSE)=0,"",VLOOKUP('Xlookup set'!$S967,'Xlookup set'!$A$1:$R$1239,12,FALSE)),"")</f>
        <v/>
      </c>
      <c r="L928" t="str">
        <f>IFERROR(IF(VLOOKUP('Xlookup set'!$S967,'Xlookup set'!$A$1:$R$1239,13,FALSE)=0,"",VLOOKUP('Xlookup set'!$S967,'Xlookup set'!$A$1:$R$1239,13,FALSE)),"")</f>
        <v/>
      </c>
      <c r="M928" t="str">
        <f>IFERROR(IF(VLOOKUP('Xlookup set'!$S967,'Xlookup set'!$A$1:$R$1239,14,FALSE)=0,"",VLOOKUP('Xlookup set'!$S967,'Xlookup set'!$A$1:$R$1239,14,FALSE)),"")</f>
        <v/>
      </c>
      <c r="N928" t="str">
        <f>IFERROR(IF(VLOOKUP('Xlookup set'!$S967,'Xlookup set'!$A$1:$R$1239,15,FALSE)=0,"",VLOOKUP('Xlookup set'!$S967,'Xlookup set'!$A$1:$R$1239,15,FALSE)),"")</f>
        <v/>
      </c>
      <c r="O928" t="str">
        <f>IFERROR(IF(VLOOKUP('Xlookup set'!$S967,'Xlookup set'!$A$1:$R$1239,16,FALSE)=0,"",VLOOKUP('Xlookup set'!$S967,'Xlookup set'!$A$1:$R$1239,16,FALSE)),"")</f>
        <v/>
      </c>
      <c r="P928" t="str">
        <f t="array" aca="1" ref="P928" ca="1">IFERROR(Y2IF(VLOOKUP('Xlookup set'!$S967,'Xlookup set'!$A$1:$R$1239,17,FALSE)=0,"",VLOOKUP('Xlookup set'!$S967,'Xlookup set'!$A$1:$R$1239,17,FALSE)),"")</f>
        <v/>
      </c>
      <c r="Q928" t="str">
        <f>IFERROR(IF(VLOOKUP('Xlookup set'!$S967,'Xlookup set'!$A$1:$R$1239,18,FALSE)=0,"",VLOOKUP('Xlookup set'!$S967,'Xlookup set'!$A$1:$R$1239,18,FALSE)),"")</f>
        <v/>
      </c>
    </row>
    <row r="929" spans="1:17">
      <c r="A929" t="str">
        <f>IFERROR(VLOOKUP('Xlookup set'!$S929,'Xlookup set'!$A$1:$R$1239,2,FALSE),"")</f>
        <v/>
      </c>
      <c r="B929" t="str">
        <f>IF(I929&lt;&gt;"",ドッグキャリー!$I$2,"")</f>
        <v/>
      </c>
      <c r="C929" t="str">
        <f t="shared" si="30"/>
        <v/>
      </c>
      <c r="D929" t="str">
        <f t="shared" si="31"/>
        <v/>
      </c>
      <c r="H929" s="77" t="str">
        <f>IFERROR(IF(VLOOKUP('Xlookup set'!$S929,'Xlookup set'!$A$1:$R$1239,9,FALSE)=0,"",VLOOKUP('Xlookup set'!$S929,'Xlookup set'!$A$1:$R$1239,9,FALSE)),"")</f>
        <v/>
      </c>
      <c r="I929" t="str">
        <f>IFERROR(IF(VLOOKUP('Xlookup set'!$S929,'Xlookup set'!$A$1:$R$1239,10,FALSE)=0,"",VLOOKUP('Xlookup set'!$S929,'Xlookup set'!$A$1:$R$1239,10,FALSE)),"")</f>
        <v/>
      </c>
      <c r="J929" t="str">
        <f>IFERROR(IF(VLOOKUP('Xlookup set'!$S968,'Xlookup set'!$A$1:$R$1239,11,FALSE)=0,"",VLOOKUP('Xlookup set'!$S968,'Xlookup set'!$A$1:$R$1239,11,FALSE)),"")</f>
        <v/>
      </c>
      <c r="K929" t="str">
        <f>IFERROR(IF(VLOOKUP('Xlookup set'!$S968,'Xlookup set'!$A$1:$R$1239,12,FALSE)=0,"",VLOOKUP('Xlookup set'!$S968,'Xlookup set'!$A$1:$R$1239,12,FALSE)),"")</f>
        <v/>
      </c>
      <c r="L929" t="str">
        <f>IFERROR(IF(VLOOKUP('Xlookup set'!$S968,'Xlookup set'!$A$1:$R$1239,13,FALSE)=0,"",VLOOKUP('Xlookup set'!$S968,'Xlookup set'!$A$1:$R$1239,13,FALSE)),"")</f>
        <v/>
      </c>
      <c r="M929" t="str">
        <f>IFERROR(IF(VLOOKUP('Xlookup set'!$S968,'Xlookup set'!$A$1:$R$1239,14,FALSE)=0,"",VLOOKUP('Xlookup set'!$S968,'Xlookup set'!$A$1:$R$1239,14,FALSE)),"")</f>
        <v/>
      </c>
      <c r="N929" t="str">
        <f>IFERROR(IF(VLOOKUP('Xlookup set'!$S968,'Xlookup set'!$A$1:$R$1239,15,FALSE)=0,"",VLOOKUP('Xlookup set'!$S968,'Xlookup set'!$A$1:$R$1239,15,FALSE)),"")</f>
        <v/>
      </c>
      <c r="O929" t="str">
        <f>IFERROR(IF(VLOOKUP('Xlookup set'!$S968,'Xlookup set'!$A$1:$R$1239,16,FALSE)=0,"",VLOOKUP('Xlookup set'!$S968,'Xlookup set'!$A$1:$R$1239,16,FALSE)),"")</f>
        <v/>
      </c>
      <c r="P929" t="str">
        <f t="array" aca="1" ref="P929" ca="1">IFERROR(Y2IF(VLOOKUP('Xlookup set'!$S968,'Xlookup set'!$A$1:$R$1239,17,FALSE)=0,"",VLOOKUP('Xlookup set'!$S968,'Xlookup set'!$A$1:$R$1239,17,FALSE)),"")</f>
        <v/>
      </c>
      <c r="Q929" t="str">
        <f>IFERROR(IF(VLOOKUP('Xlookup set'!$S968,'Xlookup set'!$A$1:$R$1239,18,FALSE)=0,"",VLOOKUP('Xlookup set'!$S968,'Xlookup set'!$A$1:$R$1239,18,FALSE)),"")</f>
        <v/>
      </c>
    </row>
    <row r="930" spans="1:17">
      <c r="A930" t="str">
        <f>IFERROR(VLOOKUP('Xlookup set'!$S930,'Xlookup set'!$A$1:$R$1239,2,FALSE),"")</f>
        <v/>
      </c>
      <c r="B930" t="str">
        <f>IF(I930&lt;&gt;"",ドッグキャリー!$I$2,"")</f>
        <v/>
      </c>
      <c r="C930" t="str">
        <f t="shared" si="30"/>
        <v/>
      </c>
      <c r="D930" t="str">
        <f t="shared" si="31"/>
        <v/>
      </c>
      <c r="H930" s="77" t="str">
        <f>IFERROR(IF(VLOOKUP('Xlookup set'!$S930,'Xlookup set'!$A$1:$R$1239,9,FALSE)=0,"",VLOOKUP('Xlookup set'!$S930,'Xlookup set'!$A$1:$R$1239,9,FALSE)),"")</f>
        <v/>
      </c>
      <c r="I930" t="str">
        <f>IFERROR(IF(VLOOKUP('Xlookup set'!$S930,'Xlookup set'!$A$1:$R$1239,10,FALSE)=0,"",VLOOKUP('Xlookup set'!$S930,'Xlookup set'!$A$1:$R$1239,10,FALSE)),"")</f>
        <v/>
      </c>
      <c r="J930" t="str">
        <f>IFERROR(IF(VLOOKUP('Xlookup set'!$S969,'Xlookup set'!$A$1:$R$1239,11,FALSE)=0,"",VLOOKUP('Xlookup set'!$S969,'Xlookup set'!$A$1:$R$1239,11,FALSE)),"")</f>
        <v/>
      </c>
      <c r="K930" t="str">
        <f>IFERROR(IF(VLOOKUP('Xlookup set'!$S969,'Xlookup set'!$A$1:$R$1239,12,FALSE)=0,"",VLOOKUP('Xlookup set'!$S969,'Xlookup set'!$A$1:$R$1239,12,FALSE)),"")</f>
        <v/>
      </c>
      <c r="L930" t="str">
        <f>IFERROR(IF(VLOOKUP('Xlookup set'!$S969,'Xlookup set'!$A$1:$R$1239,13,FALSE)=0,"",VLOOKUP('Xlookup set'!$S969,'Xlookup set'!$A$1:$R$1239,13,FALSE)),"")</f>
        <v/>
      </c>
      <c r="M930" t="str">
        <f>IFERROR(IF(VLOOKUP('Xlookup set'!$S969,'Xlookup set'!$A$1:$R$1239,14,FALSE)=0,"",VLOOKUP('Xlookup set'!$S969,'Xlookup set'!$A$1:$R$1239,14,FALSE)),"")</f>
        <v/>
      </c>
      <c r="N930" t="str">
        <f>IFERROR(IF(VLOOKUP('Xlookup set'!$S969,'Xlookup set'!$A$1:$R$1239,15,FALSE)=0,"",VLOOKUP('Xlookup set'!$S969,'Xlookup set'!$A$1:$R$1239,15,FALSE)),"")</f>
        <v/>
      </c>
      <c r="O930" t="str">
        <f>IFERROR(IF(VLOOKUP('Xlookup set'!$S969,'Xlookup set'!$A$1:$R$1239,16,FALSE)=0,"",VLOOKUP('Xlookup set'!$S969,'Xlookup set'!$A$1:$R$1239,16,FALSE)),"")</f>
        <v/>
      </c>
      <c r="P930" t="str">
        <f t="array" aca="1" ref="P930" ca="1">IFERROR(Y2IF(VLOOKUP('Xlookup set'!$S969,'Xlookup set'!$A$1:$R$1239,17,FALSE)=0,"",VLOOKUP('Xlookup set'!$S969,'Xlookup set'!$A$1:$R$1239,17,FALSE)),"")</f>
        <v/>
      </c>
      <c r="Q930" t="str">
        <f>IFERROR(IF(VLOOKUP('Xlookup set'!$S969,'Xlookup set'!$A$1:$R$1239,18,FALSE)=0,"",VLOOKUP('Xlookup set'!$S969,'Xlookup set'!$A$1:$R$1239,18,FALSE)),"")</f>
        <v/>
      </c>
    </row>
    <row r="931" spans="1:17">
      <c r="A931" t="str">
        <f>IFERROR(VLOOKUP('Xlookup set'!$S931,'Xlookup set'!$A$1:$R$1239,2,FALSE),"")</f>
        <v/>
      </c>
      <c r="B931" t="str">
        <f>IF(I931&lt;&gt;"",ドッグキャリー!$I$2,"")</f>
        <v/>
      </c>
      <c r="C931" t="str">
        <f t="shared" si="30"/>
        <v/>
      </c>
      <c r="D931" t="str">
        <f t="shared" si="31"/>
        <v/>
      </c>
      <c r="H931" s="77" t="str">
        <f>IFERROR(IF(VLOOKUP('Xlookup set'!$S931,'Xlookup set'!$A$1:$R$1239,9,FALSE)=0,"",VLOOKUP('Xlookup set'!$S931,'Xlookup set'!$A$1:$R$1239,9,FALSE)),"")</f>
        <v/>
      </c>
      <c r="I931" t="str">
        <f>IFERROR(IF(VLOOKUP('Xlookup set'!$S931,'Xlookup set'!$A$1:$R$1239,10,FALSE)=0,"",VLOOKUP('Xlookup set'!$S931,'Xlookup set'!$A$1:$R$1239,10,FALSE)),"")</f>
        <v/>
      </c>
      <c r="J931" t="str">
        <f>IFERROR(IF(VLOOKUP('Xlookup set'!$S970,'Xlookup set'!$A$1:$R$1239,11,FALSE)=0,"",VLOOKUP('Xlookup set'!$S970,'Xlookup set'!$A$1:$R$1239,11,FALSE)),"")</f>
        <v/>
      </c>
      <c r="K931" t="str">
        <f>IFERROR(IF(VLOOKUP('Xlookup set'!$S970,'Xlookup set'!$A$1:$R$1239,12,FALSE)=0,"",VLOOKUP('Xlookup set'!$S970,'Xlookup set'!$A$1:$R$1239,12,FALSE)),"")</f>
        <v/>
      </c>
      <c r="L931" t="str">
        <f>IFERROR(IF(VLOOKUP('Xlookup set'!$S970,'Xlookup set'!$A$1:$R$1239,13,FALSE)=0,"",VLOOKUP('Xlookup set'!$S970,'Xlookup set'!$A$1:$R$1239,13,FALSE)),"")</f>
        <v/>
      </c>
      <c r="M931" t="str">
        <f>IFERROR(IF(VLOOKUP('Xlookup set'!$S970,'Xlookup set'!$A$1:$R$1239,14,FALSE)=0,"",VLOOKUP('Xlookup set'!$S970,'Xlookup set'!$A$1:$R$1239,14,FALSE)),"")</f>
        <v/>
      </c>
      <c r="N931" t="str">
        <f>IFERROR(IF(VLOOKUP('Xlookup set'!$S970,'Xlookup set'!$A$1:$R$1239,15,FALSE)=0,"",VLOOKUP('Xlookup set'!$S970,'Xlookup set'!$A$1:$R$1239,15,FALSE)),"")</f>
        <v/>
      </c>
      <c r="O931" t="str">
        <f>IFERROR(IF(VLOOKUP('Xlookup set'!$S970,'Xlookup set'!$A$1:$R$1239,16,FALSE)=0,"",VLOOKUP('Xlookup set'!$S970,'Xlookup set'!$A$1:$R$1239,16,FALSE)),"")</f>
        <v/>
      </c>
      <c r="P931" t="str">
        <f t="array" aca="1" ref="P931" ca="1">IFERROR(Y2IF(VLOOKUP('Xlookup set'!$S970,'Xlookup set'!$A$1:$R$1239,17,FALSE)=0,"",VLOOKUP('Xlookup set'!$S970,'Xlookup set'!$A$1:$R$1239,17,FALSE)),"")</f>
        <v/>
      </c>
      <c r="Q931" t="str">
        <f>IFERROR(IF(VLOOKUP('Xlookup set'!$S970,'Xlookup set'!$A$1:$R$1239,18,FALSE)=0,"",VLOOKUP('Xlookup set'!$S970,'Xlookup set'!$A$1:$R$1239,18,FALSE)),"")</f>
        <v/>
      </c>
    </row>
    <row r="932" spans="1:17">
      <c r="A932" t="str">
        <f>IFERROR(VLOOKUP('Xlookup set'!$S932,'Xlookup set'!$A$1:$R$1239,2,FALSE),"")</f>
        <v/>
      </c>
      <c r="B932" t="str">
        <f>IF(I932&lt;&gt;"",ドッグキャリー!$I$2,"")</f>
        <v/>
      </c>
      <c r="C932" t="str">
        <f t="shared" si="30"/>
        <v/>
      </c>
      <c r="D932" t="str">
        <f t="shared" si="31"/>
        <v/>
      </c>
      <c r="H932" s="77" t="str">
        <f>IFERROR(IF(VLOOKUP('Xlookup set'!$S932,'Xlookup set'!$A$1:$R$1239,9,FALSE)=0,"",VLOOKUP('Xlookup set'!$S932,'Xlookup set'!$A$1:$R$1239,9,FALSE)),"")</f>
        <v/>
      </c>
      <c r="I932" t="str">
        <f>IFERROR(IF(VLOOKUP('Xlookup set'!$S932,'Xlookup set'!$A$1:$R$1239,10,FALSE)=0,"",VLOOKUP('Xlookup set'!$S932,'Xlookup set'!$A$1:$R$1239,10,FALSE)),"")</f>
        <v/>
      </c>
      <c r="J932" t="str">
        <f>IFERROR(IF(VLOOKUP('Xlookup set'!$S971,'Xlookup set'!$A$1:$R$1239,11,FALSE)=0,"",VLOOKUP('Xlookup set'!$S971,'Xlookup set'!$A$1:$R$1239,11,FALSE)),"")</f>
        <v/>
      </c>
      <c r="K932" t="str">
        <f>IFERROR(IF(VLOOKUP('Xlookup set'!$S971,'Xlookup set'!$A$1:$R$1239,12,FALSE)=0,"",VLOOKUP('Xlookup set'!$S971,'Xlookup set'!$A$1:$R$1239,12,FALSE)),"")</f>
        <v/>
      </c>
      <c r="L932" t="str">
        <f>IFERROR(IF(VLOOKUP('Xlookup set'!$S971,'Xlookup set'!$A$1:$R$1239,13,FALSE)=0,"",VLOOKUP('Xlookup set'!$S971,'Xlookup set'!$A$1:$R$1239,13,FALSE)),"")</f>
        <v/>
      </c>
      <c r="M932" t="str">
        <f>IFERROR(IF(VLOOKUP('Xlookup set'!$S971,'Xlookup set'!$A$1:$R$1239,14,FALSE)=0,"",VLOOKUP('Xlookup set'!$S971,'Xlookup set'!$A$1:$R$1239,14,FALSE)),"")</f>
        <v/>
      </c>
      <c r="N932" t="str">
        <f>IFERROR(IF(VLOOKUP('Xlookup set'!$S971,'Xlookup set'!$A$1:$R$1239,15,FALSE)=0,"",VLOOKUP('Xlookup set'!$S971,'Xlookup set'!$A$1:$R$1239,15,FALSE)),"")</f>
        <v/>
      </c>
      <c r="O932" t="str">
        <f>IFERROR(IF(VLOOKUP('Xlookup set'!$S971,'Xlookup set'!$A$1:$R$1239,16,FALSE)=0,"",VLOOKUP('Xlookup set'!$S971,'Xlookup set'!$A$1:$R$1239,16,FALSE)),"")</f>
        <v/>
      </c>
      <c r="P932" t="str">
        <f t="array" aca="1" ref="P932" ca="1">IFERROR(Y2IF(VLOOKUP('Xlookup set'!$S971,'Xlookup set'!$A$1:$R$1239,17,FALSE)=0,"",VLOOKUP('Xlookup set'!$S971,'Xlookup set'!$A$1:$R$1239,17,FALSE)),"")</f>
        <v/>
      </c>
      <c r="Q932" t="str">
        <f>IFERROR(IF(VLOOKUP('Xlookup set'!$S971,'Xlookup set'!$A$1:$R$1239,18,FALSE)=0,"",VLOOKUP('Xlookup set'!$S971,'Xlookup set'!$A$1:$R$1239,18,FALSE)),"")</f>
        <v/>
      </c>
    </row>
    <row r="933" spans="1:17">
      <c r="A933" t="str">
        <f>IFERROR(VLOOKUP('Xlookup set'!$S933,'Xlookup set'!$A$1:$R$1239,2,FALSE),"")</f>
        <v/>
      </c>
      <c r="B933" t="str">
        <f>IF(I933&lt;&gt;"",ドッグキャリー!$I$2,"")</f>
        <v/>
      </c>
      <c r="C933" t="str">
        <f t="shared" si="30"/>
        <v/>
      </c>
      <c r="D933" t="str">
        <f t="shared" si="31"/>
        <v/>
      </c>
      <c r="H933" s="77" t="str">
        <f>IFERROR(IF(VLOOKUP('Xlookup set'!$S933,'Xlookup set'!$A$1:$R$1239,9,FALSE)=0,"",VLOOKUP('Xlookup set'!$S933,'Xlookup set'!$A$1:$R$1239,9,FALSE)),"")</f>
        <v/>
      </c>
      <c r="I933" t="str">
        <f>IFERROR(IF(VLOOKUP('Xlookup set'!$S933,'Xlookup set'!$A$1:$R$1239,10,FALSE)=0,"",VLOOKUP('Xlookup set'!$S933,'Xlookup set'!$A$1:$R$1239,10,FALSE)),"")</f>
        <v/>
      </c>
      <c r="J933" t="str">
        <f>IFERROR(IF(VLOOKUP('Xlookup set'!$S972,'Xlookup set'!$A$1:$R$1239,11,FALSE)=0,"",VLOOKUP('Xlookup set'!$S972,'Xlookup set'!$A$1:$R$1239,11,FALSE)),"")</f>
        <v/>
      </c>
      <c r="K933" t="str">
        <f>IFERROR(IF(VLOOKUP('Xlookup set'!$S972,'Xlookup set'!$A$1:$R$1239,12,FALSE)=0,"",VLOOKUP('Xlookup set'!$S972,'Xlookup set'!$A$1:$R$1239,12,FALSE)),"")</f>
        <v/>
      </c>
      <c r="L933" t="str">
        <f>IFERROR(IF(VLOOKUP('Xlookup set'!$S972,'Xlookup set'!$A$1:$R$1239,13,FALSE)=0,"",VLOOKUP('Xlookup set'!$S972,'Xlookup set'!$A$1:$R$1239,13,FALSE)),"")</f>
        <v/>
      </c>
      <c r="M933" t="str">
        <f>IFERROR(IF(VLOOKUP('Xlookup set'!$S972,'Xlookup set'!$A$1:$R$1239,14,FALSE)=0,"",VLOOKUP('Xlookup set'!$S972,'Xlookup set'!$A$1:$R$1239,14,FALSE)),"")</f>
        <v/>
      </c>
      <c r="N933" t="str">
        <f>IFERROR(IF(VLOOKUP('Xlookup set'!$S972,'Xlookup set'!$A$1:$R$1239,15,FALSE)=0,"",VLOOKUP('Xlookup set'!$S972,'Xlookup set'!$A$1:$R$1239,15,FALSE)),"")</f>
        <v/>
      </c>
      <c r="O933" t="str">
        <f>IFERROR(IF(VLOOKUP('Xlookup set'!$S972,'Xlookup set'!$A$1:$R$1239,16,FALSE)=0,"",VLOOKUP('Xlookup set'!$S972,'Xlookup set'!$A$1:$R$1239,16,FALSE)),"")</f>
        <v/>
      </c>
      <c r="P933" t="str">
        <f t="array" aca="1" ref="P933" ca="1">IFERROR(Y2IF(VLOOKUP('Xlookup set'!$S972,'Xlookup set'!$A$1:$R$1239,17,FALSE)=0,"",VLOOKUP('Xlookup set'!$S972,'Xlookup set'!$A$1:$R$1239,17,FALSE)),"")</f>
        <v/>
      </c>
      <c r="Q933" t="str">
        <f>IFERROR(IF(VLOOKUP('Xlookup set'!$S972,'Xlookup set'!$A$1:$R$1239,18,FALSE)=0,"",VLOOKUP('Xlookup set'!$S972,'Xlookup set'!$A$1:$R$1239,18,FALSE)),"")</f>
        <v/>
      </c>
    </row>
    <row r="934" spans="1:17">
      <c r="A934" t="str">
        <f>IFERROR(VLOOKUP('Xlookup set'!$S934,'Xlookup set'!$A$1:$R$1239,2,FALSE),"")</f>
        <v/>
      </c>
      <c r="B934" t="str">
        <f>IF(I934&lt;&gt;"",ドッグキャリー!$I$2,"")</f>
        <v/>
      </c>
      <c r="C934" t="str">
        <f t="shared" si="30"/>
        <v/>
      </c>
      <c r="D934" t="str">
        <f t="shared" si="31"/>
        <v/>
      </c>
      <c r="H934" s="77" t="str">
        <f>IFERROR(IF(VLOOKUP('Xlookup set'!$S934,'Xlookup set'!$A$1:$R$1239,9,FALSE)=0,"",VLOOKUP('Xlookup set'!$S934,'Xlookup set'!$A$1:$R$1239,9,FALSE)),"")</f>
        <v/>
      </c>
      <c r="I934" t="str">
        <f>IFERROR(IF(VLOOKUP('Xlookup set'!$S934,'Xlookup set'!$A$1:$R$1239,10,FALSE)=0,"",VLOOKUP('Xlookup set'!$S934,'Xlookup set'!$A$1:$R$1239,10,FALSE)),"")</f>
        <v/>
      </c>
      <c r="J934" t="str">
        <f>IFERROR(IF(VLOOKUP('Xlookup set'!$S973,'Xlookup set'!$A$1:$R$1239,11,FALSE)=0,"",VLOOKUP('Xlookup set'!$S973,'Xlookup set'!$A$1:$R$1239,11,FALSE)),"")</f>
        <v/>
      </c>
      <c r="K934" t="str">
        <f>IFERROR(IF(VLOOKUP('Xlookup set'!$S973,'Xlookup set'!$A$1:$R$1239,12,FALSE)=0,"",VLOOKUP('Xlookup set'!$S973,'Xlookup set'!$A$1:$R$1239,12,FALSE)),"")</f>
        <v/>
      </c>
      <c r="L934" t="str">
        <f>IFERROR(IF(VLOOKUP('Xlookup set'!$S973,'Xlookup set'!$A$1:$R$1239,13,FALSE)=0,"",VLOOKUP('Xlookup set'!$S973,'Xlookup set'!$A$1:$R$1239,13,FALSE)),"")</f>
        <v/>
      </c>
      <c r="M934" t="str">
        <f>IFERROR(IF(VLOOKUP('Xlookup set'!$S973,'Xlookup set'!$A$1:$R$1239,14,FALSE)=0,"",VLOOKUP('Xlookup set'!$S973,'Xlookup set'!$A$1:$R$1239,14,FALSE)),"")</f>
        <v/>
      </c>
      <c r="N934" t="str">
        <f>IFERROR(IF(VLOOKUP('Xlookup set'!$S973,'Xlookup set'!$A$1:$R$1239,15,FALSE)=0,"",VLOOKUP('Xlookup set'!$S973,'Xlookup set'!$A$1:$R$1239,15,FALSE)),"")</f>
        <v/>
      </c>
      <c r="O934" t="str">
        <f>IFERROR(IF(VLOOKUP('Xlookup set'!$S973,'Xlookup set'!$A$1:$R$1239,16,FALSE)=0,"",VLOOKUP('Xlookup set'!$S973,'Xlookup set'!$A$1:$R$1239,16,FALSE)),"")</f>
        <v/>
      </c>
      <c r="P934" t="str">
        <f t="array" aca="1" ref="P934" ca="1">IFERROR(Y2IF(VLOOKUP('Xlookup set'!$S973,'Xlookup set'!$A$1:$R$1239,17,FALSE)=0,"",VLOOKUP('Xlookup set'!$S973,'Xlookup set'!$A$1:$R$1239,17,FALSE)),"")</f>
        <v/>
      </c>
      <c r="Q934" t="str">
        <f>IFERROR(IF(VLOOKUP('Xlookup set'!$S973,'Xlookup set'!$A$1:$R$1239,18,FALSE)=0,"",VLOOKUP('Xlookup set'!$S973,'Xlookup set'!$A$1:$R$1239,18,FALSE)),"")</f>
        <v/>
      </c>
    </row>
    <row r="935" spans="1:17">
      <c r="A935" t="str">
        <f>IFERROR(VLOOKUP('Xlookup set'!$S935,'Xlookup set'!$A$1:$R$1239,2,FALSE),"")</f>
        <v/>
      </c>
      <c r="B935" t="str">
        <f>IF(I935&lt;&gt;"",ドッグキャリー!$I$2,"")</f>
        <v/>
      </c>
      <c r="C935" t="str">
        <f t="shared" si="30"/>
        <v/>
      </c>
      <c r="D935" t="str">
        <f t="shared" si="31"/>
        <v/>
      </c>
      <c r="H935" s="77" t="str">
        <f>IFERROR(IF(VLOOKUP('Xlookup set'!$S935,'Xlookup set'!$A$1:$R$1239,9,FALSE)=0,"",VLOOKUP('Xlookup set'!$S935,'Xlookup set'!$A$1:$R$1239,9,FALSE)),"")</f>
        <v/>
      </c>
      <c r="I935" t="str">
        <f>IFERROR(IF(VLOOKUP('Xlookup set'!$S935,'Xlookup set'!$A$1:$R$1239,10,FALSE)=0,"",VLOOKUP('Xlookup set'!$S935,'Xlookup set'!$A$1:$R$1239,10,FALSE)),"")</f>
        <v/>
      </c>
      <c r="J935" t="str">
        <f>IFERROR(IF(VLOOKUP('Xlookup set'!$S974,'Xlookup set'!$A$1:$R$1239,11,FALSE)=0,"",VLOOKUP('Xlookup set'!$S974,'Xlookup set'!$A$1:$R$1239,11,FALSE)),"")</f>
        <v/>
      </c>
      <c r="K935" t="str">
        <f>IFERROR(IF(VLOOKUP('Xlookup set'!$S974,'Xlookup set'!$A$1:$R$1239,12,FALSE)=0,"",VLOOKUP('Xlookup set'!$S974,'Xlookup set'!$A$1:$R$1239,12,FALSE)),"")</f>
        <v/>
      </c>
      <c r="L935" t="str">
        <f>IFERROR(IF(VLOOKUP('Xlookup set'!$S974,'Xlookup set'!$A$1:$R$1239,13,FALSE)=0,"",VLOOKUP('Xlookup set'!$S974,'Xlookup set'!$A$1:$R$1239,13,FALSE)),"")</f>
        <v/>
      </c>
      <c r="M935" t="str">
        <f>IFERROR(IF(VLOOKUP('Xlookup set'!$S974,'Xlookup set'!$A$1:$R$1239,14,FALSE)=0,"",VLOOKUP('Xlookup set'!$S974,'Xlookup set'!$A$1:$R$1239,14,FALSE)),"")</f>
        <v/>
      </c>
      <c r="N935" t="str">
        <f>IFERROR(IF(VLOOKUP('Xlookup set'!$S974,'Xlookup set'!$A$1:$R$1239,15,FALSE)=0,"",VLOOKUP('Xlookup set'!$S974,'Xlookup set'!$A$1:$R$1239,15,FALSE)),"")</f>
        <v/>
      </c>
      <c r="O935" t="str">
        <f>IFERROR(IF(VLOOKUP('Xlookup set'!$S974,'Xlookup set'!$A$1:$R$1239,16,FALSE)=0,"",VLOOKUP('Xlookup set'!$S974,'Xlookup set'!$A$1:$R$1239,16,FALSE)),"")</f>
        <v/>
      </c>
      <c r="P935" t="str">
        <f t="array" aca="1" ref="P935" ca="1">IFERROR(Y2IF(VLOOKUP('Xlookup set'!$S974,'Xlookup set'!$A$1:$R$1239,17,FALSE)=0,"",VLOOKUP('Xlookup set'!$S974,'Xlookup set'!$A$1:$R$1239,17,FALSE)),"")</f>
        <v/>
      </c>
      <c r="Q935" t="str">
        <f>IFERROR(IF(VLOOKUP('Xlookup set'!$S974,'Xlookup set'!$A$1:$R$1239,18,FALSE)=0,"",VLOOKUP('Xlookup set'!$S974,'Xlookup set'!$A$1:$R$1239,18,FALSE)),"")</f>
        <v/>
      </c>
    </row>
    <row r="936" spans="1:17">
      <c r="A936" t="str">
        <f>IFERROR(VLOOKUP('Xlookup set'!$S936,'Xlookup set'!$A$1:$R$1239,2,FALSE),"")</f>
        <v/>
      </c>
      <c r="B936" t="str">
        <f>IF(I936&lt;&gt;"",ドッグキャリー!$I$2,"")</f>
        <v/>
      </c>
      <c r="C936" t="str">
        <f t="shared" si="30"/>
        <v/>
      </c>
      <c r="D936" t="str">
        <f t="shared" si="31"/>
        <v/>
      </c>
      <c r="H936" s="77" t="str">
        <f>IFERROR(IF(VLOOKUP('Xlookup set'!$S936,'Xlookup set'!$A$1:$R$1239,9,FALSE)=0,"",VLOOKUP('Xlookup set'!$S936,'Xlookup set'!$A$1:$R$1239,9,FALSE)),"")</f>
        <v/>
      </c>
      <c r="I936" t="str">
        <f>IFERROR(IF(VLOOKUP('Xlookup set'!$S936,'Xlookup set'!$A$1:$R$1239,10,FALSE)=0,"",VLOOKUP('Xlookup set'!$S936,'Xlookup set'!$A$1:$R$1239,10,FALSE)),"")</f>
        <v/>
      </c>
      <c r="J936" t="str">
        <f>IFERROR(IF(VLOOKUP('Xlookup set'!$S975,'Xlookup set'!$A$1:$R$1239,11,FALSE)=0,"",VLOOKUP('Xlookup set'!$S975,'Xlookup set'!$A$1:$R$1239,11,FALSE)),"")</f>
        <v/>
      </c>
      <c r="K936" t="str">
        <f>IFERROR(IF(VLOOKUP('Xlookup set'!$S975,'Xlookup set'!$A$1:$R$1239,12,FALSE)=0,"",VLOOKUP('Xlookup set'!$S975,'Xlookup set'!$A$1:$R$1239,12,FALSE)),"")</f>
        <v/>
      </c>
      <c r="L936" t="str">
        <f>IFERROR(IF(VLOOKUP('Xlookup set'!$S975,'Xlookup set'!$A$1:$R$1239,13,FALSE)=0,"",VLOOKUP('Xlookup set'!$S975,'Xlookup set'!$A$1:$R$1239,13,FALSE)),"")</f>
        <v/>
      </c>
      <c r="M936" t="str">
        <f>IFERROR(IF(VLOOKUP('Xlookup set'!$S975,'Xlookup set'!$A$1:$R$1239,14,FALSE)=0,"",VLOOKUP('Xlookup set'!$S975,'Xlookup set'!$A$1:$R$1239,14,FALSE)),"")</f>
        <v/>
      </c>
      <c r="N936" t="str">
        <f>IFERROR(IF(VLOOKUP('Xlookup set'!$S975,'Xlookup set'!$A$1:$R$1239,15,FALSE)=0,"",VLOOKUP('Xlookup set'!$S975,'Xlookup set'!$A$1:$R$1239,15,FALSE)),"")</f>
        <v/>
      </c>
      <c r="O936" t="str">
        <f>IFERROR(IF(VLOOKUP('Xlookup set'!$S975,'Xlookup set'!$A$1:$R$1239,16,FALSE)=0,"",VLOOKUP('Xlookup set'!$S975,'Xlookup set'!$A$1:$R$1239,16,FALSE)),"")</f>
        <v/>
      </c>
      <c r="P936" t="str">
        <f t="array" aca="1" ref="P936" ca="1">IFERROR(Y2IF(VLOOKUP('Xlookup set'!$S975,'Xlookup set'!$A$1:$R$1239,17,FALSE)=0,"",VLOOKUP('Xlookup set'!$S975,'Xlookup set'!$A$1:$R$1239,17,FALSE)),"")</f>
        <v/>
      </c>
      <c r="Q936" t="str">
        <f>IFERROR(IF(VLOOKUP('Xlookup set'!$S975,'Xlookup set'!$A$1:$R$1239,18,FALSE)=0,"",VLOOKUP('Xlookup set'!$S975,'Xlookup set'!$A$1:$R$1239,18,FALSE)),"")</f>
        <v/>
      </c>
    </row>
    <row r="937" spans="1:17">
      <c r="A937" t="str">
        <f>IFERROR(VLOOKUP('Xlookup set'!$S937,'Xlookup set'!$A$1:$R$1239,2,FALSE),"")</f>
        <v/>
      </c>
      <c r="B937" t="str">
        <f>IF(I937&lt;&gt;"",ドッグキャリー!$I$2,"")</f>
        <v/>
      </c>
      <c r="C937" t="str">
        <f t="shared" si="30"/>
        <v/>
      </c>
      <c r="D937" t="str">
        <f t="shared" si="31"/>
        <v/>
      </c>
      <c r="H937" s="77" t="str">
        <f>IFERROR(IF(VLOOKUP('Xlookup set'!$S937,'Xlookup set'!$A$1:$R$1239,9,FALSE)=0,"",VLOOKUP('Xlookup set'!$S937,'Xlookup set'!$A$1:$R$1239,9,FALSE)),"")</f>
        <v/>
      </c>
      <c r="I937" t="str">
        <f>IFERROR(IF(VLOOKUP('Xlookup set'!$S937,'Xlookup set'!$A$1:$R$1239,10,FALSE)=0,"",VLOOKUP('Xlookup set'!$S937,'Xlookup set'!$A$1:$R$1239,10,FALSE)),"")</f>
        <v/>
      </c>
      <c r="J937" t="str">
        <f>IFERROR(IF(VLOOKUP('Xlookup set'!$S976,'Xlookup set'!$A$1:$R$1239,11,FALSE)=0,"",VLOOKUP('Xlookup set'!$S976,'Xlookup set'!$A$1:$R$1239,11,FALSE)),"")</f>
        <v/>
      </c>
      <c r="K937" t="str">
        <f>IFERROR(IF(VLOOKUP('Xlookup set'!$S976,'Xlookup set'!$A$1:$R$1239,12,FALSE)=0,"",VLOOKUP('Xlookup set'!$S976,'Xlookup set'!$A$1:$R$1239,12,FALSE)),"")</f>
        <v/>
      </c>
      <c r="L937" t="str">
        <f>IFERROR(IF(VLOOKUP('Xlookup set'!$S976,'Xlookup set'!$A$1:$R$1239,13,FALSE)=0,"",VLOOKUP('Xlookup set'!$S976,'Xlookup set'!$A$1:$R$1239,13,FALSE)),"")</f>
        <v/>
      </c>
      <c r="M937" t="str">
        <f>IFERROR(IF(VLOOKUP('Xlookup set'!$S976,'Xlookup set'!$A$1:$R$1239,14,FALSE)=0,"",VLOOKUP('Xlookup set'!$S976,'Xlookup set'!$A$1:$R$1239,14,FALSE)),"")</f>
        <v/>
      </c>
      <c r="N937" t="str">
        <f>IFERROR(IF(VLOOKUP('Xlookup set'!$S976,'Xlookup set'!$A$1:$R$1239,15,FALSE)=0,"",VLOOKUP('Xlookup set'!$S976,'Xlookup set'!$A$1:$R$1239,15,FALSE)),"")</f>
        <v/>
      </c>
      <c r="O937" t="str">
        <f>IFERROR(IF(VLOOKUP('Xlookup set'!$S976,'Xlookup set'!$A$1:$R$1239,16,FALSE)=0,"",VLOOKUP('Xlookup set'!$S976,'Xlookup set'!$A$1:$R$1239,16,FALSE)),"")</f>
        <v/>
      </c>
      <c r="P937" t="str">
        <f t="array" aca="1" ref="P937" ca="1">IFERROR(Y2IF(VLOOKUP('Xlookup set'!$S976,'Xlookup set'!$A$1:$R$1239,17,FALSE)=0,"",VLOOKUP('Xlookup set'!$S976,'Xlookup set'!$A$1:$R$1239,17,FALSE)),"")</f>
        <v/>
      </c>
      <c r="Q937" t="str">
        <f>IFERROR(IF(VLOOKUP('Xlookup set'!$S976,'Xlookup set'!$A$1:$R$1239,18,FALSE)=0,"",VLOOKUP('Xlookup set'!$S976,'Xlookup set'!$A$1:$R$1239,18,FALSE)),"")</f>
        <v/>
      </c>
    </row>
    <row r="938" spans="1:17">
      <c r="A938" t="str">
        <f>IFERROR(VLOOKUP('Xlookup set'!$S938,'Xlookup set'!$A$1:$R$1239,2,FALSE),"")</f>
        <v/>
      </c>
      <c r="B938" t="str">
        <f>IF(I938&lt;&gt;"",ドッグキャリー!$I$2,"")</f>
        <v/>
      </c>
      <c r="C938" t="str">
        <f t="shared" si="30"/>
        <v/>
      </c>
      <c r="D938" t="str">
        <f t="shared" si="31"/>
        <v/>
      </c>
      <c r="H938" s="77" t="str">
        <f>IFERROR(IF(VLOOKUP('Xlookup set'!$S938,'Xlookup set'!$A$1:$R$1239,9,FALSE)=0,"",VLOOKUP('Xlookup set'!$S938,'Xlookup set'!$A$1:$R$1239,9,FALSE)),"")</f>
        <v/>
      </c>
      <c r="I938" t="str">
        <f>IFERROR(IF(VLOOKUP('Xlookup set'!$S938,'Xlookup set'!$A$1:$R$1239,10,FALSE)=0,"",VLOOKUP('Xlookup set'!$S938,'Xlookup set'!$A$1:$R$1239,10,FALSE)),"")</f>
        <v/>
      </c>
      <c r="J938" t="str">
        <f>IFERROR(IF(VLOOKUP('Xlookup set'!$S977,'Xlookup set'!$A$1:$R$1239,11,FALSE)=0,"",VLOOKUP('Xlookup set'!$S977,'Xlookup set'!$A$1:$R$1239,11,FALSE)),"")</f>
        <v/>
      </c>
      <c r="K938" t="str">
        <f>IFERROR(IF(VLOOKUP('Xlookup set'!$S977,'Xlookup set'!$A$1:$R$1239,12,FALSE)=0,"",VLOOKUP('Xlookup set'!$S977,'Xlookup set'!$A$1:$R$1239,12,FALSE)),"")</f>
        <v/>
      </c>
      <c r="L938" t="str">
        <f>IFERROR(IF(VLOOKUP('Xlookup set'!$S977,'Xlookup set'!$A$1:$R$1239,13,FALSE)=0,"",VLOOKUP('Xlookup set'!$S977,'Xlookup set'!$A$1:$R$1239,13,FALSE)),"")</f>
        <v/>
      </c>
      <c r="M938" t="str">
        <f>IFERROR(IF(VLOOKUP('Xlookup set'!$S977,'Xlookup set'!$A$1:$R$1239,14,FALSE)=0,"",VLOOKUP('Xlookup set'!$S977,'Xlookup set'!$A$1:$R$1239,14,FALSE)),"")</f>
        <v/>
      </c>
      <c r="N938" t="str">
        <f>IFERROR(IF(VLOOKUP('Xlookup set'!$S977,'Xlookup set'!$A$1:$R$1239,15,FALSE)=0,"",VLOOKUP('Xlookup set'!$S977,'Xlookup set'!$A$1:$R$1239,15,FALSE)),"")</f>
        <v/>
      </c>
      <c r="O938" t="str">
        <f>IFERROR(IF(VLOOKUP('Xlookup set'!$S977,'Xlookup set'!$A$1:$R$1239,16,FALSE)=0,"",VLOOKUP('Xlookup set'!$S977,'Xlookup set'!$A$1:$R$1239,16,FALSE)),"")</f>
        <v/>
      </c>
      <c r="P938" t="str">
        <f t="array" aca="1" ref="P938" ca="1">IFERROR(Y2IF(VLOOKUP('Xlookup set'!$S977,'Xlookup set'!$A$1:$R$1239,17,FALSE)=0,"",VLOOKUP('Xlookup set'!$S977,'Xlookup set'!$A$1:$R$1239,17,FALSE)),"")</f>
        <v/>
      </c>
      <c r="Q938" t="str">
        <f>IFERROR(IF(VLOOKUP('Xlookup set'!$S977,'Xlookup set'!$A$1:$R$1239,18,FALSE)=0,"",VLOOKUP('Xlookup set'!$S977,'Xlookup set'!$A$1:$R$1239,18,FALSE)),"")</f>
        <v/>
      </c>
    </row>
    <row r="939" spans="1:17">
      <c r="A939" t="str">
        <f>IFERROR(VLOOKUP('Xlookup set'!$S939,'Xlookup set'!$A$1:$R$1239,2,FALSE),"")</f>
        <v/>
      </c>
      <c r="B939" t="str">
        <f>IF(I939&lt;&gt;"",ドッグキャリー!$I$2,"")</f>
        <v/>
      </c>
      <c r="C939" t="str">
        <f t="shared" si="30"/>
        <v/>
      </c>
      <c r="D939" t="str">
        <f t="shared" si="31"/>
        <v/>
      </c>
      <c r="H939" s="77" t="str">
        <f>IFERROR(IF(VLOOKUP('Xlookup set'!$S939,'Xlookup set'!$A$1:$R$1239,9,FALSE)=0,"",VLOOKUP('Xlookup set'!$S939,'Xlookup set'!$A$1:$R$1239,9,FALSE)),"")</f>
        <v/>
      </c>
      <c r="I939" t="str">
        <f>IFERROR(IF(VLOOKUP('Xlookup set'!$S939,'Xlookup set'!$A$1:$R$1239,10,FALSE)=0,"",VLOOKUP('Xlookup set'!$S939,'Xlookup set'!$A$1:$R$1239,10,FALSE)),"")</f>
        <v/>
      </c>
      <c r="J939" t="str">
        <f>IFERROR(IF(VLOOKUP('Xlookup set'!$S978,'Xlookup set'!$A$1:$R$1239,11,FALSE)=0,"",VLOOKUP('Xlookup set'!$S978,'Xlookup set'!$A$1:$R$1239,11,FALSE)),"")</f>
        <v/>
      </c>
      <c r="K939" t="str">
        <f>IFERROR(IF(VLOOKUP('Xlookup set'!$S978,'Xlookup set'!$A$1:$R$1239,12,FALSE)=0,"",VLOOKUP('Xlookup set'!$S978,'Xlookup set'!$A$1:$R$1239,12,FALSE)),"")</f>
        <v/>
      </c>
      <c r="L939" t="str">
        <f>IFERROR(IF(VLOOKUP('Xlookup set'!$S978,'Xlookup set'!$A$1:$R$1239,13,FALSE)=0,"",VLOOKUP('Xlookup set'!$S978,'Xlookup set'!$A$1:$R$1239,13,FALSE)),"")</f>
        <v/>
      </c>
      <c r="M939" t="str">
        <f>IFERROR(IF(VLOOKUP('Xlookup set'!$S978,'Xlookup set'!$A$1:$R$1239,14,FALSE)=0,"",VLOOKUP('Xlookup set'!$S978,'Xlookup set'!$A$1:$R$1239,14,FALSE)),"")</f>
        <v/>
      </c>
      <c r="N939" t="str">
        <f>IFERROR(IF(VLOOKUP('Xlookup set'!$S978,'Xlookup set'!$A$1:$R$1239,15,FALSE)=0,"",VLOOKUP('Xlookup set'!$S978,'Xlookup set'!$A$1:$R$1239,15,FALSE)),"")</f>
        <v/>
      </c>
      <c r="O939" t="str">
        <f>IFERROR(IF(VLOOKUP('Xlookup set'!$S978,'Xlookup set'!$A$1:$R$1239,16,FALSE)=0,"",VLOOKUP('Xlookup set'!$S978,'Xlookup set'!$A$1:$R$1239,16,FALSE)),"")</f>
        <v/>
      </c>
      <c r="P939" t="str">
        <f t="array" aca="1" ref="P939" ca="1">IFERROR(Y2IF(VLOOKUP('Xlookup set'!$S978,'Xlookup set'!$A$1:$R$1239,17,FALSE)=0,"",VLOOKUP('Xlookup set'!$S978,'Xlookup set'!$A$1:$R$1239,17,FALSE)),"")</f>
        <v/>
      </c>
      <c r="Q939" t="str">
        <f>IFERROR(IF(VLOOKUP('Xlookup set'!$S978,'Xlookup set'!$A$1:$R$1239,18,FALSE)=0,"",VLOOKUP('Xlookup set'!$S978,'Xlookup set'!$A$1:$R$1239,18,FALSE)),"")</f>
        <v/>
      </c>
    </row>
    <row r="940" spans="1:17">
      <c r="A940" t="str">
        <f>IFERROR(VLOOKUP('Xlookup set'!$S940,'Xlookup set'!$A$1:$R$1239,2,FALSE),"")</f>
        <v/>
      </c>
      <c r="B940" t="str">
        <f>IF(I940&lt;&gt;"",ドッグキャリー!$I$2,"")</f>
        <v/>
      </c>
      <c r="C940" t="str">
        <f t="shared" si="30"/>
        <v/>
      </c>
      <c r="D940" t="str">
        <f t="shared" si="31"/>
        <v/>
      </c>
      <c r="H940" s="77" t="str">
        <f>IFERROR(IF(VLOOKUP('Xlookup set'!$S940,'Xlookup set'!$A$1:$R$1239,9,FALSE)=0,"",VLOOKUP('Xlookup set'!$S940,'Xlookup set'!$A$1:$R$1239,9,FALSE)),"")</f>
        <v/>
      </c>
      <c r="I940" t="str">
        <f>IFERROR(IF(VLOOKUP('Xlookup set'!$S940,'Xlookup set'!$A$1:$R$1239,10,FALSE)=0,"",VLOOKUP('Xlookup set'!$S940,'Xlookup set'!$A$1:$R$1239,10,FALSE)),"")</f>
        <v/>
      </c>
      <c r="J940" t="str">
        <f>IFERROR(IF(VLOOKUP('Xlookup set'!$S979,'Xlookup set'!$A$1:$R$1239,11,FALSE)=0,"",VLOOKUP('Xlookup set'!$S979,'Xlookup set'!$A$1:$R$1239,11,FALSE)),"")</f>
        <v/>
      </c>
      <c r="K940" t="str">
        <f>IFERROR(IF(VLOOKUP('Xlookup set'!$S979,'Xlookup set'!$A$1:$R$1239,12,FALSE)=0,"",VLOOKUP('Xlookup set'!$S979,'Xlookup set'!$A$1:$R$1239,12,FALSE)),"")</f>
        <v/>
      </c>
      <c r="L940" t="str">
        <f>IFERROR(IF(VLOOKUP('Xlookup set'!$S979,'Xlookup set'!$A$1:$R$1239,13,FALSE)=0,"",VLOOKUP('Xlookup set'!$S979,'Xlookup set'!$A$1:$R$1239,13,FALSE)),"")</f>
        <v/>
      </c>
      <c r="M940" t="str">
        <f>IFERROR(IF(VLOOKUP('Xlookup set'!$S979,'Xlookup set'!$A$1:$R$1239,14,FALSE)=0,"",VLOOKUP('Xlookup set'!$S979,'Xlookup set'!$A$1:$R$1239,14,FALSE)),"")</f>
        <v/>
      </c>
      <c r="N940" t="str">
        <f>IFERROR(IF(VLOOKUP('Xlookup set'!$S979,'Xlookup set'!$A$1:$R$1239,15,FALSE)=0,"",VLOOKUP('Xlookup set'!$S979,'Xlookup set'!$A$1:$R$1239,15,FALSE)),"")</f>
        <v/>
      </c>
      <c r="O940" t="str">
        <f>IFERROR(IF(VLOOKUP('Xlookup set'!$S979,'Xlookup set'!$A$1:$R$1239,16,FALSE)=0,"",VLOOKUP('Xlookup set'!$S979,'Xlookup set'!$A$1:$R$1239,16,FALSE)),"")</f>
        <v/>
      </c>
      <c r="P940" t="str">
        <f t="array" aca="1" ref="P940" ca="1">IFERROR(Y2IF(VLOOKUP('Xlookup set'!$S979,'Xlookup set'!$A$1:$R$1239,17,FALSE)=0,"",VLOOKUP('Xlookup set'!$S979,'Xlookup set'!$A$1:$R$1239,17,FALSE)),"")</f>
        <v/>
      </c>
      <c r="Q940" t="str">
        <f>IFERROR(IF(VLOOKUP('Xlookup set'!$S979,'Xlookup set'!$A$1:$R$1239,18,FALSE)=0,"",VLOOKUP('Xlookup set'!$S979,'Xlookup set'!$A$1:$R$1239,18,FALSE)),"")</f>
        <v/>
      </c>
    </row>
    <row r="941" spans="1:17">
      <c r="A941" t="str">
        <f>IFERROR(VLOOKUP('Xlookup set'!$S941,'Xlookup set'!$A$1:$R$1239,2,FALSE),"")</f>
        <v/>
      </c>
      <c r="B941" t="str">
        <f>IF(I941&lt;&gt;"",ドッグキャリー!$I$2,"")</f>
        <v/>
      </c>
      <c r="C941" t="str">
        <f t="shared" si="30"/>
        <v/>
      </c>
      <c r="D941" t="str">
        <f t="shared" si="31"/>
        <v/>
      </c>
      <c r="H941" s="77" t="str">
        <f>IFERROR(IF(VLOOKUP('Xlookup set'!$S941,'Xlookup set'!$A$1:$R$1239,9,FALSE)=0,"",VLOOKUP('Xlookup set'!$S941,'Xlookup set'!$A$1:$R$1239,9,FALSE)),"")</f>
        <v/>
      </c>
      <c r="I941" t="str">
        <f>IFERROR(IF(VLOOKUP('Xlookup set'!$S941,'Xlookup set'!$A$1:$R$1239,10,FALSE)=0,"",VLOOKUP('Xlookup set'!$S941,'Xlookup set'!$A$1:$R$1239,10,FALSE)),"")</f>
        <v/>
      </c>
      <c r="J941" t="str">
        <f>IFERROR(IF(VLOOKUP('Xlookup set'!$S980,'Xlookup set'!$A$1:$R$1239,11,FALSE)=0,"",VLOOKUP('Xlookup set'!$S980,'Xlookup set'!$A$1:$R$1239,11,FALSE)),"")</f>
        <v/>
      </c>
      <c r="K941" t="str">
        <f>IFERROR(IF(VLOOKUP('Xlookup set'!$S980,'Xlookup set'!$A$1:$R$1239,12,FALSE)=0,"",VLOOKUP('Xlookup set'!$S980,'Xlookup set'!$A$1:$R$1239,12,FALSE)),"")</f>
        <v/>
      </c>
      <c r="L941" t="str">
        <f>IFERROR(IF(VLOOKUP('Xlookup set'!$S980,'Xlookup set'!$A$1:$R$1239,13,FALSE)=0,"",VLOOKUP('Xlookup set'!$S980,'Xlookup set'!$A$1:$R$1239,13,FALSE)),"")</f>
        <v/>
      </c>
      <c r="M941" t="str">
        <f>IFERROR(IF(VLOOKUP('Xlookup set'!$S980,'Xlookup set'!$A$1:$R$1239,14,FALSE)=0,"",VLOOKUP('Xlookup set'!$S980,'Xlookup set'!$A$1:$R$1239,14,FALSE)),"")</f>
        <v/>
      </c>
      <c r="N941" t="str">
        <f>IFERROR(IF(VLOOKUP('Xlookup set'!$S980,'Xlookup set'!$A$1:$R$1239,15,FALSE)=0,"",VLOOKUP('Xlookup set'!$S980,'Xlookup set'!$A$1:$R$1239,15,FALSE)),"")</f>
        <v/>
      </c>
      <c r="O941" t="str">
        <f>IFERROR(IF(VLOOKUP('Xlookup set'!$S980,'Xlookup set'!$A$1:$R$1239,16,FALSE)=0,"",VLOOKUP('Xlookup set'!$S980,'Xlookup set'!$A$1:$R$1239,16,FALSE)),"")</f>
        <v/>
      </c>
      <c r="P941" t="str">
        <f t="array" aca="1" ref="P941" ca="1">IFERROR(Y2IF(VLOOKUP('Xlookup set'!$S980,'Xlookup set'!$A$1:$R$1239,17,FALSE)=0,"",VLOOKUP('Xlookup set'!$S980,'Xlookup set'!$A$1:$R$1239,17,FALSE)),"")</f>
        <v/>
      </c>
      <c r="Q941" t="str">
        <f>IFERROR(IF(VLOOKUP('Xlookup set'!$S980,'Xlookup set'!$A$1:$R$1239,18,FALSE)=0,"",VLOOKUP('Xlookup set'!$S980,'Xlookup set'!$A$1:$R$1239,18,FALSE)),"")</f>
        <v/>
      </c>
    </row>
    <row r="942" spans="1:17">
      <c r="A942" t="str">
        <f>IFERROR(VLOOKUP('Xlookup set'!$S942,'Xlookup set'!$A$1:$R$1239,2,FALSE),"")</f>
        <v/>
      </c>
      <c r="B942" t="str">
        <f>IF(I942&lt;&gt;"",ドッグキャリー!$I$2,"")</f>
        <v/>
      </c>
      <c r="C942" t="str">
        <f t="shared" si="30"/>
        <v/>
      </c>
      <c r="D942" t="str">
        <f t="shared" si="31"/>
        <v/>
      </c>
      <c r="H942" s="77" t="str">
        <f>IFERROR(IF(VLOOKUP('Xlookup set'!$S942,'Xlookup set'!$A$1:$R$1239,9,FALSE)=0,"",VLOOKUP('Xlookup set'!$S942,'Xlookup set'!$A$1:$R$1239,9,FALSE)),"")</f>
        <v/>
      </c>
      <c r="I942" t="str">
        <f>IFERROR(IF(VLOOKUP('Xlookup set'!$S942,'Xlookup set'!$A$1:$R$1239,10,FALSE)=0,"",VLOOKUP('Xlookup set'!$S942,'Xlookup set'!$A$1:$R$1239,10,FALSE)),"")</f>
        <v/>
      </c>
      <c r="J942" t="str">
        <f>IFERROR(IF(VLOOKUP('Xlookup set'!$S981,'Xlookup set'!$A$1:$R$1239,11,FALSE)=0,"",VLOOKUP('Xlookup set'!$S981,'Xlookup set'!$A$1:$R$1239,11,FALSE)),"")</f>
        <v/>
      </c>
      <c r="K942" t="str">
        <f>IFERROR(IF(VLOOKUP('Xlookup set'!$S981,'Xlookup set'!$A$1:$R$1239,12,FALSE)=0,"",VLOOKUP('Xlookup set'!$S981,'Xlookup set'!$A$1:$R$1239,12,FALSE)),"")</f>
        <v/>
      </c>
      <c r="L942" t="str">
        <f>IFERROR(IF(VLOOKUP('Xlookup set'!$S981,'Xlookup set'!$A$1:$R$1239,13,FALSE)=0,"",VLOOKUP('Xlookup set'!$S981,'Xlookup set'!$A$1:$R$1239,13,FALSE)),"")</f>
        <v/>
      </c>
      <c r="M942" t="str">
        <f>IFERROR(IF(VLOOKUP('Xlookup set'!$S981,'Xlookup set'!$A$1:$R$1239,14,FALSE)=0,"",VLOOKUP('Xlookup set'!$S981,'Xlookup set'!$A$1:$R$1239,14,FALSE)),"")</f>
        <v/>
      </c>
      <c r="N942" t="str">
        <f>IFERROR(IF(VLOOKUP('Xlookup set'!$S981,'Xlookup set'!$A$1:$R$1239,15,FALSE)=0,"",VLOOKUP('Xlookup set'!$S981,'Xlookup set'!$A$1:$R$1239,15,FALSE)),"")</f>
        <v/>
      </c>
      <c r="O942" t="str">
        <f>IFERROR(IF(VLOOKUP('Xlookup set'!$S981,'Xlookup set'!$A$1:$R$1239,16,FALSE)=0,"",VLOOKUP('Xlookup set'!$S981,'Xlookup set'!$A$1:$R$1239,16,FALSE)),"")</f>
        <v/>
      </c>
      <c r="P942" t="str">
        <f t="array" aca="1" ref="P942" ca="1">IFERROR(Y2IF(VLOOKUP('Xlookup set'!$S981,'Xlookup set'!$A$1:$R$1239,17,FALSE)=0,"",VLOOKUP('Xlookup set'!$S981,'Xlookup set'!$A$1:$R$1239,17,FALSE)),"")</f>
        <v/>
      </c>
      <c r="Q942" t="str">
        <f>IFERROR(IF(VLOOKUP('Xlookup set'!$S981,'Xlookup set'!$A$1:$R$1239,18,FALSE)=0,"",VLOOKUP('Xlookup set'!$S981,'Xlookup set'!$A$1:$R$1239,18,FALSE)),"")</f>
        <v/>
      </c>
    </row>
    <row r="943" spans="1:17">
      <c r="A943" t="str">
        <f>IFERROR(VLOOKUP('Xlookup set'!$S943,'Xlookup set'!$A$1:$R$1239,2,FALSE),"")</f>
        <v/>
      </c>
      <c r="B943" t="str">
        <f>IF(I943&lt;&gt;"",ドッグキャリー!$I$2,"")</f>
        <v/>
      </c>
      <c r="C943" t="str">
        <f t="shared" si="30"/>
        <v/>
      </c>
      <c r="D943" t="str">
        <f t="shared" si="31"/>
        <v/>
      </c>
      <c r="H943" s="77" t="str">
        <f>IFERROR(IF(VLOOKUP('Xlookup set'!$S943,'Xlookup set'!$A$1:$R$1239,9,FALSE)=0,"",VLOOKUP('Xlookup set'!$S943,'Xlookup set'!$A$1:$R$1239,9,FALSE)),"")</f>
        <v/>
      </c>
      <c r="I943" t="str">
        <f>IFERROR(IF(VLOOKUP('Xlookup set'!$S943,'Xlookup set'!$A$1:$R$1239,10,FALSE)=0,"",VLOOKUP('Xlookup set'!$S943,'Xlookup set'!$A$1:$R$1239,10,FALSE)),"")</f>
        <v/>
      </c>
      <c r="J943" t="str">
        <f>IFERROR(IF(VLOOKUP('Xlookup set'!$S982,'Xlookup set'!$A$1:$R$1239,11,FALSE)=0,"",VLOOKUP('Xlookup set'!$S982,'Xlookup set'!$A$1:$R$1239,11,FALSE)),"")</f>
        <v/>
      </c>
      <c r="K943" t="str">
        <f>IFERROR(IF(VLOOKUP('Xlookup set'!$S982,'Xlookup set'!$A$1:$R$1239,12,FALSE)=0,"",VLOOKUP('Xlookup set'!$S982,'Xlookup set'!$A$1:$R$1239,12,FALSE)),"")</f>
        <v/>
      </c>
      <c r="L943" t="str">
        <f>IFERROR(IF(VLOOKUP('Xlookup set'!$S982,'Xlookup set'!$A$1:$R$1239,13,FALSE)=0,"",VLOOKUP('Xlookup set'!$S982,'Xlookup set'!$A$1:$R$1239,13,FALSE)),"")</f>
        <v/>
      </c>
      <c r="M943" t="str">
        <f>IFERROR(IF(VLOOKUP('Xlookup set'!$S982,'Xlookup set'!$A$1:$R$1239,14,FALSE)=0,"",VLOOKUP('Xlookup set'!$S982,'Xlookup set'!$A$1:$R$1239,14,FALSE)),"")</f>
        <v/>
      </c>
      <c r="N943" t="str">
        <f>IFERROR(IF(VLOOKUP('Xlookup set'!$S982,'Xlookup set'!$A$1:$R$1239,15,FALSE)=0,"",VLOOKUP('Xlookup set'!$S982,'Xlookup set'!$A$1:$R$1239,15,FALSE)),"")</f>
        <v/>
      </c>
      <c r="O943" t="str">
        <f>IFERROR(IF(VLOOKUP('Xlookup set'!$S982,'Xlookup set'!$A$1:$R$1239,16,FALSE)=0,"",VLOOKUP('Xlookup set'!$S982,'Xlookup set'!$A$1:$R$1239,16,FALSE)),"")</f>
        <v/>
      </c>
      <c r="P943" t="str">
        <f t="array" aca="1" ref="P943" ca="1">IFERROR(Y2IF(VLOOKUP('Xlookup set'!$S982,'Xlookup set'!$A$1:$R$1239,17,FALSE)=0,"",VLOOKUP('Xlookup set'!$S982,'Xlookup set'!$A$1:$R$1239,17,FALSE)),"")</f>
        <v/>
      </c>
      <c r="Q943" t="str">
        <f>IFERROR(IF(VLOOKUP('Xlookup set'!$S982,'Xlookup set'!$A$1:$R$1239,18,FALSE)=0,"",VLOOKUP('Xlookup set'!$S982,'Xlookup set'!$A$1:$R$1239,18,FALSE)),"")</f>
        <v/>
      </c>
    </row>
    <row r="944" spans="1:17">
      <c r="A944" t="str">
        <f>IFERROR(VLOOKUP('Xlookup set'!$S944,'Xlookup set'!$A$1:$R$1239,2,FALSE),"")</f>
        <v/>
      </c>
      <c r="B944" t="str">
        <f>IF(I944&lt;&gt;"",ドッグキャリー!$I$2,"")</f>
        <v/>
      </c>
      <c r="C944" t="str">
        <f t="shared" si="30"/>
        <v/>
      </c>
      <c r="D944" t="str">
        <f t="shared" si="31"/>
        <v/>
      </c>
      <c r="H944" s="77" t="str">
        <f>IFERROR(IF(VLOOKUP('Xlookup set'!$S944,'Xlookup set'!$A$1:$R$1239,9,FALSE)=0,"",VLOOKUP('Xlookup set'!$S944,'Xlookup set'!$A$1:$R$1239,9,FALSE)),"")</f>
        <v/>
      </c>
      <c r="I944" t="str">
        <f>IFERROR(IF(VLOOKUP('Xlookup set'!$S944,'Xlookup set'!$A$1:$R$1239,10,FALSE)=0,"",VLOOKUP('Xlookup set'!$S944,'Xlookup set'!$A$1:$R$1239,10,FALSE)),"")</f>
        <v/>
      </c>
      <c r="J944" t="str">
        <f>IFERROR(IF(VLOOKUP('Xlookup set'!$S983,'Xlookup set'!$A$1:$R$1239,11,FALSE)=0,"",VLOOKUP('Xlookup set'!$S983,'Xlookup set'!$A$1:$R$1239,11,FALSE)),"")</f>
        <v/>
      </c>
      <c r="K944" t="str">
        <f>IFERROR(IF(VLOOKUP('Xlookup set'!$S983,'Xlookup set'!$A$1:$R$1239,12,FALSE)=0,"",VLOOKUP('Xlookup set'!$S983,'Xlookup set'!$A$1:$R$1239,12,FALSE)),"")</f>
        <v/>
      </c>
      <c r="L944" t="str">
        <f>IFERROR(IF(VLOOKUP('Xlookup set'!$S983,'Xlookup set'!$A$1:$R$1239,13,FALSE)=0,"",VLOOKUP('Xlookup set'!$S983,'Xlookup set'!$A$1:$R$1239,13,FALSE)),"")</f>
        <v/>
      </c>
      <c r="M944" t="str">
        <f>IFERROR(IF(VLOOKUP('Xlookup set'!$S983,'Xlookup set'!$A$1:$R$1239,14,FALSE)=0,"",VLOOKUP('Xlookup set'!$S983,'Xlookup set'!$A$1:$R$1239,14,FALSE)),"")</f>
        <v/>
      </c>
      <c r="N944" t="str">
        <f>IFERROR(IF(VLOOKUP('Xlookup set'!$S983,'Xlookup set'!$A$1:$R$1239,15,FALSE)=0,"",VLOOKUP('Xlookup set'!$S983,'Xlookup set'!$A$1:$R$1239,15,FALSE)),"")</f>
        <v/>
      </c>
      <c r="O944" t="str">
        <f>IFERROR(IF(VLOOKUP('Xlookup set'!$S983,'Xlookup set'!$A$1:$R$1239,16,FALSE)=0,"",VLOOKUP('Xlookup set'!$S983,'Xlookup set'!$A$1:$R$1239,16,FALSE)),"")</f>
        <v/>
      </c>
      <c r="P944" t="str">
        <f t="array" aca="1" ref="P944" ca="1">IFERROR(Y2IF(VLOOKUP('Xlookup set'!$S983,'Xlookup set'!$A$1:$R$1239,17,FALSE)=0,"",VLOOKUP('Xlookup set'!$S983,'Xlookup set'!$A$1:$R$1239,17,FALSE)),"")</f>
        <v/>
      </c>
      <c r="Q944" t="str">
        <f>IFERROR(IF(VLOOKUP('Xlookup set'!$S983,'Xlookup set'!$A$1:$R$1239,18,FALSE)=0,"",VLOOKUP('Xlookup set'!$S983,'Xlookup set'!$A$1:$R$1239,18,FALSE)),"")</f>
        <v/>
      </c>
    </row>
    <row r="945" spans="1:17">
      <c r="A945" t="str">
        <f>IFERROR(VLOOKUP('Xlookup set'!$S945,'Xlookup set'!$A$1:$R$1239,2,FALSE),"")</f>
        <v/>
      </c>
      <c r="B945" t="str">
        <f>IF(I945&lt;&gt;"",ドッグキャリー!$I$2,"")</f>
        <v/>
      </c>
      <c r="C945" t="str">
        <f t="shared" si="30"/>
        <v/>
      </c>
      <c r="D945" t="str">
        <f t="shared" si="31"/>
        <v/>
      </c>
      <c r="H945" s="77" t="str">
        <f>IFERROR(IF(VLOOKUP('Xlookup set'!$S945,'Xlookup set'!$A$1:$R$1239,9,FALSE)=0,"",VLOOKUP('Xlookup set'!$S945,'Xlookup set'!$A$1:$R$1239,9,FALSE)),"")</f>
        <v/>
      </c>
      <c r="I945" t="str">
        <f>IFERROR(IF(VLOOKUP('Xlookup set'!$S945,'Xlookup set'!$A$1:$R$1239,10,FALSE)=0,"",VLOOKUP('Xlookup set'!$S945,'Xlookup set'!$A$1:$R$1239,10,FALSE)),"")</f>
        <v/>
      </c>
      <c r="J945" t="str">
        <f>IFERROR(IF(VLOOKUP('Xlookup set'!$S984,'Xlookup set'!$A$1:$R$1239,11,FALSE)=0,"",VLOOKUP('Xlookup set'!$S984,'Xlookup set'!$A$1:$R$1239,11,FALSE)),"")</f>
        <v/>
      </c>
      <c r="K945" t="str">
        <f>IFERROR(IF(VLOOKUP('Xlookup set'!$S984,'Xlookup set'!$A$1:$R$1239,12,FALSE)=0,"",VLOOKUP('Xlookup set'!$S984,'Xlookup set'!$A$1:$R$1239,12,FALSE)),"")</f>
        <v/>
      </c>
      <c r="L945" t="str">
        <f>IFERROR(IF(VLOOKUP('Xlookup set'!$S984,'Xlookup set'!$A$1:$R$1239,13,FALSE)=0,"",VLOOKUP('Xlookup set'!$S984,'Xlookup set'!$A$1:$R$1239,13,FALSE)),"")</f>
        <v/>
      </c>
      <c r="M945" t="str">
        <f>IFERROR(IF(VLOOKUP('Xlookup set'!$S984,'Xlookup set'!$A$1:$R$1239,14,FALSE)=0,"",VLOOKUP('Xlookup set'!$S984,'Xlookup set'!$A$1:$R$1239,14,FALSE)),"")</f>
        <v/>
      </c>
      <c r="N945" t="str">
        <f>IFERROR(IF(VLOOKUP('Xlookup set'!$S984,'Xlookup set'!$A$1:$R$1239,15,FALSE)=0,"",VLOOKUP('Xlookup set'!$S984,'Xlookup set'!$A$1:$R$1239,15,FALSE)),"")</f>
        <v/>
      </c>
      <c r="O945" t="str">
        <f>IFERROR(IF(VLOOKUP('Xlookup set'!$S984,'Xlookup set'!$A$1:$R$1239,16,FALSE)=0,"",VLOOKUP('Xlookup set'!$S984,'Xlookup set'!$A$1:$R$1239,16,FALSE)),"")</f>
        <v/>
      </c>
      <c r="P945" t="str">
        <f t="array" aca="1" ref="P945" ca="1">IFERROR(Y2IF(VLOOKUP('Xlookup set'!$S984,'Xlookup set'!$A$1:$R$1239,17,FALSE)=0,"",VLOOKUP('Xlookup set'!$S984,'Xlookup set'!$A$1:$R$1239,17,FALSE)),"")</f>
        <v/>
      </c>
      <c r="Q945" t="str">
        <f>IFERROR(IF(VLOOKUP('Xlookup set'!$S984,'Xlookup set'!$A$1:$R$1239,18,FALSE)=0,"",VLOOKUP('Xlookup set'!$S984,'Xlookup set'!$A$1:$R$1239,18,FALSE)),"")</f>
        <v/>
      </c>
    </row>
    <row r="946" spans="1:17">
      <c r="A946" t="str">
        <f>IFERROR(VLOOKUP('Xlookup set'!$S946,'Xlookup set'!$A$1:$R$1239,2,FALSE),"")</f>
        <v/>
      </c>
      <c r="B946" t="str">
        <f>IF(I946&lt;&gt;"",ドッグキャリー!$I$2,"")</f>
        <v/>
      </c>
      <c r="C946" t="str">
        <f t="shared" si="30"/>
        <v/>
      </c>
      <c r="D946" t="str">
        <f t="shared" si="31"/>
        <v/>
      </c>
      <c r="H946" s="77" t="str">
        <f>IFERROR(IF(VLOOKUP('Xlookup set'!$S946,'Xlookup set'!$A$1:$R$1239,9,FALSE)=0,"",VLOOKUP('Xlookup set'!$S946,'Xlookup set'!$A$1:$R$1239,9,FALSE)),"")</f>
        <v/>
      </c>
      <c r="I946" t="str">
        <f>IFERROR(IF(VLOOKUP('Xlookup set'!$S946,'Xlookup set'!$A$1:$R$1239,10,FALSE)=0,"",VLOOKUP('Xlookup set'!$S946,'Xlookup set'!$A$1:$R$1239,10,FALSE)),"")</f>
        <v/>
      </c>
      <c r="J946" t="str">
        <f>IFERROR(IF(VLOOKUP('Xlookup set'!$S985,'Xlookup set'!$A$1:$R$1239,11,FALSE)=0,"",VLOOKUP('Xlookup set'!$S985,'Xlookup set'!$A$1:$R$1239,11,FALSE)),"")</f>
        <v/>
      </c>
      <c r="K946" t="str">
        <f>IFERROR(IF(VLOOKUP('Xlookup set'!$S985,'Xlookup set'!$A$1:$R$1239,12,FALSE)=0,"",VLOOKUP('Xlookup set'!$S985,'Xlookup set'!$A$1:$R$1239,12,FALSE)),"")</f>
        <v/>
      </c>
      <c r="L946" t="str">
        <f>IFERROR(IF(VLOOKUP('Xlookup set'!$S985,'Xlookup set'!$A$1:$R$1239,13,FALSE)=0,"",VLOOKUP('Xlookup set'!$S985,'Xlookup set'!$A$1:$R$1239,13,FALSE)),"")</f>
        <v/>
      </c>
      <c r="M946" t="str">
        <f>IFERROR(IF(VLOOKUP('Xlookup set'!$S985,'Xlookup set'!$A$1:$R$1239,14,FALSE)=0,"",VLOOKUP('Xlookup set'!$S985,'Xlookup set'!$A$1:$R$1239,14,FALSE)),"")</f>
        <v/>
      </c>
      <c r="N946" t="str">
        <f>IFERROR(IF(VLOOKUP('Xlookup set'!$S985,'Xlookup set'!$A$1:$R$1239,15,FALSE)=0,"",VLOOKUP('Xlookup set'!$S985,'Xlookup set'!$A$1:$R$1239,15,FALSE)),"")</f>
        <v/>
      </c>
      <c r="O946" t="str">
        <f>IFERROR(IF(VLOOKUP('Xlookup set'!$S985,'Xlookup set'!$A$1:$R$1239,16,FALSE)=0,"",VLOOKUP('Xlookup set'!$S985,'Xlookup set'!$A$1:$R$1239,16,FALSE)),"")</f>
        <v/>
      </c>
      <c r="P946" t="str">
        <f t="array" aca="1" ref="P946" ca="1">IFERROR(Y2IF(VLOOKUP('Xlookup set'!$S985,'Xlookup set'!$A$1:$R$1239,17,FALSE)=0,"",VLOOKUP('Xlookup set'!$S985,'Xlookup set'!$A$1:$R$1239,17,FALSE)),"")</f>
        <v/>
      </c>
      <c r="Q946" t="str">
        <f>IFERROR(IF(VLOOKUP('Xlookup set'!$S985,'Xlookup set'!$A$1:$R$1239,18,FALSE)=0,"",VLOOKUP('Xlookup set'!$S985,'Xlookup set'!$A$1:$R$1239,18,FALSE)),"")</f>
        <v/>
      </c>
    </row>
    <row r="947" spans="1:17">
      <c r="A947" t="str">
        <f>IFERROR(VLOOKUP('Xlookup set'!$S947,'Xlookup set'!$A$1:$R$1239,2,FALSE),"")</f>
        <v/>
      </c>
      <c r="B947" t="str">
        <f>IF(I947&lt;&gt;"",ドッグキャリー!$I$2,"")</f>
        <v/>
      </c>
      <c r="C947" t="str">
        <f t="shared" si="30"/>
        <v/>
      </c>
      <c r="D947" t="str">
        <f t="shared" si="31"/>
        <v/>
      </c>
      <c r="H947" s="77" t="str">
        <f>IFERROR(IF(VLOOKUP('Xlookup set'!$S947,'Xlookup set'!$A$1:$R$1239,9,FALSE)=0,"",VLOOKUP('Xlookup set'!$S947,'Xlookup set'!$A$1:$R$1239,9,FALSE)),"")</f>
        <v/>
      </c>
      <c r="I947" t="str">
        <f>IFERROR(IF(VLOOKUP('Xlookup set'!$S947,'Xlookup set'!$A$1:$R$1239,10,FALSE)=0,"",VLOOKUP('Xlookup set'!$S947,'Xlookup set'!$A$1:$R$1239,10,FALSE)),"")</f>
        <v/>
      </c>
      <c r="J947" t="str">
        <f>IFERROR(IF(VLOOKUP('Xlookup set'!$S986,'Xlookup set'!$A$1:$R$1239,11,FALSE)=0,"",VLOOKUP('Xlookup set'!$S986,'Xlookup set'!$A$1:$R$1239,11,FALSE)),"")</f>
        <v/>
      </c>
      <c r="K947" t="str">
        <f>IFERROR(IF(VLOOKUP('Xlookup set'!$S986,'Xlookup set'!$A$1:$R$1239,12,FALSE)=0,"",VLOOKUP('Xlookup set'!$S986,'Xlookup set'!$A$1:$R$1239,12,FALSE)),"")</f>
        <v/>
      </c>
      <c r="L947" t="str">
        <f>IFERROR(IF(VLOOKUP('Xlookup set'!$S986,'Xlookup set'!$A$1:$R$1239,13,FALSE)=0,"",VLOOKUP('Xlookup set'!$S986,'Xlookup set'!$A$1:$R$1239,13,FALSE)),"")</f>
        <v/>
      </c>
      <c r="M947" t="str">
        <f>IFERROR(IF(VLOOKUP('Xlookup set'!$S986,'Xlookup set'!$A$1:$R$1239,14,FALSE)=0,"",VLOOKUP('Xlookup set'!$S986,'Xlookup set'!$A$1:$R$1239,14,FALSE)),"")</f>
        <v/>
      </c>
      <c r="N947" t="str">
        <f>IFERROR(IF(VLOOKUP('Xlookup set'!$S986,'Xlookup set'!$A$1:$R$1239,15,FALSE)=0,"",VLOOKUP('Xlookup set'!$S986,'Xlookup set'!$A$1:$R$1239,15,FALSE)),"")</f>
        <v/>
      </c>
      <c r="O947" t="str">
        <f>IFERROR(IF(VLOOKUP('Xlookup set'!$S986,'Xlookup set'!$A$1:$R$1239,16,FALSE)=0,"",VLOOKUP('Xlookup set'!$S986,'Xlookup set'!$A$1:$R$1239,16,FALSE)),"")</f>
        <v/>
      </c>
      <c r="P947" t="str">
        <f t="array" aca="1" ref="P947" ca="1">IFERROR(Y2IF(VLOOKUP('Xlookup set'!$S986,'Xlookup set'!$A$1:$R$1239,17,FALSE)=0,"",VLOOKUP('Xlookup set'!$S986,'Xlookup set'!$A$1:$R$1239,17,FALSE)),"")</f>
        <v/>
      </c>
      <c r="Q947" t="str">
        <f>IFERROR(IF(VLOOKUP('Xlookup set'!$S986,'Xlookup set'!$A$1:$R$1239,18,FALSE)=0,"",VLOOKUP('Xlookup set'!$S986,'Xlookup set'!$A$1:$R$1239,18,FALSE)),"")</f>
        <v/>
      </c>
    </row>
    <row r="948" spans="1:17">
      <c r="A948" t="str">
        <f>IFERROR(VLOOKUP('Xlookup set'!$S948,'Xlookup set'!$A$1:$R$1239,2,FALSE),"")</f>
        <v/>
      </c>
      <c r="B948" t="str">
        <f>IF(I948&lt;&gt;"",ドッグキャリー!$I$2,"")</f>
        <v/>
      </c>
      <c r="C948" t="str">
        <f t="shared" si="30"/>
        <v/>
      </c>
      <c r="D948" t="str">
        <f t="shared" si="31"/>
        <v/>
      </c>
      <c r="H948" s="77" t="str">
        <f>IFERROR(IF(VLOOKUP('Xlookup set'!$S948,'Xlookup set'!$A$1:$R$1239,9,FALSE)=0,"",VLOOKUP('Xlookup set'!$S948,'Xlookup set'!$A$1:$R$1239,9,FALSE)),"")</f>
        <v/>
      </c>
      <c r="I948" t="str">
        <f>IFERROR(IF(VLOOKUP('Xlookup set'!$S948,'Xlookup set'!$A$1:$R$1239,10,FALSE)=0,"",VLOOKUP('Xlookup set'!$S948,'Xlookup set'!$A$1:$R$1239,10,FALSE)),"")</f>
        <v/>
      </c>
      <c r="J948" t="str">
        <f>IFERROR(IF(VLOOKUP('Xlookup set'!$S987,'Xlookup set'!$A$1:$R$1239,11,FALSE)=0,"",VLOOKUP('Xlookup set'!$S987,'Xlookup set'!$A$1:$R$1239,11,FALSE)),"")</f>
        <v/>
      </c>
      <c r="K948" t="str">
        <f>IFERROR(IF(VLOOKUP('Xlookup set'!$S987,'Xlookup set'!$A$1:$R$1239,12,FALSE)=0,"",VLOOKUP('Xlookup set'!$S987,'Xlookup set'!$A$1:$R$1239,12,FALSE)),"")</f>
        <v/>
      </c>
      <c r="L948" t="str">
        <f>IFERROR(IF(VLOOKUP('Xlookup set'!$S987,'Xlookup set'!$A$1:$R$1239,13,FALSE)=0,"",VLOOKUP('Xlookup set'!$S987,'Xlookup set'!$A$1:$R$1239,13,FALSE)),"")</f>
        <v/>
      </c>
      <c r="M948" t="str">
        <f>IFERROR(IF(VLOOKUP('Xlookup set'!$S987,'Xlookup set'!$A$1:$R$1239,14,FALSE)=0,"",VLOOKUP('Xlookup set'!$S987,'Xlookup set'!$A$1:$R$1239,14,FALSE)),"")</f>
        <v/>
      </c>
      <c r="N948" t="str">
        <f>IFERROR(IF(VLOOKUP('Xlookup set'!$S987,'Xlookup set'!$A$1:$R$1239,15,FALSE)=0,"",VLOOKUP('Xlookup set'!$S987,'Xlookup set'!$A$1:$R$1239,15,FALSE)),"")</f>
        <v/>
      </c>
      <c r="O948" t="str">
        <f>IFERROR(IF(VLOOKUP('Xlookup set'!$S987,'Xlookup set'!$A$1:$R$1239,16,FALSE)=0,"",VLOOKUP('Xlookup set'!$S987,'Xlookup set'!$A$1:$R$1239,16,FALSE)),"")</f>
        <v/>
      </c>
      <c r="P948" t="str">
        <f t="array" aca="1" ref="P948" ca="1">IFERROR(Y2IF(VLOOKUP('Xlookup set'!$S987,'Xlookup set'!$A$1:$R$1239,17,FALSE)=0,"",VLOOKUP('Xlookup set'!$S987,'Xlookup set'!$A$1:$R$1239,17,FALSE)),"")</f>
        <v/>
      </c>
      <c r="Q948" t="str">
        <f>IFERROR(IF(VLOOKUP('Xlookup set'!$S987,'Xlookup set'!$A$1:$R$1239,18,FALSE)=0,"",VLOOKUP('Xlookup set'!$S987,'Xlookup set'!$A$1:$R$1239,18,FALSE)),"")</f>
        <v/>
      </c>
    </row>
    <row r="949" spans="1:17">
      <c r="A949" t="str">
        <f>IFERROR(VLOOKUP('Xlookup set'!$S949,'Xlookup set'!$A$1:$R$1239,2,FALSE),"")</f>
        <v/>
      </c>
      <c r="B949" t="str">
        <f>IF(I949&lt;&gt;"",ドッグキャリー!$I$2,"")</f>
        <v/>
      </c>
      <c r="C949" t="str">
        <f t="shared" si="30"/>
        <v/>
      </c>
      <c r="D949" t="str">
        <f t="shared" si="31"/>
        <v/>
      </c>
      <c r="H949" s="77" t="str">
        <f>IFERROR(IF(VLOOKUP('Xlookup set'!$S949,'Xlookup set'!$A$1:$R$1239,9,FALSE)=0,"",VLOOKUP('Xlookup set'!$S949,'Xlookup set'!$A$1:$R$1239,9,FALSE)),"")</f>
        <v/>
      </c>
      <c r="I949" t="str">
        <f>IFERROR(IF(VLOOKUP('Xlookup set'!$S949,'Xlookup set'!$A$1:$R$1239,10,FALSE)=0,"",VLOOKUP('Xlookup set'!$S949,'Xlookup set'!$A$1:$R$1239,10,FALSE)),"")</f>
        <v/>
      </c>
      <c r="J949" t="str">
        <f>IFERROR(IF(VLOOKUP('Xlookup set'!$S988,'Xlookup set'!$A$1:$R$1239,11,FALSE)=0,"",VLOOKUP('Xlookup set'!$S988,'Xlookup set'!$A$1:$R$1239,11,FALSE)),"")</f>
        <v/>
      </c>
      <c r="K949" t="str">
        <f>IFERROR(IF(VLOOKUP('Xlookup set'!$S988,'Xlookup set'!$A$1:$R$1239,12,FALSE)=0,"",VLOOKUP('Xlookup set'!$S988,'Xlookup set'!$A$1:$R$1239,12,FALSE)),"")</f>
        <v/>
      </c>
      <c r="L949" t="str">
        <f>IFERROR(IF(VLOOKUP('Xlookup set'!$S988,'Xlookup set'!$A$1:$R$1239,13,FALSE)=0,"",VLOOKUP('Xlookup set'!$S988,'Xlookup set'!$A$1:$R$1239,13,FALSE)),"")</f>
        <v/>
      </c>
      <c r="M949" t="str">
        <f>IFERROR(IF(VLOOKUP('Xlookup set'!$S988,'Xlookup set'!$A$1:$R$1239,14,FALSE)=0,"",VLOOKUP('Xlookup set'!$S988,'Xlookup set'!$A$1:$R$1239,14,FALSE)),"")</f>
        <v/>
      </c>
      <c r="N949" t="str">
        <f>IFERROR(IF(VLOOKUP('Xlookup set'!$S988,'Xlookup set'!$A$1:$R$1239,15,FALSE)=0,"",VLOOKUP('Xlookup set'!$S988,'Xlookup set'!$A$1:$R$1239,15,FALSE)),"")</f>
        <v/>
      </c>
      <c r="O949" t="str">
        <f>IFERROR(IF(VLOOKUP('Xlookup set'!$S988,'Xlookup set'!$A$1:$R$1239,16,FALSE)=0,"",VLOOKUP('Xlookup set'!$S988,'Xlookup set'!$A$1:$R$1239,16,FALSE)),"")</f>
        <v/>
      </c>
      <c r="P949" t="str">
        <f t="array" aca="1" ref="P949" ca="1">IFERROR(Y2IF(VLOOKUP('Xlookup set'!$S988,'Xlookup set'!$A$1:$R$1239,17,FALSE)=0,"",VLOOKUP('Xlookup set'!$S988,'Xlookup set'!$A$1:$R$1239,17,FALSE)),"")</f>
        <v/>
      </c>
      <c r="Q949" t="str">
        <f>IFERROR(IF(VLOOKUP('Xlookup set'!$S988,'Xlookup set'!$A$1:$R$1239,18,FALSE)=0,"",VLOOKUP('Xlookup set'!$S988,'Xlookup set'!$A$1:$R$1239,18,FALSE)),"")</f>
        <v/>
      </c>
    </row>
    <row r="950" spans="1:17">
      <c r="A950" t="str">
        <f>IFERROR(VLOOKUP('Xlookup set'!$S950,'Xlookup set'!$A$1:$R$1239,2,FALSE),"")</f>
        <v/>
      </c>
      <c r="B950" t="str">
        <f>IF(I950&lt;&gt;"",ドッグキャリー!$I$2,"")</f>
        <v/>
      </c>
      <c r="C950" t="str">
        <f t="shared" si="30"/>
        <v/>
      </c>
      <c r="D950" t="str">
        <f t="shared" si="31"/>
        <v/>
      </c>
      <c r="H950" s="77" t="str">
        <f>IFERROR(IF(VLOOKUP('Xlookup set'!$S950,'Xlookup set'!$A$1:$R$1239,9,FALSE)=0,"",VLOOKUP('Xlookup set'!$S950,'Xlookup set'!$A$1:$R$1239,9,FALSE)),"")</f>
        <v/>
      </c>
      <c r="I950" t="str">
        <f>IFERROR(IF(VLOOKUP('Xlookup set'!$S950,'Xlookup set'!$A$1:$R$1239,10,FALSE)=0,"",VLOOKUP('Xlookup set'!$S950,'Xlookup set'!$A$1:$R$1239,10,FALSE)),"")</f>
        <v/>
      </c>
      <c r="J950" t="str">
        <f>IFERROR(IF(VLOOKUP('Xlookup set'!$S989,'Xlookup set'!$A$1:$R$1239,11,FALSE)=0,"",VLOOKUP('Xlookup set'!$S989,'Xlookup set'!$A$1:$R$1239,11,FALSE)),"")</f>
        <v/>
      </c>
      <c r="K950" t="str">
        <f>IFERROR(IF(VLOOKUP('Xlookup set'!$S989,'Xlookup set'!$A$1:$R$1239,12,FALSE)=0,"",VLOOKUP('Xlookup set'!$S989,'Xlookup set'!$A$1:$R$1239,12,FALSE)),"")</f>
        <v/>
      </c>
      <c r="L950" t="str">
        <f>IFERROR(IF(VLOOKUP('Xlookup set'!$S989,'Xlookup set'!$A$1:$R$1239,13,FALSE)=0,"",VLOOKUP('Xlookup set'!$S989,'Xlookup set'!$A$1:$R$1239,13,FALSE)),"")</f>
        <v/>
      </c>
      <c r="M950" t="str">
        <f>IFERROR(IF(VLOOKUP('Xlookup set'!$S989,'Xlookup set'!$A$1:$R$1239,14,FALSE)=0,"",VLOOKUP('Xlookup set'!$S989,'Xlookup set'!$A$1:$R$1239,14,FALSE)),"")</f>
        <v/>
      </c>
      <c r="N950" t="str">
        <f>IFERROR(IF(VLOOKUP('Xlookup set'!$S989,'Xlookup set'!$A$1:$R$1239,15,FALSE)=0,"",VLOOKUP('Xlookup set'!$S989,'Xlookup set'!$A$1:$R$1239,15,FALSE)),"")</f>
        <v/>
      </c>
      <c r="O950" t="str">
        <f>IFERROR(IF(VLOOKUP('Xlookup set'!$S989,'Xlookup set'!$A$1:$R$1239,16,FALSE)=0,"",VLOOKUP('Xlookup set'!$S989,'Xlookup set'!$A$1:$R$1239,16,FALSE)),"")</f>
        <v/>
      </c>
      <c r="P950" t="str">
        <f t="array" aca="1" ref="P950" ca="1">IFERROR(Y2IF(VLOOKUP('Xlookup set'!$S989,'Xlookup set'!$A$1:$R$1239,17,FALSE)=0,"",VLOOKUP('Xlookup set'!$S989,'Xlookup set'!$A$1:$R$1239,17,FALSE)),"")</f>
        <v/>
      </c>
      <c r="Q950" t="str">
        <f>IFERROR(IF(VLOOKUP('Xlookup set'!$S989,'Xlookup set'!$A$1:$R$1239,18,FALSE)=0,"",VLOOKUP('Xlookup set'!$S989,'Xlookup set'!$A$1:$R$1239,18,FALSE)),"")</f>
        <v/>
      </c>
    </row>
    <row r="951" spans="1:17">
      <c r="A951" t="str">
        <f>IFERROR(VLOOKUP('Xlookup set'!$S951,'Xlookup set'!$A$1:$R$1239,2,FALSE),"")</f>
        <v/>
      </c>
      <c r="B951" t="str">
        <f>IF(I951&lt;&gt;"",ドッグキャリー!$I$2,"")</f>
        <v/>
      </c>
      <c r="C951" t="str">
        <f t="shared" si="30"/>
        <v/>
      </c>
      <c r="D951" t="str">
        <f t="shared" si="31"/>
        <v/>
      </c>
      <c r="H951" s="77" t="str">
        <f>IFERROR(IF(VLOOKUP('Xlookup set'!$S951,'Xlookup set'!$A$1:$R$1239,9,FALSE)=0,"",VLOOKUP('Xlookup set'!$S951,'Xlookup set'!$A$1:$R$1239,9,FALSE)),"")</f>
        <v/>
      </c>
      <c r="I951" t="str">
        <f>IFERROR(IF(VLOOKUP('Xlookup set'!$S951,'Xlookup set'!$A$1:$R$1239,10,FALSE)=0,"",VLOOKUP('Xlookup set'!$S951,'Xlookup set'!$A$1:$R$1239,10,FALSE)),"")</f>
        <v/>
      </c>
      <c r="J951" t="str">
        <f>IFERROR(IF(VLOOKUP('Xlookup set'!$S990,'Xlookup set'!$A$1:$R$1239,11,FALSE)=0,"",VLOOKUP('Xlookup set'!$S990,'Xlookup set'!$A$1:$R$1239,11,FALSE)),"")</f>
        <v/>
      </c>
      <c r="K951" t="str">
        <f>IFERROR(IF(VLOOKUP('Xlookup set'!$S990,'Xlookup set'!$A$1:$R$1239,12,FALSE)=0,"",VLOOKUP('Xlookup set'!$S990,'Xlookup set'!$A$1:$R$1239,12,FALSE)),"")</f>
        <v/>
      </c>
      <c r="L951" t="str">
        <f>IFERROR(IF(VLOOKUP('Xlookup set'!$S990,'Xlookup set'!$A$1:$R$1239,13,FALSE)=0,"",VLOOKUP('Xlookup set'!$S990,'Xlookup set'!$A$1:$R$1239,13,FALSE)),"")</f>
        <v/>
      </c>
      <c r="M951" t="str">
        <f>IFERROR(IF(VLOOKUP('Xlookup set'!$S990,'Xlookup set'!$A$1:$R$1239,14,FALSE)=0,"",VLOOKUP('Xlookup set'!$S990,'Xlookup set'!$A$1:$R$1239,14,FALSE)),"")</f>
        <v/>
      </c>
      <c r="N951" t="str">
        <f>IFERROR(IF(VLOOKUP('Xlookup set'!$S990,'Xlookup set'!$A$1:$R$1239,15,FALSE)=0,"",VLOOKUP('Xlookup set'!$S990,'Xlookup set'!$A$1:$R$1239,15,FALSE)),"")</f>
        <v/>
      </c>
      <c r="O951" t="str">
        <f>IFERROR(IF(VLOOKUP('Xlookup set'!$S990,'Xlookup set'!$A$1:$R$1239,16,FALSE)=0,"",VLOOKUP('Xlookup set'!$S990,'Xlookup set'!$A$1:$R$1239,16,FALSE)),"")</f>
        <v/>
      </c>
      <c r="P951" t="str">
        <f t="array" aca="1" ref="P951" ca="1">IFERROR(Y2IF(VLOOKUP('Xlookup set'!$S990,'Xlookup set'!$A$1:$R$1239,17,FALSE)=0,"",VLOOKUP('Xlookup set'!$S990,'Xlookup set'!$A$1:$R$1239,17,FALSE)),"")</f>
        <v/>
      </c>
      <c r="Q951" t="str">
        <f>IFERROR(IF(VLOOKUP('Xlookup set'!$S990,'Xlookup set'!$A$1:$R$1239,18,FALSE)=0,"",VLOOKUP('Xlookup set'!$S990,'Xlookup set'!$A$1:$R$1239,18,FALSE)),"")</f>
        <v/>
      </c>
    </row>
    <row r="952" spans="1:17">
      <c r="A952" t="str">
        <f>IFERROR(VLOOKUP('Xlookup set'!$S952,'Xlookup set'!$A$1:$R$1239,2,FALSE),"")</f>
        <v/>
      </c>
      <c r="B952" t="str">
        <f>IF(I952&lt;&gt;"",ドッグキャリー!$I$2,"")</f>
        <v/>
      </c>
      <c r="C952" t="str">
        <f t="shared" si="30"/>
        <v/>
      </c>
      <c r="D952" t="str">
        <f t="shared" si="31"/>
        <v/>
      </c>
      <c r="H952" s="77" t="str">
        <f>IFERROR(IF(VLOOKUP('Xlookup set'!$S952,'Xlookup set'!$A$1:$R$1239,9,FALSE)=0,"",VLOOKUP('Xlookup set'!$S952,'Xlookup set'!$A$1:$R$1239,9,FALSE)),"")</f>
        <v/>
      </c>
      <c r="I952" t="str">
        <f>IFERROR(IF(VLOOKUP('Xlookup set'!$S952,'Xlookup set'!$A$1:$R$1239,10,FALSE)=0,"",VLOOKUP('Xlookup set'!$S952,'Xlookup set'!$A$1:$R$1239,10,FALSE)),"")</f>
        <v/>
      </c>
      <c r="J952" t="str">
        <f>IFERROR(IF(VLOOKUP('Xlookup set'!$S991,'Xlookup set'!$A$1:$R$1239,11,FALSE)=0,"",VLOOKUP('Xlookup set'!$S991,'Xlookup set'!$A$1:$R$1239,11,FALSE)),"")</f>
        <v/>
      </c>
      <c r="K952" t="str">
        <f>IFERROR(IF(VLOOKUP('Xlookup set'!$S991,'Xlookup set'!$A$1:$R$1239,12,FALSE)=0,"",VLOOKUP('Xlookup set'!$S991,'Xlookup set'!$A$1:$R$1239,12,FALSE)),"")</f>
        <v/>
      </c>
      <c r="L952" t="str">
        <f>IFERROR(IF(VLOOKUP('Xlookup set'!$S991,'Xlookup set'!$A$1:$R$1239,13,FALSE)=0,"",VLOOKUP('Xlookup set'!$S991,'Xlookup set'!$A$1:$R$1239,13,FALSE)),"")</f>
        <v/>
      </c>
      <c r="M952" t="str">
        <f>IFERROR(IF(VLOOKUP('Xlookup set'!$S991,'Xlookup set'!$A$1:$R$1239,14,FALSE)=0,"",VLOOKUP('Xlookup set'!$S991,'Xlookup set'!$A$1:$R$1239,14,FALSE)),"")</f>
        <v/>
      </c>
      <c r="N952" t="str">
        <f>IFERROR(IF(VLOOKUP('Xlookup set'!$S991,'Xlookup set'!$A$1:$R$1239,15,FALSE)=0,"",VLOOKUP('Xlookup set'!$S991,'Xlookup set'!$A$1:$R$1239,15,FALSE)),"")</f>
        <v/>
      </c>
      <c r="O952" t="str">
        <f>IFERROR(IF(VLOOKUP('Xlookup set'!$S991,'Xlookup set'!$A$1:$R$1239,16,FALSE)=0,"",VLOOKUP('Xlookup set'!$S991,'Xlookup set'!$A$1:$R$1239,16,FALSE)),"")</f>
        <v/>
      </c>
      <c r="P952" t="str">
        <f t="array" aca="1" ref="P952" ca="1">IFERROR(Y2IF(VLOOKUP('Xlookup set'!$S991,'Xlookup set'!$A$1:$R$1239,17,FALSE)=0,"",VLOOKUP('Xlookup set'!$S991,'Xlookup set'!$A$1:$R$1239,17,FALSE)),"")</f>
        <v/>
      </c>
      <c r="Q952" t="str">
        <f>IFERROR(IF(VLOOKUP('Xlookup set'!$S991,'Xlookup set'!$A$1:$R$1239,18,FALSE)=0,"",VLOOKUP('Xlookup set'!$S991,'Xlookup set'!$A$1:$R$1239,18,FALSE)),"")</f>
        <v/>
      </c>
    </row>
    <row r="953" spans="1:17">
      <c r="A953" t="str">
        <f>IFERROR(VLOOKUP('Xlookup set'!$S953,'Xlookup set'!$A$1:$R$1239,2,FALSE),"")</f>
        <v/>
      </c>
      <c r="B953" t="str">
        <f>IF(I953&lt;&gt;"",ドッグキャリー!$I$2,"")</f>
        <v/>
      </c>
      <c r="C953" t="str">
        <f t="shared" si="30"/>
        <v/>
      </c>
      <c r="D953" t="str">
        <f t="shared" si="31"/>
        <v/>
      </c>
      <c r="H953" s="77" t="str">
        <f>IFERROR(IF(VLOOKUP('Xlookup set'!$S953,'Xlookup set'!$A$1:$R$1239,9,FALSE)=0,"",VLOOKUP('Xlookup set'!$S953,'Xlookup set'!$A$1:$R$1239,9,FALSE)),"")</f>
        <v/>
      </c>
      <c r="I953" t="str">
        <f>IFERROR(IF(VLOOKUP('Xlookup set'!$S953,'Xlookup set'!$A$1:$R$1239,10,FALSE)=0,"",VLOOKUP('Xlookup set'!$S953,'Xlookup set'!$A$1:$R$1239,10,FALSE)),"")</f>
        <v/>
      </c>
      <c r="J953" t="str">
        <f>IFERROR(IF(VLOOKUP('Xlookup set'!$S992,'Xlookup set'!$A$1:$R$1239,11,FALSE)=0,"",VLOOKUP('Xlookup set'!$S992,'Xlookup set'!$A$1:$R$1239,11,FALSE)),"")</f>
        <v/>
      </c>
      <c r="K953" t="str">
        <f>IFERROR(IF(VLOOKUP('Xlookup set'!$S992,'Xlookup set'!$A$1:$R$1239,12,FALSE)=0,"",VLOOKUP('Xlookup set'!$S992,'Xlookup set'!$A$1:$R$1239,12,FALSE)),"")</f>
        <v/>
      </c>
      <c r="L953" t="str">
        <f>IFERROR(IF(VLOOKUP('Xlookup set'!$S992,'Xlookup set'!$A$1:$R$1239,13,FALSE)=0,"",VLOOKUP('Xlookup set'!$S992,'Xlookup set'!$A$1:$R$1239,13,FALSE)),"")</f>
        <v/>
      </c>
      <c r="M953" t="str">
        <f>IFERROR(IF(VLOOKUP('Xlookup set'!$S992,'Xlookup set'!$A$1:$R$1239,14,FALSE)=0,"",VLOOKUP('Xlookup set'!$S992,'Xlookup set'!$A$1:$R$1239,14,FALSE)),"")</f>
        <v/>
      </c>
      <c r="N953" t="str">
        <f>IFERROR(IF(VLOOKUP('Xlookup set'!$S992,'Xlookup set'!$A$1:$R$1239,15,FALSE)=0,"",VLOOKUP('Xlookup set'!$S992,'Xlookup set'!$A$1:$R$1239,15,FALSE)),"")</f>
        <v/>
      </c>
      <c r="O953" t="str">
        <f>IFERROR(IF(VLOOKUP('Xlookup set'!$S992,'Xlookup set'!$A$1:$R$1239,16,FALSE)=0,"",VLOOKUP('Xlookup set'!$S992,'Xlookup set'!$A$1:$R$1239,16,FALSE)),"")</f>
        <v/>
      </c>
      <c r="P953" t="str">
        <f t="array" aca="1" ref="P953" ca="1">IFERROR(Y2IF(VLOOKUP('Xlookup set'!$S992,'Xlookup set'!$A$1:$R$1239,17,FALSE)=0,"",VLOOKUP('Xlookup set'!$S992,'Xlookup set'!$A$1:$R$1239,17,FALSE)),"")</f>
        <v/>
      </c>
      <c r="Q953" t="str">
        <f>IFERROR(IF(VLOOKUP('Xlookup set'!$S992,'Xlookup set'!$A$1:$R$1239,18,FALSE)=0,"",VLOOKUP('Xlookup set'!$S992,'Xlookup set'!$A$1:$R$1239,18,FALSE)),"")</f>
        <v/>
      </c>
    </row>
    <row r="954" spans="1:17">
      <c r="A954" t="str">
        <f>IFERROR(VLOOKUP('Xlookup set'!$S954,'Xlookup set'!$A$1:$R$1239,2,FALSE),"")</f>
        <v/>
      </c>
      <c r="B954" t="str">
        <f>IF(I954&lt;&gt;"",ドッグキャリー!$I$2,"")</f>
        <v/>
      </c>
      <c r="C954" t="str">
        <f t="shared" si="30"/>
        <v/>
      </c>
      <c r="D954" t="str">
        <f t="shared" si="31"/>
        <v/>
      </c>
      <c r="H954" s="77" t="str">
        <f>IFERROR(IF(VLOOKUP('Xlookup set'!$S954,'Xlookup set'!$A$1:$R$1239,9,FALSE)=0,"",VLOOKUP('Xlookup set'!$S954,'Xlookup set'!$A$1:$R$1239,9,FALSE)),"")</f>
        <v/>
      </c>
      <c r="I954" t="str">
        <f>IFERROR(IF(VLOOKUP('Xlookup set'!$S954,'Xlookup set'!$A$1:$R$1239,10,FALSE)=0,"",VLOOKUP('Xlookup set'!$S954,'Xlookup set'!$A$1:$R$1239,10,FALSE)),"")</f>
        <v/>
      </c>
      <c r="J954" t="str">
        <f>IFERROR(IF(VLOOKUP('Xlookup set'!$S993,'Xlookup set'!$A$1:$R$1239,11,FALSE)=0,"",VLOOKUP('Xlookup set'!$S993,'Xlookup set'!$A$1:$R$1239,11,FALSE)),"")</f>
        <v/>
      </c>
      <c r="K954" t="str">
        <f>IFERROR(IF(VLOOKUP('Xlookup set'!$S993,'Xlookup set'!$A$1:$R$1239,12,FALSE)=0,"",VLOOKUP('Xlookup set'!$S993,'Xlookup set'!$A$1:$R$1239,12,FALSE)),"")</f>
        <v/>
      </c>
      <c r="L954" t="str">
        <f>IFERROR(IF(VLOOKUP('Xlookup set'!$S993,'Xlookup set'!$A$1:$R$1239,13,FALSE)=0,"",VLOOKUP('Xlookup set'!$S993,'Xlookup set'!$A$1:$R$1239,13,FALSE)),"")</f>
        <v/>
      </c>
      <c r="M954" t="str">
        <f>IFERROR(IF(VLOOKUP('Xlookup set'!$S993,'Xlookup set'!$A$1:$R$1239,14,FALSE)=0,"",VLOOKUP('Xlookup set'!$S993,'Xlookup set'!$A$1:$R$1239,14,FALSE)),"")</f>
        <v/>
      </c>
      <c r="N954" t="str">
        <f>IFERROR(IF(VLOOKUP('Xlookup set'!$S993,'Xlookup set'!$A$1:$R$1239,15,FALSE)=0,"",VLOOKUP('Xlookup set'!$S993,'Xlookup set'!$A$1:$R$1239,15,FALSE)),"")</f>
        <v/>
      </c>
      <c r="O954" t="str">
        <f>IFERROR(IF(VLOOKUP('Xlookup set'!$S993,'Xlookup set'!$A$1:$R$1239,16,FALSE)=0,"",VLOOKUP('Xlookup set'!$S993,'Xlookup set'!$A$1:$R$1239,16,FALSE)),"")</f>
        <v/>
      </c>
      <c r="P954" t="str">
        <f t="array" aca="1" ref="P954" ca="1">IFERROR(Y2IF(VLOOKUP('Xlookup set'!$S993,'Xlookup set'!$A$1:$R$1239,17,FALSE)=0,"",VLOOKUP('Xlookup set'!$S993,'Xlookup set'!$A$1:$R$1239,17,FALSE)),"")</f>
        <v/>
      </c>
      <c r="Q954" t="str">
        <f>IFERROR(IF(VLOOKUP('Xlookup set'!$S993,'Xlookup set'!$A$1:$R$1239,18,FALSE)=0,"",VLOOKUP('Xlookup set'!$S993,'Xlookup set'!$A$1:$R$1239,18,FALSE)),"")</f>
        <v/>
      </c>
    </row>
    <row r="955" spans="1:17">
      <c r="A955" t="str">
        <f>IFERROR(VLOOKUP('Xlookup set'!$S955,'Xlookup set'!$A$1:$R$1239,2,FALSE),"")</f>
        <v/>
      </c>
      <c r="B955" t="str">
        <f>IF(I955&lt;&gt;"",ドッグキャリー!$I$2,"")</f>
        <v/>
      </c>
      <c r="C955" t="str">
        <f t="shared" si="30"/>
        <v/>
      </c>
      <c r="D955" t="str">
        <f t="shared" si="31"/>
        <v/>
      </c>
      <c r="H955" s="77" t="str">
        <f>IFERROR(IF(VLOOKUP('Xlookup set'!$S955,'Xlookup set'!$A$1:$R$1239,9,FALSE)=0,"",VLOOKUP('Xlookup set'!$S955,'Xlookup set'!$A$1:$R$1239,9,FALSE)),"")</f>
        <v/>
      </c>
      <c r="I955" t="str">
        <f>IFERROR(IF(VLOOKUP('Xlookup set'!$S955,'Xlookup set'!$A$1:$R$1239,10,FALSE)=0,"",VLOOKUP('Xlookup set'!$S955,'Xlookup set'!$A$1:$R$1239,10,FALSE)),"")</f>
        <v/>
      </c>
      <c r="J955" t="str">
        <f>IFERROR(IF(VLOOKUP('Xlookup set'!$S994,'Xlookup set'!$A$1:$R$1239,11,FALSE)=0,"",VLOOKUP('Xlookup set'!$S994,'Xlookup set'!$A$1:$R$1239,11,FALSE)),"")</f>
        <v/>
      </c>
      <c r="K955" t="str">
        <f>IFERROR(IF(VLOOKUP('Xlookup set'!$S994,'Xlookup set'!$A$1:$R$1239,12,FALSE)=0,"",VLOOKUP('Xlookup set'!$S994,'Xlookup set'!$A$1:$R$1239,12,FALSE)),"")</f>
        <v/>
      </c>
      <c r="L955" t="str">
        <f>IFERROR(IF(VLOOKUP('Xlookup set'!$S994,'Xlookup set'!$A$1:$R$1239,13,FALSE)=0,"",VLOOKUP('Xlookup set'!$S994,'Xlookup set'!$A$1:$R$1239,13,FALSE)),"")</f>
        <v/>
      </c>
      <c r="M955" t="str">
        <f>IFERROR(IF(VLOOKUP('Xlookup set'!$S994,'Xlookup set'!$A$1:$R$1239,14,FALSE)=0,"",VLOOKUP('Xlookup set'!$S994,'Xlookup set'!$A$1:$R$1239,14,FALSE)),"")</f>
        <v/>
      </c>
      <c r="N955" t="str">
        <f>IFERROR(IF(VLOOKUP('Xlookup set'!$S994,'Xlookup set'!$A$1:$R$1239,15,FALSE)=0,"",VLOOKUP('Xlookup set'!$S994,'Xlookup set'!$A$1:$R$1239,15,FALSE)),"")</f>
        <v/>
      </c>
      <c r="O955" t="str">
        <f>IFERROR(IF(VLOOKUP('Xlookup set'!$S994,'Xlookup set'!$A$1:$R$1239,16,FALSE)=0,"",VLOOKUP('Xlookup set'!$S994,'Xlookup set'!$A$1:$R$1239,16,FALSE)),"")</f>
        <v/>
      </c>
      <c r="P955" t="str">
        <f t="array" aca="1" ref="P955" ca="1">IFERROR(Y2IF(VLOOKUP('Xlookup set'!$S994,'Xlookup set'!$A$1:$R$1239,17,FALSE)=0,"",VLOOKUP('Xlookup set'!$S994,'Xlookup set'!$A$1:$R$1239,17,FALSE)),"")</f>
        <v/>
      </c>
      <c r="Q955" t="str">
        <f>IFERROR(IF(VLOOKUP('Xlookup set'!$S994,'Xlookup set'!$A$1:$R$1239,18,FALSE)=0,"",VLOOKUP('Xlookup set'!$S994,'Xlookup set'!$A$1:$R$1239,18,FALSE)),"")</f>
        <v/>
      </c>
    </row>
    <row r="956" spans="1:17">
      <c r="A956" t="str">
        <f>IFERROR(VLOOKUP('Xlookup set'!$S956,'Xlookup set'!$A$1:$R$1239,2,FALSE),"")</f>
        <v/>
      </c>
      <c r="B956" t="str">
        <f>IF(I956&lt;&gt;"",ドッグキャリー!$I$2,"")</f>
        <v/>
      </c>
      <c r="C956" t="str">
        <f t="shared" si="30"/>
        <v/>
      </c>
      <c r="D956" t="str">
        <f t="shared" si="31"/>
        <v/>
      </c>
      <c r="H956" s="77" t="str">
        <f>IFERROR(IF(VLOOKUP('Xlookup set'!$S956,'Xlookup set'!$A$1:$R$1239,9,FALSE)=0,"",VLOOKUP('Xlookup set'!$S956,'Xlookup set'!$A$1:$R$1239,9,FALSE)),"")</f>
        <v/>
      </c>
      <c r="I956" t="str">
        <f>IFERROR(IF(VLOOKUP('Xlookup set'!$S956,'Xlookup set'!$A$1:$R$1239,10,FALSE)=0,"",VLOOKUP('Xlookup set'!$S956,'Xlookup set'!$A$1:$R$1239,10,FALSE)),"")</f>
        <v/>
      </c>
      <c r="J956" t="str">
        <f>IFERROR(IF(VLOOKUP('Xlookup set'!$S995,'Xlookup set'!$A$1:$R$1239,11,FALSE)=0,"",VLOOKUP('Xlookup set'!$S995,'Xlookup set'!$A$1:$R$1239,11,FALSE)),"")</f>
        <v/>
      </c>
      <c r="K956" t="str">
        <f>IFERROR(IF(VLOOKUP('Xlookup set'!$S995,'Xlookup set'!$A$1:$R$1239,12,FALSE)=0,"",VLOOKUP('Xlookup set'!$S995,'Xlookup set'!$A$1:$R$1239,12,FALSE)),"")</f>
        <v/>
      </c>
      <c r="L956" t="str">
        <f>IFERROR(IF(VLOOKUP('Xlookup set'!$S995,'Xlookup set'!$A$1:$R$1239,13,FALSE)=0,"",VLOOKUP('Xlookup set'!$S995,'Xlookup set'!$A$1:$R$1239,13,FALSE)),"")</f>
        <v/>
      </c>
      <c r="M956" t="str">
        <f>IFERROR(IF(VLOOKUP('Xlookup set'!$S995,'Xlookup set'!$A$1:$R$1239,14,FALSE)=0,"",VLOOKUP('Xlookup set'!$S995,'Xlookup set'!$A$1:$R$1239,14,FALSE)),"")</f>
        <v/>
      </c>
      <c r="N956" t="str">
        <f>IFERROR(IF(VLOOKUP('Xlookup set'!$S995,'Xlookup set'!$A$1:$R$1239,15,FALSE)=0,"",VLOOKUP('Xlookup set'!$S995,'Xlookup set'!$A$1:$R$1239,15,FALSE)),"")</f>
        <v/>
      </c>
      <c r="O956" t="str">
        <f>IFERROR(IF(VLOOKUP('Xlookup set'!$S995,'Xlookup set'!$A$1:$R$1239,16,FALSE)=0,"",VLOOKUP('Xlookup set'!$S995,'Xlookup set'!$A$1:$R$1239,16,FALSE)),"")</f>
        <v/>
      </c>
      <c r="P956" t="str">
        <f t="array" aca="1" ref="P956" ca="1">IFERROR(Y2IF(VLOOKUP('Xlookup set'!$S995,'Xlookup set'!$A$1:$R$1239,17,FALSE)=0,"",VLOOKUP('Xlookup set'!$S995,'Xlookup set'!$A$1:$R$1239,17,FALSE)),"")</f>
        <v/>
      </c>
      <c r="Q956" t="str">
        <f>IFERROR(IF(VLOOKUP('Xlookup set'!$S995,'Xlookup set'!$A$1:$R$1239,18,FALSE)=0,"",VLOOKUP('Xlookup set'!$S995,'Xlookup set'!$A$1:$R$1239,18,FALSE)),"")</f>
        <v/>
      </c>
    </row>
    <row r="957" spans="1:17">
      <c r="A957" t="str">
        <f>IFERROR(VLOOKUP('Xlookup set'!$S957,'Xlookup set'!$A$1:$R$1239,2,FALSE),"")</f>
        <v/>
      </c>
      <c r="B957" t="str">
        <f>IF(I957&lt;&gt;"",ドッグキャリー!$I$2,"")</f>
        <v/>
      </c>
      <c r="C957" t="str">
        <f t="shared" si="30"/>
        <v/>
      </c>
      <c r="D957" t="str">
        <f t="shared" si="31"/>
        <v/>
      </c>
      <c r="H957" s="77" t="str">
        <f>IFERROR(IF(VLOOKUP('Xlookup set'!$S957,'Xlookup set'!$A$1:$R$1239,9,FALSE)=0,"",VLOOKUP('Xlookup set'!$S957,'Xlookup set'!$A$1:$R$1239,9,FALSE)),"")</f>
        <v/>
      </c>
      <c r="I957" t="str">
        <f>IFERROR(IF(VLOOKUP('Xlookup set'!$S957,'Xlookup set'!$A$1:$R$1239,10,FALSE)=0,"",VLOOKUP('Xlookup set'!$S957,'Xlookup set'!$A$1:$R$1239,10,FALSE)),"")</f>
        <v/>
      </c>
      <c r="J957" t="str">
        <f>IFERROR(IF(VLOOKUP('Xlookup set'!$S996,'Xlookup set'!$A$1:$R$1239,11,FALSE)=0,"",VLOOKUP('Xlookup set'!$S996,'Xlookup set'!$A$1:$R$1239,11,FALSE)),"")</f>
        <v/>
      </c>
      <c r="K957" t="str">
        <f>IFERROR(IF(VLOOKUP('Xlookup set'!$S996,'Xlookup set'!$A$1:$R$1239,12,FALSE)=0,"",VLOOKUP('Xlookup set'!$S996,'Xlookup set'!$A$1:$R$1239,12,FALSE)),"")</f>
        <v/>
      </c>
      <c r="L957" t="str">
        <f>IFERROR(IF(VLOOKUP('Xlookup set'!$S996,'Xlookup set'!$A$1:$R$1239,13,FALSE)=0,"",VLOOKUP('Xlookup set'!$S996,'Xlookup set'!$A$1:$R$1239,13,FALSE)),"")</f>
        <v/>
      </c>
      <c r="M957" t="str">
        <f>IFERROR(IF(VLOOKUP('Xlookup set'!$S996,'Xlookup set'!$A$1:$R$1239,14,FALSE)=0,"",VLOOKUP('Xlookup set'!$S996,'Xlookup set'!$A$1:$R$1239,14,FALSE)),"")</f>
        <v/>
      </c>
      <c r="N957" t="str">
        <f>IFERROR(IF(VLOOKUP('Xlookup set'!$S996,'Xlookup set'!$A$1:$R$1239,15,FALSE)=0,"",VLOOKUP('Xlookup set'!$S996,'Xlookup set'!$A$1:$R$1239,15,FALSE)),"")</f>
        <v/>
      </c>
      <c r="O957" t="str">
        <f>IFERROR(IF(VLOOKUP('Xlookup set'!$S996,'Xlookup set'!$A$1:$R$1239,16,FALSE)=0,"",VLOOKUP('Xlookup set'!$S996,'Xlookup set'!$A$1:$R$1239,16,FALSE)),"")</f>
        <v/>
      </c>
      <c r="P957" t="str">
        <f t="array" aca="1" ref="P957" ca="1">IFERROR(Y2IF(VLOOKUP('Xlookup set'!$S996,'Xlookup set'!$A$1:$R$1239,17,FALSE)=0,"",VLOOKUP('Xlookup set'!$S996,'Xlookup set'!$A$1:$R$1239,17,FALSE)),"")</f>
        <v/>
      </c>
      <c r="Q957" t="str">
        <f>IFERROR(IF(VLOOKUP('Xlookup set'!$S996,'Xlookup set'!$A$1:$R$1239,18,FALSE)=0,"",VLOOKUP('Xlookup set'!$S996,'Xlookup set'!$A$1:$R$1239,18,FALSE)),"")</f>
        <v/>
      </c>
    </row>
    <row r="958" spans="1:17">
      <c r="A958" t="str">
        <f>IFERROR(VLOOKUP('Xlookup set'!$S958,'Xlookup set'!$A$1:$R$1239,2,FALSE),"")</f>
        <v/>
      </c>
      <c r="B958" t="str">
        <f>IF(I958&lt;&gt;"",ドッグキャリー!$I$2,"")</f>
        <v/>
      </c>
      <c r="C958" t="str">
        <f t="shared" si="30"/>
        <v/>
      </c>
      <c r="D958" t="str">
        <f t="shared" si="31"/>
        <v/>
      </c>
      <c r="H958" s="77" t="str">
        <f>IFERROR(IF(VLOOKUP('Xlookup set'!$S958,'Xlookup set'!$A$1:$R$1239,9,FALSE)=0,"",VLOOKUP('Xlookup set'!$S958,'Xlookup set'!$A$1:$R$1239,9,FALSE)),"")</f>
        <v/>
      </c>
      <c r="I958" t="str">
        <f>IFERROR(IF(VLOOKUP('Xlookup set'!$S958,'Xlookup set'!$A$1:$R$1239,10,FALSE)=0,"",VLOOKUP('Xlookup set'!$S958,'Xlookup set'!$A$1:$R$1239,10,FALSE)),"")</f>
        <v/>
      </c>
      <c r="J958" t="str">
        <f>IFERROR(IF(VLOOKUP('Xlookup set'!$S997,'Xlookup set'!$A$1:$R$1239,11,FALSE)=0,"",VLOOKUP('Xlookup set'!$S997,'Xlookup set'!$A$1:$R$1239,11,FALSE)),"")</f>
        <v/>
      </c>
      <c r="K958" t="str">
        <f>IFERROR(IF(VLOOKUP('Xlookup set'!$S997,'Xlookup set'!$A$1:$R$1239,12,FALSE)=0,"",VLOOKUP('Xlookup set'!$S997,'Xlookup set'!$A$1:$R$1239,12,FALSE)),"")</f>
        <v/>
      </c>
      <c r="L958" t="str">
        <f>IFERROR(IF(VLOOKUP('Xlookup set'!$S997,'Xlookup set'!$A$1:$R$1239,13,FALSE)=0,"",VLOOKUP('Xlookup set'!$S997,'Xlookup set'!$A$1:$R$1239,13,FALSE)),"")</f>
        <v/>
      </c>
      <c r="M958" t="str">
        <f>IFERROR(IF(VLOOKUP('Xlookup set'!$S997,'Xlookup set'!$A$1:$R$1239,14,FALSE)=0,"",VLOOKUP('Xlookup set'!$S997,'Xlookup set'!$A$1:$R$1239,14,FALSE)),"")</f>
        <v/>
      </c>
      <c r="N958" t="str">
        <f>IFERROR(IF(VLOOKUP('Xlookup set'!$S997,'Xlookup set'!$A$1:$R$1239,15,FALSE)=0,"",VLOOKUP('Xlookup set'!$S997,'Xlookup set'!$A$1:$R$1239,15,FALSE)),"")</f>
        <v/>
      </c>
      <c r="O958" t="str">
        <f>IFERROR(IF(VLOOKUP('Xlookup set'!$S997,'Xlookup set'!$A$1:$R$1239,16,FALSE)=0,"",VLOOKUP('Xlookup set'!$S997,'Xlookup set'!$A$1:$R$1239,16,FALSE)),"")</f>
        <v/>
      </c>
      <c r="P958" t="str">
        <f t="array" aca="1" ref="P958" ca="1">IFERROR(Y2IF(VLOOKUP('Xlookup set'!$S997,'Xlookup set'!$A$1:$R$1239,17,FALSE)=0,"",VLOOKUP('Xlookup set'!$S997,'Xlookup set'!$A$1:$R$1239,17,FALSE)),"")</f>
        <v/>
      </c>
      <c r="Q958" t="str">
        <f>IFERROR(IF(VLOOKUP('Xlookup set'!$S997,'Xlookup set'!$A$1:$R$1239,18,FALSE)=0,"",VLOOKUP('Xlookup set'!$S997,'Xlookup set'!$A$1:$R$1239,18,FALSE)),"")</f>
        <v/>
      </c>
    </row>
    <row r="959" spans="1:17">
      <c r="A959" t="str">
        <f>IFERROR(VLOOKUP('Xlookup set'!$S959,'Xlookup set'!$A$1:$R$1239,2,FALSE),"")</f>
        <v/>
      </c>
      <c r="B959" t="str">
        <f>IF(I959&lt;&gt;"",ドッグキャリー!$I$2,"")</f>
        <v/>
      </c>
      <c r="C959" t="str">
        <f t="shared" si="30"/>
        <v/>
      </c>
      <c r="D959" t="str">
        <f t="shared" si="31"/>
        <v/>
      </c>
      <c r="H959" s="77" t="str">
        <f>IFERROR(IF(VLOOKUP('Xlookup set'!$S959,'Xlookup set'!$A$1:$R$1239,9,FALSE)=0,"",VLOOKUP('Xlookup set'!$S959,'Xlookup set'!$A$1:$R$1239,9,FALSE)),"")</f>
        <v/>
      </c>
      <c r="I959" t="str">
        <f>IFERROR(IF(VLOOKUP('Xlookup set'!$S959,'Xlookup set'!$A$1:$R$1239,10,FALSE)=0,"",VLOOKUP('Xlookup set'!$S959,'Xlookup set'!$A$1:$R$1239,10,FALSE)),"")</f>
        <v/>
      </c>
      <c r="J959" t="str">
        <f>IFERROR(IF(VLOOKUP('Xlookup set'!$S998,'Xlookup set'!$A$1:$R$1239,11,FALSE)=0,"",VLOOKUP('Xlookup set'!$S998,'Xlookup set'!$A$1:$R$1239,11,FALSE)),"")</f>
        <v/>
      </c>
      <c r="K959" t="str">
        <f>IFERROR(IF(VLOOKUP('Xlookup set'!$S998,'Xlookup set'!$A$1:$R$1239,12,FALSE)=0,"",VLOOKUP('Xlookup set'!$S998,'Xlookup set'!$A$1:$R$1239,12,FALSE)),"")</f>
        <v/>
      </c>
      <c r="L959" t="str">
        <f>IFERROR(IF(VLOOKUP('Xlookup set'!$S998,'Xlookup set'!$A$1:$R$1239,13,FALSE)=0,"",VLOOKUP('Xlookup set'!$S998,'Xlookup set'!$A$1:$R$1239,13,FALSE)),"")</f>
        <v/>
      </c>
      <c r="M959" t="str">
        <f>IFERROR(IF(VLOOKUP('Xlookup set'!$S998,'Xlookup set'!$A$1:$R$1239,14,FALSE)=0,"",VLOOKUP('Xlookup set'!$S998,'Xlookup set'!$A$1:$R$1239,14,FALSE)),"")</f>
        <v/>
      </c>
      <c r="N959" t="str">
        <f>IFERROR(IF(VLOOKUP('Xlookup set'!$S998,'Xlookup set'!$A$1:$R$1239,15,FALSE)=0,"",VLOOKUP('Xlookup set'!$S998,'Xlookup set'!$A$1:$R$1239,15,FALSE)),"")</f>
        <v/>
      </c>
      <c r="O959" t="str">
        <f>IFERROR(IF(VLOOKUP('Xlookup set'!$S998,'Xlookup set'!$A$1:$R$1239,16,FALSE)=0,"",VLOOKUP('Xlookup set'!$S998,'Xlookup set'!$A$1:$R$1239,16,FALSE)),"")</f>
        <v/>
      </c>
      <c r="P959" t="str">
        <f t="array" aca="1" ref="P959" ca="1">IFERROR(Y2IF(VLOOKUP('Xlookup set'!$S998,'Xlookup set'!$A$1:$R$1239,17,FALSE)=0,"",VLOOKUP('Xlookup set'!$S998,'Xlookup set'!$A$1:$R$1239,17,FALSE)),"")</f>
        <v/>
      </c>
      <c r="Q959" t="str">
        <f>IFERROR(IF(VLOOKUP('Xlookup set'!$S998,'Xlookup set'!$A$1:$R$1239,18,FALSE)=0,"",VLOOKUP('Xlookup set'!$S998,'Xlookup set'!$A$1:$R$1239,18,FALSE)),"")</f>
        <v/>
      </c>
    </row>
    <row r="960" spans="1:17">
      <c r="A960" t="str">
        <f>IFERROR(VLOOKUP('Xlookup set'!$S960,'Xlookup set'!$A$1:$R$1239,2,FALSE),"")</f>
        <v/>
      </c>
      <c r="B960" t="str">
        <f>IF(I960&lt;&gt;"",ドッグキャリー!$I$2,"")</f>
        <v/>
      </c>
      <c r="C960" t="str">
        <f t="shared" si="30"/>
        <v/>
      </c>
      <c r="D960" t="str">
        <f t="shared" si="31"/>
        <v/>
      </c>
      <c r="H960" s="77" t="str">
        <f>IFERROR(IF(VLOOKUP('Xlookup set'!$S960,'Xlookup set'!$A$1:$R$1239,9,FALSE)=0,"",VLOOKUP('Xlookup set'!$S960,'Xlookup set'!$A$1:$R$1239,9,FALSE)),"")</f>
        <v/>
      </c>
      <c r="I960" t="str">
        <f>IFERROR(IF(VLOOKUP('Xlookup set'!$S960,'Xlookup set'!$A$1:$R$1239,10,FALSE)=0,"",VLOOKUP('Xlookup set'!$S960,'Xlookup set'!$A$1:$R$1239,10,FALSE)),"")</f>
        <v/>
      </c>
      <c r="J960" t="str">
        <f>IFERROR(IF(VLOOKUP('Xlookup set'!$S999,'Xlookup set'!$A$1:$R$1239,11,FALSE)=0,"",VLOOKUP('Xlookup set'!$S999,'Xlookup set'!$A$1:$R$1239,11,FALSE)),"")</f>
        <v/>
      </c>
      <c r="K960" t="str">
        <f>IFERROR(IF(VLOOKUP('Xlookup set'!$S999,'Xlookup set'!$A$1:$R$1239,12,FALSE)=0,"",VLOOKUP('Xlookup set'!$S999,'Xlookup set'!$A$1:$R$1239,12,FALSE)),"")</f>
        <v/>
      </c>
      <c r="L960" t="str">
        <f>IFERROR(IF(VLOOKUP('Xlookup set'!$S999,'Xlookup set'!$A$1:$R$1239,13,FALSE)=0,"",VLOOKUP('Xlookup set'!$S999,'Xlookup set'!$A$1:$R$1239,13,FALSE)),"")</f>
        <v/>
      </c>
      <c r="M960" t="str">
        <f>IFERROR(IF(VLOOKUP('Xlookup set'!$S999,'Xlookup set'!$A$1:$R$1239,14,FALSE)=0,"",VLOOKUP('Xlookup set'!$S999,'Xlookup set'!$A$1:$R$1239,14,FALSE)),"")</f>
        <v/>
      </c>
      <c r="N960" t="str">
        <f>IFERROR(IF(VLOOKUP('Xlookup set'!$S999,'Xlookup set'!$A$1:$R$1239,15,FALSE)=0,"",VLOOKUP('Xlookup set'!$S999,'Xlookup set'!$A$1:$R$1239,15,FALSE)),"")</f>
        <v/>
      </c>
      <c r="O960" t="str">
        <f>IFERROR(IF(VLOOKUP('Xlookup set'!$S999,'Xlookup set'!$A$1:$R$1239,16,FALSE)=0,"",VLOOKUP('Xlookup set'!$S999,'Xlookup set'!$A$1:$R$1239,16,FALSE)),"")</f>
        <v/>
      </c>
      <c r="P960" t="str">
        <f t="array" aca="1" ref="P960" ca="1">IFERROR(Y2IF(VLOOKUP('Xlookup set'!$S999,'Xlookup set'!$A$1:$R$1239,17,FALSE)=0,"",VLOOKUP('Xlookup set'!$S999,'Xlookup set'!$A$1:$R$1239,17,FALSE)),"")</f>
        <v/>
      </c>
      <c r="Q960" t="str">
        <f>IFERROR(IF(VLOOKUP('Xlookup set'!$S999,'Xlookup set'!$A$1:$R$1239,18,FALSE)=0,"",VLOOKUP('Xlookup set'!$S999,'Xlookup set'!$A$1:$R$1239,18,FALSE)),"")</f>
        <v/>
      </c>
    </row>
    <row r="961" spans="1:17">
      <c r="A961" t="str">
        <f>IFERROR(VLOOKUP('Xlookup set'!$S961,'Xlookup set'!$A$1:$R$1239,2,FALSE),"")</f>
        <v/>
      </c>
      <c r="B961" t="str">
        <f>IF(I961&lt;&gt;"",ドッグキャリー!$I$2,"")</f>
        <v/>
      </c>
      <c r="C961" t="str">
        <f t="shared" si="30"/>
        <v/>
      </c>
      <c r="D961" t="str">
        <f t="shared" si="31"/>
        <v/>
      </c>
      <c r="H961" s="77" t="str">
        <f>IFERROR(IF(VLOOKUP('Xlookup set'!$S961,'Xlookup set'!$A$1:$R$1239,9,FALSE)=0,"",VLOOKUP('Xlookup set'!$S961,'Xlookup set'!$A$1:$R$1239,9,FALSE)),"")</f>
        <v/>
      </c>
      <c r="I961" t="str">
        <f>IFERROR(IF(VLOOKUP('Xlookup set'!$S961,'Xlookup set'!$A$1:$R$1239,10,FALSE)=0,"",VLOOKUP('Xlookup set'!$S961,'Xlookup set'!$A$1:$R$1239,10,FALSE)),"")</f>
        <v/>
      </c>
      <c r="J961" t="str">
        <f>IFERROR(IF(VLOOKUP('Xlookup set'!$S1000,'Xlookup set'!$A$1:$R$1239,11,FALSE)=0,"",VLOOKUP('Xlookup set'!$S1000,'Xlookup set'!$A$1:$R$1239,11,FALSE)),"")</f>
        <v/>
      </c>
      <c r="K961" t="str">
        <f>IFERROR(IF(VLOOKUP('Xlookup set'!$S1000,'Xlookup set'!$A$1:$R$1239,12,FALSE)=0,"",VLOOKUP('Xlookup set'!$S1000,'Xlookup set'!$A$1:$R$1239,12,FALSE)),"")</f>
        <v/>
      </c>
      <c r="L961" t="str">
        <f>IFERROR(IF(VLOOKUP('Xlookup set'!$S1000,'Xlookup set'!$A$1:$R$1239,13,FALSE)=0,"",VLOOKUP('Xlookup set'!$S1000,'Xlookup set'!$A$1:$R$1239,13,FALSE)),"")</f>
        <v/>
      </c>
      <c r="M961" t="str">
        <f>IFERROR(IF(VLOOKUP('Xlookup set'!$S1000,'Xlookup set'!$A$1:$R$1239,14,FALSE)=0,"",VLOOKUP('Xlookup set'!$S1000,'Xlookup set'!$A$1:$R$1239,14,FALSE)),"")</f>
        <v/>
      </c>
      <c r="N961" t="str">
        <f>IFERROR(IF(VLOOKUP('Xlookup set'!$S1000,'Xlookup set'!$A$1:$R$1239,15,FALSE)=0,"",VLOOKUP('Xlookup set'!$S1000,'Xlookup set'!$A$1:$R$1239,15,FALSE)),"")</f>
        <v/>
      </c>
      <c r="O961" t="str">
        <f>IFERROR(IF(VLOOKUP('Xlookup set'!$S1000,'Xlookup set'!$A$1:$R$1239,16,FALSE)=0,"",VLOOKUP('Xlookup set'!$S1000,'Xlookup set'!$A$1:$R$1239,16,FALSE)),"")</f>
        <v/>
      </c>
      <c r="P961" t="str">
        <f t="array" aca="1" ref="P961" ca="1">IFERROR(Y2IF(VLOOKUP('Xlookup set'!$S1000,'Xlookup set'!$A$1:$R$1239,17,FALSE)=0,"",VLOOKUP('Xlookup set'!$S1000,'Xlookup set'!$A$1:$R$1239,17,FALSE)),"")</f>
        <v/>
      </c>
      <c r="Q961" t="str">
        <f>IFERROR(IF(VLOOKUP('Xlookup set'!$S1000,'Xlookup set'!$A$1:$R$1239,18,FALSE)=0,"",VLOOKUP('Xlookup set'!$S1000,'Xlookup set'!$A$1:$R$1239,18,FALSE)),"")</f>
        <v/>
      </c>
    </row>
    <row r="962" spans="1:17">
      <c r="A962" t="str">
        <f>IFERROR(VLOOKUP('Xlookup set'!$S962,'Xlookup set'!$A$1:$R$1239,2,FALSE),"")</f>
        <v/>
      </c>
      <c r="B962" t="str">
        <f>IF(I962&lt;&gt;"",ドッグキャリー!$I$2,"")</f>
        <v/>
      </c>
      <c r="C962" t="str">
        <f t="shared" si="30"/>
        <v/>
      </c>
      <c r="D962" t="str">
        <f t="shared" si="31"/>
        <v/>
      </c>
      <c r="H962" s="77" t="str">
        <f>IFERROR(IF(VLOOKUP('Xlookup set'!$S962,'Xlookup set'!$A$1:$R$1239,9,FALSE)=0,"",VLOOKUP('Xlookup set'!$S962,'Xlookup set'!$A$1:$R$1239,9,FALSE)),"")</f>
        <v/>
      </c>
      <c r="I962" t="str">
        <f>IFERROR(IF(VLOOKUP('Xlookup set'!$S962,'Xlookup set'!$A$1:$R$1239,10,FALSE)=0,"",VLOOKUP('Xlookup set'!$S962,'Xlookup set'!$A$1:$R$1239,10,FALSE)),"")</f>
        <v/>
      </c>
      <c r="J962" t="str">
        <f>IFERROR(IF(VLOOKUP('Xlookup set'!$S1001,'Xlookup set'!$A$1:$R$1239,11,FALSE)=0,"",VLOOKUP('Xlookup set'!$S1001,'Xlookup set'!$A$1:$R$1239,11,FALSE)),"")</f>
        <v/>
      </c>
      <c r="K962" t="str">
        <f>IFERROR(IF(VLOOKUP('Xlookup set'!$S1001,'Xlookup set'!$A$1:$R$1239,12,FALSE)=0,"",VLOOKUP('Xlookup set'!$S1001,'Xlookup set'!$A$1:$R$1239,12,FALSE)),"")</f>
        <v/>
      </c>
      <c r="L962" t="str">
        <f>IFERROR(IF(VLOOKUP('Xlookup set'!$S1001,'Xlookup set'!$A$1:$R$1239,13,FALSE)=0,"",VLOOKUP('Xlookup set'!$S1001,'Xlookup set'!$A$1:$R$1239,13,FALSE)),"")</f>
        <v/>
      </c>
      <c r="M962" t="str">
        <f>IFERROR(IF(VLOOKUP('Xlookup set'!$S1001,'Xlookup set'!$A$1:$R$1239,14,FALSE)=0,"",VLOOKUP('Xlookup set'!$S1001,'Xlookup set'!$A$1:$R$1239,14,FALSE)),"")</f>
        <v/>
      </c>
      <c r="N962" t="str">
        <f>IFERROR(IF(VLOOKUP('Xlookup set'!$S1001,'Xlookup set'!$A$1:$R$1239,15,FALSE)=0,"",VLOOKUP('Xlookup set'!$S1001,'Xlookup set'!$A$1:$R$1239,15,FALSE)),"")</f>
        <v/>
      </c>
      <c r="O962" t="str">
        <f>IFERROR(IF(VLOOKUP('Xlookup set'!$S1001,'Xlookup set'!$A$1:$R$1239,16,FALSE)=0,"",VLOOKUP('Xlookup set'!$S1001,'Xlookup set'!$A$1:$R$1239,16,FALSE)),"")</f>
        <v/>
      </c>
      <c r="P962" t="str">
        <f t="array" aca="1" ref="P962" ca="1">IFERROR(Y2IF(VLOOKUP('Xlookup set'!$S1001,'Xlookup set'!$A$1:$R$1239,17,FALSE)=0,"",VLOOKUP('Xlookup set'!$S1001,'Xlookup set'!$A$1:$R$1239,17,FALSE)),"")</f>
        <v/>
      </c>
      <c r="Q962" t="str">
        <f>IFERROR(IF(VLOOKUP('Xlookup set'!$S1001,'Xlookup set'!$A$1:$R$1239,18,FALSE)=0,"",VLOOKUP('Xlookup set'!$S1001,'Xlookup set'!$A$1:$R$1239,18,FALSE)),"")</f>
        <v/>
      </c>
    </row>
    <row r="963" spans="1:17">
      <c r="A963" t="str">
        <f>IFERROR(VLOOKUP('Xlookup set'!$S963,'Xlookup set'!$A$1:$R$1239,2,FALSE),"")</f>
        <v/>
      </c>
      <c r="B963" t="str">
        <f>IF(I963&lt;&gt;"",ドッグキャリー!$I$2,"")</f>
        <v/>
      </c>
      <c r="C963" t="str">
        <f t="shared" ref="C963:C1026" si="32">IF(I963&lt;&gt;"",1,"")</f>
        <v/>
      </c>
      <c r="D963" t="str">
        <f t="shared" ref="D963:D1026" si="33">IF(I963&lt;&gt;"",1,"")</f>
        <v/>
      </c>
      <c r="H963" s="77" t="str">
        <f>IFERROR(IF(VLOOKUP('Xlookup set'!$S963,'Xlookup set'!$A$1:$R$1239,9,FALSE)=0,"",VLOOKUP('Xlookup set'!$S963,'Xlookup set'!$A$1:$R$1239,9,FALSE)),"")</f>
        <v/>
      </c>
      <c r="I963" t="str">
        <f>IFERROR(IF(VLOOKUP('Xlookup set'!$S963,'Xlookup set'!$A$1:$R$1239,10,FALSE)=0,"",VLOOKUP('Xlookup set'!$S963,'Xlookup set'!$A$1:$R$1239,10,FALSE)),"")</f>
        <v/>
      </c>
      <c r="J963" t="str">
        <f>IFERROR(IF(VLOOKUP('Xlookup set'!$S1002,'Xlookup set'!$A$1:$R$1239,11,FALSE)=0,"",VLOOKUP('Xlookup set'!$S1002,'Xlookup set'!$A$1:$R$1239,11,FALSE)),"")</f>
        <v/>
      </c>
      <c r="K963" t="str">
        <f>IFERROR(IF(VLOOKUP('Xlookup set'!$S1002,'Xlookup set'!$A$1:$R$1239,12,FALSE)=0,"",VLOOKUP('Xlookup set'!$S1002,'Xlookup set'!$A$1:$R$1239,12,FALSE)),"")</f>
        <v/>
      </c>
      <c r="L963" t="str">
        <f>IFERROR(IF(VLOOKUP('Xlookup set'!$S1002,'Xlookup set'!$A$1:$R$1239,13,FALSE)=0,"",VLOOKUP('Xlookup set'!$S1002,'Xlookup set'!$A$1:$R$1239,13,FALSE)),"")</f>
        <v/>
      </c>
      <c r="M963" t="str">
        <f>IFERROR(IF(VLOOKUP('Xlookup set'!$S1002,'Xlookup set'!$A$1:$R$1239,14,FALSE)=0,"",VLOOKUP('Xlookup set'!$S1002,'Xlookup set'!$A$1:$R$1239,14,FALSE)),"")</f>
        <v/>
      </c>
      <c r="N963" t="str">
        <f>IFERROR(IF(VLOOKUP('Xlookup set'!$S1002,'Xlookup set'!$A$1:$R$1239,15,FALSE)=0,"",VLOOKUP('Xlookup set'!$S1002,'Xlookup set'!$A$1:$R$1239,15,FALSE)),"")</f>
        <v/>
      </c>
      <c r="O963" t="str">
        <f>IFERROR(IF(VLOOKUP('Xlookup set'!$S1002,'Xlookup set'!$A$1:$R$1239,16,FALSE)=0,"",VLOOKUP('Xlookup set'!$S1002,'Xlookup set'!$A$1:$R$1239,16,FALSE)),"")</f>
        <v/>
      </c>
      <c r="P963" t="str">
        <f t="array" aca="1" ref="P963" ca="1">IFERROR(Y2IF(VLOOKUP('Xlookup set'!$S1002,'Xlookup set'!$A$1:$R$1239,17,FALSE)=0,"",VLOOKUP('Xlookup set'!$S1002,'Xlookup set'!$A$1:$R$1239,17,FALSE)),"")</f>
        <v/>
      </c>
      <c r="Q963" t="str">
        <f>IFERROR(IF(VLOOKUP('Xlookup set'!$S1002,'Xlookup set'!$A$1:$R$1239,18,FALSE)=0,"",VLOOKUP('Xlookup set'!$S1002,'Xlookup set'!$A$1:$R$1239,18,FALSE)),"")</f>
        <v/>
      </c>
    </row>
    <row r="964" spans="1:17">
      <c r="A964" t="str">
        <f>IFERROR(VLOOKUP('Xlookup set'!$S964,'Xlookup set'!$A$1:$R$1239,2,FALSE),"")</f>
        <v/>
      </c>
      <c r="B964" t="str">
        <f>IF(I964&lt;&gt;"",ドッグキャリー!$I$2,"")</f>
        <v/>
      </c>
      <c r="C964" t="str">
        <f t="shared" si="32"/>
        <v/>
      </c>
      <c r="D964" t="str">
        <f t="shared" si="33"/>
        <v/>
      </c>
      <c r="H964" s="77" t="str">
        <f>IFERROR(IF(VLOOKUP('Xlookup set'!$S964,'Xlookup set'!$A$1:$R$1239,9,FALSE)=0,"",VLOOKUP('Xlookup set'!$S964,'Xlookup set'!$A$1:$R$1239,9,FALSE)),"")</f>
        <v/>
      </c>
      <c r="I964" t="str">
        <f>IFERROR(IF(VLOOKUP('Xlookup set'!$S964,'Xlookup set'!$A$1:$R$1239,10,FALSE)=0,"",VLOOKUP('Xlookup set'!$S964,'Xlookup set'!$A$1:$R$1239,10,FALSE)),"")</f>
        <v/>
      </c>
      <c r="J964" t="str">
        <f>IFERROR(IF(VLOOKUP('Xlookup set'!$S1003,'Xlookup set'!$A$1:$R$1239,11,FALSE)=0,"",VLOOKUP('Xlookup set'!$S1003,'Xlookup set'!$A$1:$R$1239,11,FALSE)),"")</f>
        <v/>
      </c>
      <c r="K964" t="str">
        <f>IFERROR(IF(VLOOKUP('Xlookup set'!$S1003,'Xlookup set'!$A$1:$R$1239,12,FALSE)=0,"",VLOOKUP('Xlookup set'!$S1003,'Xlookup set'!$A$1:$R$1239,12,FALSE)),"")</f>
        <v/>
      </c>
      <c r="L964" t="str">
        <f>IFERROR(IF(VLOOKUP('Xlookup set'!$S1003,'Xlookup set'!$A$1:$R$1239,13,FALSE)=0,"",VLOOKUP('Xlookup set'!$S1003,'Xlookup set'!$A$1:$R$1239,13,FALSE)),"")</f>
        <v/>
      </c>
      <c r="M964" t="str">
        <f>IFERROR(IF(VLOOKUP('Xlookup set'!$S1003,'Xlookup set'!$A$1:$R$1239,14,FALSE)=0,"",VLOOKUP('Xlookup set'!$S1003,'Xlookup set'!$A$1:$R$1239,14,FALSE)),"")</f>
        <v/>
      </c>
      <c r="N964" t="str">
        <f>IFERROR(IF(VLOOKUP('Xlookup set'!$S1003,'Xlookup set'!$A$1:$R$1239,15,FALSE)=0,"",VLOOKUP('Xlookup set'!$S1003,'Xlookup set'!$A$1:$R$1239,15,FALSE)),"")</f>
        <v/>
      </c>
      <c r="O964" t="str">
        <f>IFERROR(IF(VLOOKUP('Xlookup set'!$S1003,'Xlookup set'!$A$1:$R$1239,16,FALSE)=0,"",VLOOKUP('Xlookup set'!$S1003,'Xlookup set'!$A$1:$R$1239,16,FALSE)),"")</f>
        <v/>
      </c>
      <c r="P964" t="str">
        <f t="array" aca="1" ref="P964" ca="1">IFERROR(Y2IF(VLOOKUP('Xlookup set'!$S1003,'Xlookup set'!$A$1:$R$1239,17,FALSE)=0,"",VLOOKUP('Xlookup set'!$S1003,'Xlookup set'!$A$1:$R$1239,17,FALSE)),"")</f>
        <v/>
      </c>
      <c r="Q964" t="str">
        <f>IFERROR(IF(VLOOKUP('Xlookup set'!$S1003,'Xlookup set'!$A$1:$R$1239,18,FALSE)=0,"",VLOOKUP('Xlookup set'!$S1003,'Xlookup set'!$A$1:$R$1239,18,FALSE)),"")</f>
        <v/>
      </c>
    </row>
    <row r="965" spans="1:17">
      <c r="A965" t="str">
        <f>IFERROR(VLOOKUP('Xlookup set'!$S965,'Xlookup set'!$A$1:$R$1239,2,FALSE),"")</f>
        <v/>
      </c>
      <c r="B965" t="str">
        <f>IF(I965&lt;&gt;"",ドッグキャリー!$I$2,"")</f>
        <v/>
      </c>
      <c r="C965" t="str">
        <f t="shared" si="32"/>
        <v/>
      </c>
      <c r="D965" t="str">
        <f t="shared" si="33"/>
        <v/>
      </c>
      <c r="H965" s="77" t="str">
        <f>IFERROR(IF(VLOOKUP('Xlookup set'!$S965,'Xlookup set'!$A$1:$R$1239,9,FALSE)=0,"",VLOOKUP('Xlookup set'!$S965,'Xlookup set'!$A$1:$R$1239,9,FALSE)),"")</f>
        <v/>
      </c>
      <c r="I965" t="str">
        <f>IFERROR(IF(VLOOKUP('Xlookup set'!$S965,'Xlookup set'!$A$1:$R$1239,10,FALSE)=0,"",VLOOKUP('Xlookup set'!$S965,'Xlookup set'!$A$1:$R$1239,10,FALSE)),"")</f>
        <v/>
      </c>
      <c r="J965" t="str">
        <f>IFERROR(IF(VLOOKUP('Xlookup set'!$S1004,'Xlookup set'!$A$1:$R$1239,11,FALSE)=0,"",VLOOKUP('Xlookup set'!$S1004,'Xlookup set'!$A$1:$R$1239,11,FALSE)),"")</f>
        <v/>
      </c>
      <c r="K965" t="str">
        <f>IFERROR(IF(VLOOKUP('Xlookup set'!$S1004,'Xlookup set'!$A$1:$R$1239,12,FALSE)=0,"",VLOOKUP('Xlookup set'!$S1004,'Xlookup set'!$A$1:$R$1239,12,FALSE)),"")</f>
        <v/>
      </c>
      <c r="L965" t="str">
        <f>IFERROR(IF(VLOOKUP('Xlookup set'!$S1004,'Xlookup set'!$A$1:$R$1239,13,FALSE)=0,"",VLOOKUP('Xlookup set'!$S1004,'Xlookup set'!$A$1:$R$1239,13,FALSE)),"")</f>
        <v/>
      </c>
      <c r="M965" t="str">
        <f>IFERROR(IF(VLOOKUP('Xlookup set'!$S1004,'Xlookup set'!$A$1:$R$1239,14,FALSE)=0,"",VLOOKUP('Xlookup set'!$S1004,'Xlookup set'!$A$1:$R$1239,14,FALSE)),"")</f>
        <v/>
      </c>
      <c r="N965" t="str">
        <f>IFERROR(IF(VLOOKUP('Xlookup set'!$S1004,'Xlookup set'!$A$1:$R$1239,15,FALSE)=0,"",VLOOKUP('Xlookup set'!$S1004,'Xlookup set'!$A$1:$R$1239,15,FALSE)),"")</f>
        <v/>
      </c>
      <c r="O965" t="str">
        <f>IFERROR(IF(VLOOKUP('Xlookup set'!$S1004,'Xlookup set'!$A$1:$R$1239,16,FALSE)=0,"",VLOOKUP('Xlookup set'!$S1004,'Xlookup set'!$A$1:$R$1239,16,FALSE)),"")</f>
        <v/>
      </c>
      <c r="P965" t="str">
        <f t="array" aca="1" ref="P965" ca="1">IFERROR(Y2IF(VLOOKUP('Xlookup set'!$S1004,'Xlookup set'!$A$1:$R$1239,17,FALSE)=0,"",VLOOKUP('Xlookup set'!$S1004,'Xlookup set'!$A$1:$R$1239,17,FALSE)),"")</f>
        <v/>
      </c>
      <c r="Q965" t="str">
        <f>IFERROR(IF(VLOOKUP('Xlookup set'!$S1004,'Xlookup set'!$A$1:$R$1239,18,FALSE)=0,"",VLOOKUP('Xlookup set'!$S1004,'Xlookup set'!$A$1:$R$1239,18,FALSE)),"")</f>
        <v/>
      </c>
    </row>
    <row r="966" spans="1:17">
      <c r="A966" t="str">
        <f>IFERROR(VLOOKUP('Xlookup set'!$S966,'Xlookup set'!$A$1:$R$1239,2,FALSE),"")</f>
        <v/>
      </c>
      <c r="B966" t="str">
        <f>IF(I966&lt;&gt;"",ドッグキャリー!$I$2,"")</f>
        <v/>
      </c>
      <c r="C966" t="str">
        <f t="shared" si="32"/>
        <v/>
      </c>
      <c r="D966" t="str">
        <f t="shared" si="33"/>
        <v/>
      </c>
      <c r="H966" s="77" t="str">
        <f>IFERROR(IF(VLOOKUP('Xlookup set'!$S966,'Xlookup set'!$A$1:$R$1239,9,FALSE)=0,"",VLOOKUP('Xlookup set'!$S966,'Xlookup set'!$A$1:$R$1239,9,FALSE)),"")</f>
        <v/>
      </c>
      <c r="I966" t="str">
        <f>IFERROR(IF(VLOOKUP('Xlookup set'!$S966,'Xlookup set'!$A$1:$R$1239,10,FALSE)=0,"",VLOOKUP('Xlookup set'!$S966,'Xlookup set'!$A$1:$R$1239,10,FALSE)),"")</f>
        <v/>
      </c>
      <c r="J966" t="str">
        <f>IFERROR(IF(VLOOKUP('Xlookup set'!$S1005,'Xlookup set'!$A$1:$R$1239,11,FALSE)=0,"",VLOOKUP('Xlookup set'!$S1005,'Xlookup set'!$A$1:$R$1239,11,FALSE)),"")</f>
        <v/>
      </c>
      <c r="K966" t="str">
        <f>IFERROR(IF(VLOOKUP('Xlookup set'!$S1005,'Xlookup set'!$A$1:$R$1239,12,FALSE)=0,"",VLOOKUP('Xlookup set'!$S1005,'Xlookup set'!$A$1:$R$1239,12,FALSE)),"")</f>
        <v/>
      </c>
      <c r="L966" t="str">
        <f>IFERROR(IF(VLOOKUP('Xlookup set'!$S1005,'Xlookup set'!$A$1:$R$1239,13,FALSE)=0,"",VLOOKUP('Xlookup set'!$S1005,'Xlookup set'!$A$1:$R$1239,13,FALSE)),"")</f>
        <v/>
      </c>
      <c r="M966" t="str">
        <f>IFERROR(IF(VLOOKUP('Xlookup set'!$S1005,'Xlookup set'!$A$1:$R$1239,14,FALSE)=0,"",VLOOKUP('Xlookup set'!$S1005,'Xlookup set'!$A$1:$R$1239,14,FALSE)),"")</f>
        <v/>
      </c>
      <c r="N966" t="str">
        <f>IFERROR(IF(VLOOKUP('Xlookup set'!$S1005,'Xlookup set'!$A$1:$R$1239,15,FALSE)=0,"",VLOOKUP('Xlookup set'!$S1005,'Xlookup set'!$A$1:$R$1239,15,FALSE)),"")</f>
        <v/>
      </c>
      <c r="O966" t="str">
        <f>IFERROR(IF(VLOOKUP('Xlookup set'!$S1005,'Xlookup set'!$A$1:$R$1239,16,FALSE)=0,"",VLOOKUP('Xlookup set'!$S1005,'Xlookup set'!$A$1:$R$1239,16,FALSE)),"")</f>
        <v/>
      </c>
      <c r="P966" t="str">
        <f t="array" aca="1" ref="P966" ca="1">IFERROR(Y2IF(VLOOKUP('Xlookup set'!$S1005,'Xlookup set'!$A$1:$R$1239,17,FALSE)=0,"",VLOOKUP('Xlookup set'!$S1005,'Xlookup set'!$A$1:$R$1239,17,FALSE)),"")</f>
        <v/>
      </c>
      <c r="Q966" t="str">
        <f>IFERROR(IF(VLOOKUP('Xlookup set'!$S1005,'Xlookup set'!$A$1:$R$1239,18,FALSE)=0,"",VLOOKUP('Xlookup set'!$S1005,'Xlookup set'!$A$1:$R$1239,18,FALSE)),"")</f>
        <v/>
      </c>
    </row>
    <row r="967" spans="1:17">
      <c r="A967" t="str">
        <f>IFERROR(VLOOKUP('Xlookup set'!$S967,'Xlookup set'!$A$1:$R$1239,2,FALSE),"")</f>
        <v/>
      </c>
      <c r="B967" t="str">
        <f>IF(I967&lt;&gt;"",ドッグキャリー!$I$2,"")</f>
        <v/>
      </c>
      <c r="C967" t="str">
        <f t="shared" si="32"/>
        <v/>
      </c>
      <c r="D967" t="str">
        <f t="shared" si="33"/>
        <v/>
      </c>
      <c r="H967" s="77" t="str">
        <f>IFERROR(IF(VLOOKUP('Xlookup set'!$S967,'Xlookup set'!$A$1:$R$1239,9,FALSE)=0,"",VLOOKUP('Xlookup set'!$S967,'Xlookup set'!$A$1:$R$1239,9,FALSE)),"")</f>
        <v/>
      </c>
      <c r="I967" t="str">
        <f>IFERROR(IF(VLOOKUP('Xlookup set'!$S967,'Xlookup set'!$A$1:$R$1239,10,FALSE)=0,"",VLOOKUP('Xlookup set'!$S967,'Xlookup set'!$A$1:$R$1239,10,FALSE)),"")</f>
        <v/>
      </c>
      <c r="J967" t="str">
        <f>IFERROR(IF(VLOOKUP('Xlookup set'!$S1006,'Xlookup set'!$A$1:$R$1239,11,FALSE)=0,"",VLOOKUP('Xlookup set'!$S1006,'Xlookup set'!$A$1:$R$1239,11,FALSE)),"")</f>
        <v/>
      </c>
      <c r="K967" t="str">
        <f>IFERROR(IF(VLOOKUP('Xlookup set'!$S1006,'Xlookup set'!$A$1:$R$1239,12,FALSE)=0,"",VLOOKUP('Xlookup set'!$S1006,'Xlookup set'!$A$1:$R$1239,12,FALSE)),"")</f>
        <v/>
      </c>
      <c r="L967" t="str">
        <f>IFERROR(IF(VLOOKUP('Xlookup set'!$S1006,'Xlookup set'!$A$1:$R$1239,13,FALSE)=0,"",VLOOKUP('Xlookup set'!$S1006,'Xlookup set'!$A$1:$R$1239,13,FALSE)),"")</f>
        <v/>
      </c>
      <c r="M967" t="str">
        <f>IFERROR(IF(VLOOKUP('Xlookup set'!$S1006,'Xlookup set'!$A$1:$R$1239,14,FALSE)=0,"",VLOOKUP('Xlookup set'!$S1006,'Xlookup set'!$A$1:$R$1239,14,FALSE)),"")</f>
        <v/>
      </c>
      <c r="N967" t="str">
        <f>IFERROR(IF(VLOOKUP('Xlookup set'!$S1006,'Xlookup set'!$A$1:$R$1239,15,FALSE)=0,"",VLOOKUP('Xlookup set'!$S1006,'Xlookup set'!$A$1:$R$1239,15,FALSE)),"")</f>
        <v/>
      </c>
      <c r="O967" t="str">
        <f>IFERROR(IF(VLOOKUP('Xlookup set'!$S1006,'Xlookup set'!$A$1:$R$1239,16,FALSE)=0,"",VLOOKUP('Xlookup set'!$S1006,'Xlookup set'!$A$1:$R$1239,16,FALSE)),"")</f>
        <v/>
      </c>
      <c r="P967" t="str">
        <f t="array" aca="1" ref="P967" ca="1">IFERROR(Y2IF(VLOOKUP('Xlookup set'!$S1006,'Xlookup set'!$A$1:$R$1239,17,FALSE)=0,"",VLOOKUP('Xlookup set'!$S1006,'Xlookup set'!$A$1:$R$1239,17,FALSE)),"")</f>
        <v/>
      </c>
      <c r="Q967" t="str">
        <f>IFERROR(IF(VLOOKUP('Xlookup set'!$S1006,'Xlookup set'!$A$1:$R$1239,18,FALSE)=0,"",VLOOKUP('Xlookup set'!$S1006,'Xlookup set'!$A$1:$R$1239,18,FALSE)),"")</f>
        <v/>
      </c>
    </row>
    <row r="968" spans="1:17">
      <c r="A968" t="str">
        <f>IFERROR(VLOOKUP('Xlookup set'!$S968,'Xlookup set'!$A$1:$R$1239,2,FALSE),"")</f>
        <v/>
      </c>
      <c r="B968" t="str">
        <f>IF(I968&lt;&gt;"",ドッグキャリー!$I$2,"")</f>
        <v/>
      </c>
      <c r="C968" t="str">
        <f t="shared" si="32"/>
        <v/>
      </c>
      <c r="D968" t="str">
        <f t="shared" si="33"/>
        <v/>
      </c>
      <c r="H968" s="77" t="str">
        <f>IFERROR(IF(VLOOKUP('Xlookup set'!$S968,'Xlookup set'!$A$1:$R$1239,9,FALSE)=0,"",VLOOKUP('Xlookup set'!$S968,'Xlookup set'!$A$1:$R$1239,9,FALSE)),"")</f>
        <v/>
      </c>
      <c r="I968" t="str">
        <f>IFERROR(IF(VLOOKUP('Xlookup set'!$S968,'Xlookup set'!$A$1:$R$1239,10,FALSE)=0,"",VLOOKUP('Xlookup set'!$S968,'Xlookup set'!$A$1:$R$1239,10,FALSE)),"")</f>
        <v/>
      </c>
      <c r="J968" t="str">
        <f>IFERROR(IF(VLOOKUP('Xlookup set'!$S1007,'Xlookup set'!$A$1:$R$1239,11,FALSE)=0,"",VLOOKUP('Xlookup set'!$S1007,'Xlookup set'!$A$1:$R$1239,11,FALSE)),"")</f>
        <v/>
      </c>
      <c r="K968" t="str">
        <f>IFERROR(IF(VLOOKUP('Xlookup set'!$S1007,'Xlookup set'!$A$1:$R$1239,12,FALSE)=0,"",VLOOKUP('Xlookup set'!$S1007,'Xlookup set'!$A$1:$R$1239,12,FALSE)),"")</f>
        <v/>
      </c>
      <c r="L968" t="str">
        <f>IFERROR(IF(VLOOKUP('Xlookup set'!$S1007,'Xlookup set'!$A$1:$R$1239,13,FALSE)=0,"",VLOOKUP('Xlookup set'!$S1007,'Xlookup set'!$A$1:$R$1239,13,FALSE)),"")</f>
        <v/>
      </c>
      <c r="M968" t="str">
        <f>IFERROR(IF(VLOOKUP('Xlookup set'!$S1007,'Xlookup set'!$A$1:$R$1239,14,FALSE)=0,"",VLOOKUP('Xlookup set'!$S1007,'Xlookup set'!$A$1:$R$1239,14,FALSE)),"")</f>
        <v/>
      </c>
      <c r="N968" t="str">
        <f>IFERROR(IF(VLOOKUP('Xlookup set'!$S1007,'Xlookup set'!$A$1:$R$1239,15,FALSE)=0,"",VLOOKUP('Xlookup set'!$S1007,'Xlookup set'!$A$1:$R$1239,15,FALSE)),"")</f>
        <v/>
      </c>
      <c r="O968" t="str">
        <f>IFERROR(IF(VLOOKUP('Xlookup set'!$S1007,'Xlookup set'!$A$1:$R$1239,16,FALSE)=0,"",VLOOKUP('Xlookup set'!$S1007,'Xlookup set'!$A$1:$R$1239,16,FALSE)),"")</f>
        <v/>
      </c>
      <c r="P968" t="str">
        <f t="array" aca="1" ref="P968" ca="1">IFERROR(Y2IF(VLOOKUP('Xlookup set'!$S1007,'Xlookup set'!$A$1:$R$1239,17,FALSE)=0,"",VLOOKUP('Xlookup set'!$S1007,'Xlookup set'!$A$1:$R$1239,17,FALSE)),"")</f>
        <v/>
      </c>
      <c r="Q968" t="str">
        <f>IFERROR(IF(VLOOKUP('Xlookup set'!$S1007,'Xlookup set'!$A$1:$R$1239,18,FALSE)=0,"",VLOOKUP('Xlookup set'!$S1007,'Xlookup set'!$A$1:$R$1239,18,FALSE)),"")</f>
        <v/>
      </c>
    </row>
    <row r="969" spans="1:17">
      <c r="A969" t="str">
        <f>IFERROR(VLOOKUP('Xlookup set'!$S969,'Xlookup set'!$A$1:$R$1239,2,FALSE),"")</f>
        <v/>
      </c>
      <c r="B969" t="str">
        <f>IF(I969&lt;&gt;"",ドッグキャリー!$I$2,"")</f>
        <v/>
      </c>
      <c r="C969" t="str">
        <f t="shared" si="32"/>
        <v/>
      </c>
      <c r="D969" t="str">
        <f t="shared" si="33"/>
        <v/>
      </c>
      <c r="H969" s="77" t="str">
        <f>IFERROR(IF(VLOOKUP('Xlookup set'!$S969,'Xlookup set'!$A$1:$R$1239,9,FALSE)=0,"",VLOOKUP('Xlookup set'!$S969,'Xlookup set'!$A$1:$R$1239,9,FALSE)),"")</f>
        <v/>
      </c>
      <c r="I969" t="str">
        <f>IFERROR(IF(VLOOKUP('Xlookup set'!$S969,'Xlookup set'!$A$1:$R$1239,10,FALSE)=0,"",VLOOKUP('Xlookup set'!$S969,'Xlookup set'!$A$1:$R$1239,10,FALSE)),"")</f>
        <v/>
      </c>
      <c r="J969" t="str">
        <f>IFERROR(IF(VLOOKUP('Xlookup set'!$S1008,'Xlookup set'!$A$1:$R$1239,11,FALSE)=0,"",VLOOKUP('Xlookup set'!$S1008,'Xlookup set'!$A$1:$R$1239,11,FALSE)),"")</f>
        <v/>
      </c>
      <c r="K969" t="str">
        <f>IFERROR(IF(VLOOKUP('Xlookup set'!$S1008,'Xlookup set'!$A$1:$R$1239,12,FALSE)=0,"",VLOOKUP('Xlookup set'!$S1008,'Xlookup set'!$A$1:$R$1239,12,FALSE)),"")</f>
        <v/>
      </c>
      <c r="L969" t="str">
        <f>IFERROR(IF(VLOOKUP('Xlookup set'!$S1008,'Xlookup set'!$A$1:$R$1239,13,FALSE)=0,"",VLOOKUP('Xlookup set'!$S1008,'Xlookup set'!$A$1:$R$1239,13,FALSE)),"")</f>
        <v/>
      </c>
      <c r="M969" t="str">
        <f>IFERROR(IF(VLOOKUP('Xlookup set'!$S1008,'Xlookup set'!$A$1:$R$1239,14,FALSE)=0,"",VLOOKUP('Xlookup set'!$S1008,'Xlookup set'!$A$1:$R$1239,14,FALSE)),"")</f>
        <v/>
      </c>
      <c r="N969" t="str">
        <f>IFERROR(IF(VLOOKUP('Xlookup set'!$S1008,'Xlookup set'!$A$1:$R$1239,15,FALSE)=0,"",VLOOKUP('Xlookup set'!$S1008,'Xlookup set'!$A$1:$R$1239,15,FALSE)),"")</f>
        <v/>
      </c>
      <c r="O969" t="str">
        <f>IFERROR(IF(VLOOKUP('Xlookup set'!$S1008,'Xlookup set'!$A$1:$R$1239,16,FALSE)=0,"",VLOOKUP('Xlookup set'!$S1008,'Xlookup set'!$A$1:$R$1239,16,FALSE)),"")</f>
        <v/>
      </c>
      <c r="P969" t="str">
        <f t="array" aca="1" ref="P969" ca="1">IFERROR(Y2IF(VLOOKUP('Xlookup set'!$S1008,'Xlookup set'!$A$1:$R$1239,17,FALSE)=0,"",VLOOKUP('Xlookup set'!$S1008,'Xlookup set'!$A$1:$R$1239,17,FALSE)),"")</f>
        <v/>
      </c>
      <c r="Q969" t="str">
        <f>IFERROR(IF(VLOOKUP('Xlookup set'!$S1008,'Xlookup set'!$A$1:$R$1239,18,FALSE)=0,"",VLOOKUP('Xlookup set'!$S1008,'Xlookup set'!$A$1:$R$1239,18,FALSE)),"")</f>
        <v/>
      </c>
    </row>
    <row r="970" spans="1:17">
      <c r="A970" t="str">
        <f>IFERROR(VLOOKUP('Xlookup set'!$S970,'Xlookup set'!$A$1:$R$1239,2,FALSE),"")</f>
        <v/>
      </c>
      <c r="B970" t="str">
        <f>IF(I970&lt;&gt;"",ドッグキャリー!$I$2,"")</f>
        <v/>
      </c>
      <c r="C970" t="str">
        <f t="shared" si="32"/>
        <v/>
      </c>
      <c r="D970" t="str">
        <f t="shared" si="33"/>
        <v/>
      </c>
      <c r="H970" s="77" t="str">
        <f>IFERROR(IF(VLOOKUP('Xlookup set'!$S970,'Xlookup set'!$A$1:$R$1239,9,FALSE)=0,"",VLOOKUP('Xlookup set'!$S970,'Xlookup set'!$A$1:$R$1239,9,FALSE)),"")</f>
        <v/>
      </c>
      <c r="I970" t="str">
        <f>IFERROR(IF(VLOOKUP('Xlookup set'!$S970,'Xlookup set'!$A$1:$R$1239,10,FALSE)=0,"",VLOOKUP('Xlookup set'!$S970,'Xlookup set'!$A$1:$R$1239,10,FALSE)),"")</f>
        <v/>
      </c>
      <c r="J970" t="str">
        <f>IFERROR(IF(VLOOKUP('Xlookup set'!$S1009,'Xlookup set'!$A$1:$R$1239,11,FALSE)=0,"",VLOOKUP('Xlookup set'!$S1009,'Xlookup set'!$A$1:$R$1239,11,FALSE)),"")</f>
        <v/>
      </c>
      <c r="K970" t="str">
        <f>IFERROR(IF(VLOOKUP('Xlookup set'!$S1009,'Xlookup set'!$A$1:$R$1239,12,FALSE)=0,"",VLOOKUP('Xlookup set'!$S1009,'Xlookup set'!$A$1:$R$1239,12,FALSE)),"")</f>
        <v/>
      </c>
      <c r="L970" t="str">
        <f>IFERROR(IF(VLOOKUP('Xlookup set'!$S1009,'Xlookup set'!$A$1:$R$1239,13,FALSE)=0,"",VLOOKUP('Xlookup set'!$S1009,'Xlookup set'!$A$1:$R$1239,13,FALSE)),"")</f>
        <v/>
      </c>
      <c r="M970" t="str">
        <f>IFERROR(IF(VLOOKUP('Xlookup set'!$S1009,'Xlookup set'!$A$1:$R$1239,14,FALSE)=0,"",VLOOKUP('Xlookup set'!$S1009,'Xlookup set'!$A$1:$R$1239,14,FALSE)),"")</f>
        <v/>
      </c>
      <c r="N970" t="str">
        <f>IFERROR(IF(VLOOKUP('Xlookup set'!$S1009,'Xlookup set'!$A$1:$R$1239,15,FALSE)=0,"",VLOOKUP('Xlookup set'!$S1009,'Xlookup set'!$A$1:$R$1239,15,FALSE)),"")</f>
        <v/>
      </c>
      <c r="O970" t="str">
        <f>IFERROR(IF(VLOOKUP('Xlookup set'!$S1009,'Xlookup set'!$A$1:$R$1239,16,FALSE)=0,"",VLOOKUP('Xlookup set'!$S1009,'Xlookup set'!$A$1:$R$1239,16,FALSE)),"")</f>
        <v/>
      </c>
      <c r="P970" t="str">
        <f t="array" aca="1" ref="P970" ca="1">IFERROR(Y2IF(VLOOKUP('Xlookup set'!$S1009,'Xlookup set'!$A$1:$R$1239,17,FALSE)=0,"",VLOOKUP('Xlookup set'!$S1009,'Xlookup set'!$A$1:$R$1239,17,FALSE)),"")</f>
        <v/>
      </c>
      <c r="Q970" t="str">
        <f>IFERROR(IF(VLOOKUP('Xlookup set'!$S1009,'Xlookup set'!$A$1:$R$1239,18,FALSE)=0,"",VLOOKUP('Xlookup set'!$S1009,'Xlookup set'!$A$1:$R$1239,18,FALSE)),"")</f>
        <v/>
      </c>
    </row>
    <row r="971" spans="1:17">
      <c r="A971" t="str">
        <f>IFERROR(VLOOKUP('Xlookup set'!$S971,'Xlookup set'!$A$1:$R$1239,2,FALSE),"")</f>
        <v/>
      </c>
      <c r="B971" t="str">
        <f>IF(I971&lt;&gt;"",ドッグキャリー!$I$2,"")</f>
        <v/>
      </c>
      <c r="C971" t="str">
        <f t="shared" si="32"/>
        <v/>
      </c>
      <c r="D971" t="str">
        <f t="shared" si="33"/>
        <v/>
      </c>
      <c r="H971" s="77" t="str">
        <f>IFERROR(IF(VLOOKUP('Xlookup set'!$S971,'Xlookup set'!$A$1:$R$1239,9,FALSE)=0,"",VLOOKUP('Xlookup set'!$S971,'Xlookup set'!$A$1:$R$1239,9,FALSE)),"")</f>
        <v/>
      </c>
      <c r="I971" t="str">
        <f>IFERROR(IF(VLOOKUP('Xlookup set'!$S971,'Xlookup set'!$A$1:$R$1239,10,FALSE)=0,"",VLOOKUP('Xlookup set'!$S971,'Xlookup set'!$A$1:$R$1239,10,FALSE)),"")</f>
        <v/>
      </c>
      <c r="J971" t="str">
        <f>IFERROR(IF(VLOOKUP('Xlookup set'!$S1010,'Xlookup set'!$A$1:$R$1239,11,FALSE)=0,"",VLOOKUP('Xlookup set'!$S1010,'Xlookup set'!$A$1:$R$1239,11,FALSE)),"")</f>
        <v/>
      </c>
      <c r="K971" t="str">
        <f>IFERROR(IF(VLOOKUP('Xlookup set'!$S1010,'Xlookup set'!$A$1:$R$1239,12,FALSE)=0,"",VLOOKUP('Xlookup set'!$S1010,'Xlookup set'!$A$1:$R$1239,12,FALSE)),"")</f>
        <v/>
      </c>
      <c r="L971" t="str">
        <f>IFERROR(IF(VLOOKUP('Xlookup set'!$S1010,'Xlookup set'!$A$1:$R$1239,13,FALSE)=0,"",VLOOKUP('Xlookup set'!$S1010,'Xlookup set'!$A$1:$R$1239,13,FALSE)),"")</f>
        <v/>
      </c>
      <c r="M971" t="str">
        <f>IFERROR(IF(VLOOKUP('Xlookup set'!$S1010,'Xlookup set'!$A$1:$R$1239,14,FALSE)=0,"",VLOOKUP('Xlookup set'!$S1010,'Xlookup set'!$A$1:$R$1239,14,FALSE)),"")</f>
        <v/>
      </c>
      <c r="N971" t="str">
        <f>IFERROR(IF(VLOOKUP('Xlookup set'!$S1010,'Xlookup set'!$A$1:$R$1239,15,FALSE)=0,"",VLOOKUP('Xlookup set'!$S1010,'Xlookup set'!$A$1:$R$1239,15,FALSE)),"")</f>
        <v/>
      </c>
      <c r="O971" t="str">
        <f>IFERROR(IF(VLOOKUP('Xlookup set'!$S1010,'Xlookup set'!$A$1:$R$1239,16,FALSE)=0,"",VLOOKUP('Xlookup set'!$S1010,'Xlookup set'!$A$1:$R$1239,16,FALSE)),"")</f>
        <v/>
      </c>
      <c r="P971" t="str">
        <f t="array" aca="1" ref="P971" ca="1">IFERROR(Y2IF(VLOOKUP('Xlookup set'!$S1010,'Xlookup set'!$A$1:$R$1239,17,FALSE)=0,"",VLOOKUP('Xlookup set'!$S1010,'Xlookup set'!$A$1:$R$1239,17,FALSE)),"")</f>
        <v/>
      </c>
      <c r="Q971" t="str">
        <f>IFERROR(IF(VLOOKUP('Xlookup set'!$S1010,'Xlookup set'!$A$1:$R$1239,18,FALSE)=0,"",VLOOKUP('Xlookup set'!$S1010,'Xlookup set'!$A$1:$R$1239,18,FALSE)),"")</f>
        <v/>
      </c>
    </row>
    <row r="972" spans="1:17">
      <c r="A972" t="str">
        <f>IFERROR(VLOOKUP('Xlookup set'!$S972,'Xlookup set'!$A$1:$R$1239,2,FALSE),"")</f>
        <v/>
      </c>
      <c r="B972" t="str">
        <f>IF(I972&lt;&gt;"",ドッグキャリー!$I$2,"")</f>
        <v/>
      </c>
      <c r="C972" t="str">
        <f t="shared" si="32"/>
        <v/>
      </c>
      <c r="D972" t="str">
        <f t="shared" si="33"/>
        <v/>
      </c>
      <c r="H972" s="77" t="str">
        <f>IFERROR(IF(VLOOKUP('Xlookup set'!$S972,'Xlookup set'!$A$1:$R$1239,9,FALSE)=0,"",VLOOKUP('Xlookup set'!$S972,'Xlookup set'!$A$1:$R$1239,9,FALSE)),"")</f>
        <v/>
      </c>
      <c r="I972" t="str">
        <f>IFERROR(IF(VLOOKUP('Xlookup set'!$S972,'Xlookup set'!$A$1:$R$1239,10,FALSE)=0,"",VLOOKUP('Xlookup set'!$S972,'Xlookup set'!$A$1:$R$1239,10,FALSE)),"")</f>
        <v/>
      </c>
      <c r="J972" t="str">
        <f>IFERROR(IF(VLOOKUP('Xlookup set'!$S1011,'Xlookup set'!$A$1:$R$1239,11,FALSE)=0,"",VLOOKUP('Xlookup set'!$S1011,'Xlookup set'!$A$1:$R$1239,11,FALSE)),"")</f>
        <v/>
      </c>
      <c r="K972" t="str">
        <f>IFERROR(IF(VLOOKUP('Xlookup set'!$S1011,'Xlookup set'!$A$1:$R$1239,12,FALSE)=0,"",VLOOKUP('Xlookup set'!$S1011,'Xlookup set'!$A$1:$R$1239,12,FALSE)),"")</f>
        <v/>
      </c>
      <c r="L972" t="str">
        <f>IFERROR(IF(VLOOKUP('Xlookup set'!$S1011,'Xlookup set'!$A$1:$R$1239,13,FALSE)=0,"",VLOOKUP('Xlookup set'!$S1011,'Xlookup set'!$A$1:$R$1239,13,FALSE)),"")</f>
        <v/>
      </c>
      <c r="M972" t="str">
        <f>IFERROR(IF(VLOOKUP('Xlookup set'!$S1011,'Xlookup set'!$A$1:$R$1239,14,FALSE)=0,"",VLOOKUP('Xlookup set'!$S1011,'Xlookup set'!$A$1:$R$1239,14,FALSE)),"")</f>
        <v/>
      </c>
      <c r="N972" t="str">
        <f>IFERROR(IF(VLOOKUP('Xlookup set'!$S1011,'Xlookup set'!$A$1:$R$1239,15,FALSE)=0,"",VLOOKUP('Xlookup set'!$S1011,'Xlookup set'!$A$1:$R$1239,15,FALSE)),"")</f>
        <v/>
      </c>
      <c r="O972" t="str">
        <f>IFERROR(IF(VLOOKUP('Xlookup set'!$S1011,'Xlookup set'!$A$1:$R$1239,16,FALSE)=0,"",VLOOKUP('Xlookup set'!$S1011,'Xlookup set'!$A$1:$R$1239,16,FALSE)),"")</f>
        <v/>
      </c>
      <c r="P972" t="str">
        <f t="array" aca="1" ref="P972" ca="1">IFERROR(Y2IF(VLOOKUP('Xlookup set'!$S1011,'Xlookup set'!$A$1:$R$1239,17,FALSE)=0,"",VLOOKUP('Xlookup set'!$S1011,'Xlookup set'!$A$1:$R$1239,17,FALSE)),"")</f>
        <v/>
      </c>
      <c r="Q972" t="str">
        <f>IFERROR(IF(VLOOKUP('Xlookup set'!$S1011,'Xlookup set'!$A$1:$R$1239,18,FALSE)=0,"",VLOOKUP('Xlookup set'!$S1011,'Xlookup set'!$A$1:$R$1239,18,FALSE)),"")</f>
        <v/>
      </c>
    </row>
    <row r="973" spans="1:17">
      <c r="A973" t="str">
        <f>IFERROR(VLOOKUP('Xlookup set'!$S973,'Xlookup set'!$A$1:$R$1239,2,FALSE),"")</f>
        <v/>
      </c>
      <c r="B973" t="str">
        <f>IF(I973&lt;&gt;"",ドッグキャリー!$I$2,"")</f>
        <v/>
      </c>
      <c r="C973" t="str">
        <f t="shared" si="32"/>
        <v/>
      </c>
      <c r="D973" t="str">
        <f t="shared" si="33"/>
        <v/>
      </c>
      <c r="H973" s="77" t="str">
        <f>IFERROR(IF(VLOOKUP('Xlookup set'!$S973,'Xlookup set'!$A$1:$R$1239,9,FALSE)=0,"",VLOOKUP('Xlookup set'!$S973,'Xlookup set'!$A$1:$R$1239,9,FALSE)),"")</f>
        <v/>
      </c>
      <c r="I973" t="str">
        <f>IFERROR(IF(VLOOKUP('Xlookup set'!$S973,'Xlookup set'!$A$1:$R$1239,10,FALSE)=0,"",VLOOKUP('Xlookup set'!$S973,'Xlookup set'!$A$1:$R$1239,10,FALSE)),"")</f>
        <v/>
      </c>
      <c r="J973" t="str">
        <f>IFERROR(IF(VLOOKUP('Xlookup set'!$S1012,'Xlookup set'!$A$1:$R$1239,11,FALSE)=0,"",VLOOKUP('Xlookup set'!$S1012,'Xlookup set'!$A$1:$R$1239,11,FALSE)),"")</f>
        <v/>
      </c>
      <c r="K973" t="str">
        <f>IFERROR(IF(VLOOKUP('Xlookup set'!$S1012,'Xlookup set'!$A$1:$R$1239,12,FALSE)=0,"",VLOOKUP('Xlookup set'!$S1012,'Xlookup set'!$A$1:$R$1239,12,FALSE)),"")</f>
        <v/>
      </c>
      <c r="L973" t="str">
        <f>IFERROR(IF(VLOOKUP('Xlookup set'!$S1012,'Xlookup set'!$A$1:$R$1239,13,FALSE)=0,"",VLOOKUP('Xlookup set'!$S1012,'Xlookup set'!$A$1:$R$1239,13,FALSE)),"")</f>
        <v/>
      </c>
      <c r="M973" t="str">
        <f>IFERROR(IF(VLOOKUP('Xlookup set'!$S1012,'Xlookup set'!$A$1:$R$1239,14,FALSE)=0,"",VLOOKUP('Xlookup set'!$S1012,'Xlookup set'!$A$1:$R$1239,14,FALSE)),"")</f>
        <v/>
      </c>
      <c r="N973" t="str">
        <f>IFERROR(IF(VLOOKUP('Xlookup set'!$S1012,'Xlookup set'!$A$1:$R$1239,15,FALSE)=0,"",VLOOKUP('Xlookup set'!$S1012,'Xlookup set'!$A$1:$R$1239,15,FALSE)),"")</f>
        <v/>
      </c>
      <c r="O973" t="str">
        <f>IFERROR(IF(VLOOKUP('Xlookup set'!$S1012,'Xlookup set'!$A$1:$R$1239,16,FALSE)=0,"",VLOOKUP('Xlookup set'!$S1012,'Xlookup set'!$A$1:$R$1239,16,FALSE)),"")</f>
        <v/>
      </c>
      <c r="P973" t="str">
        <f t="array" aca="1" ref="P973" ca="1">IFERROR(Y2IF(VLOOKUP('Xlookup set'!$S1012,'Xlookup set'!$A$1:$R$1239,17,FALSE)=0,"",VLOOKUP('Xlookup set'!$S1012,'Xlookup set'!$A$1:$R$1239,17,FALSE)),"")</f>
        <v/>
      </c>
      <c r="Q973" t="str">
        <f>IFERROR(IF(VLOOKUP('Xlookup set'!$S1012,'Xlookup set'!$A$1:$R$1239,18,FALSE)=0,"",VLOOKUP('Xlookup set'!$S1012,'Xlookup set'!$A$1:$R$1239,18,FALSE)),"")</f>
        <v/>
      </c>
    </row>
    <row r="974" spans="1:17">
      <c r="A974" t="str">
        <f>IFERROR(VLOOKUP('Xlookup set'!$S974,'Xlookup set'!$A$1:$R$1239,2,FALSE),"")</f>
        <v/>
      </c>
      <c r="B974" t="str">
        <f>IF(I974&lt;&gt;"",ドッグキャリー!$I$2,"")</f>
        <v/>
      </c>
      <c r="C974" t="str">
        <f t="shared" si="32"/>
        <v/>
      </c>
      <c r="D974" t="str">
        <f t="shared" si="33"/>
        <v/>
      </c>
      <c r="H974" s="77" t="str">
        <f>IFERROR(IF(VLOOKUP('Xlookup set'!$S974,'Xlookup set'!$A$1:$R$1239,9,FALSE)=0,"",VLOOKUP('Xlookup set'!$S974,'Xlookup set'!$A$1:$R$1239,9,FALSE)),"")</f>
        <v/>
      </c>
      <c r="I974" t="str">
        <f>IFERROR(IF(VLOOKUP('Xlookup set'!$S974,'Xlookup set'!$A$1:$R$1239,10,FALSE)=0,"",VLOOKUP('Xlookup set'!$S974,'Xlookup set'!$A$1:$R$1239,10,FALSE)),"")</f>
        <v/>
      </c>
      <c r="J974" t="str">
        <f>IFERROR(IF(VLOOKUP('Xlookup set'!$S1013,'Xlookup set'!$A$1:$R$1239,11,FALSE)=0,"",VLOOKUP('Xlookup set'!$S1013,'Xlookup set'!$A$1:$R$1239,11,FALSE)),"")</f>
        <v/>
      </c>
      <c r="K974" t="str">
        <f>IFERROR(IF(VLOOKUP('Xlookup set'!$S1013,'Xlookup set'!$A$1:$R$1239,12,FALSE)=0,"",VLOOKUP('Xlookup set'!$S1013,'Xlookup set'!$A$1:$R$1239,12,FALSE)),"")</f>
        <v/>
      </c>
      <c r="L974" t="str">
        <f>IFERROR(IF(VLOOKUP('Xlookup set'!$S1013,'Xlookup set'!$A$1:$R$1239,13,FALSE)=0,"",VLOOKUP('Xlookup set'!$S1013,'Xlookup set'!$A$1:$R$1239,13,FALSE)),"")</f>
        <v/>
      </c>
      <c r="M974" t="str">
        <f>IFERROR(IF(VLOOKUP('Xlookup set'!$S1013,'Xlookup set'!$A$1:$R$1239,14,FALSE)=0,"",VLOOKUP('Xlookup set'!$S1013,'Xlookup set'!$A$1:$R$1239,14,FALSE)),"")</f>
        <v/>
      </c>
      <c r="N974" t="str">
        <f>IFERROR(IF(VLOOKUP('Xlookup set'!$S1013,'Xlookup set'!$A$1:$R$1239,15,FALSE)=0,"",VLOOKUP('Xlookup set'!$S1013,'Xlookup set'!$A$1:$R$1239,15,FALSE)),"")</f>
        <v/>
      </c>
      <c r="O974" t="str">
        <f>IFERROR(IF(VLOOKUP('Xlookup set'!$S1013,'Xlookup set'!$A$1:$R$1239,16,FALSE)=0,"",VLOOKUP('Xlookup set'!$S1013,'Xlookup set'!$A$1:$R$1239,16,FALSE)),"")</f>
        <v/>
      </c>
      <c r="P974" t="str">
        <f t="array" aca="1" ref="P974" ca="1">IFERROR(Y2IF(VLOOKUP('Xlookup set'!$S1013,'Xlookup set'!$A$1:$R$1239,17,FALSE)=0,"",VLOOKUP('Xlookup set'!$S1013,'Xlookup set'!$A$1:$R$1239,17,FALSE)),"")</f>
        <v/>
      </c>
      <c r="Q974" t="str">
        <f>IFERROR(IF(VLOOKUP('Xlookup set'!$S1013,'Xlookup set'!$A$1:$R$1239,18,FALSE)=0,"",VLOOKUP('Xlookup set'!$S1013,'Xlookup set'!$A$1:$R$1239,18,FALSE)),"")</f>
        <v/>
      </c>
    </row>
    <row r="975" spans="1:17">
      <c r="A975" t="str">
        <f>IFERROR(VLOOKUP('Xlookup set'!$S975,'Xlookup set'!$A$1:$R$1239,2,FALSE),"")</f>
        <v/>
      </c>
      <c r="B975" t="str">
        <f>IF(I975&lt;&gt;"",ドッグキャリー!$I$2,"")</f>
        <v/>
      </c>
      <c r="C975" t="str">
        <f t="shared" si="32"/>
        <v/>
      </c>
      <c r="D975" t="str">
        <f t="shared" si="33"/>
        <v/>
      </c>
      <c r="H975" s="77" t="str">
        <f>IFERROR(IF(VLOOKUP('Xlookup set'!$S975,'Xlookup set'!$A$1:$R$1239,9,FALSE)=0,"",VLOOKUP('Xlookup set'!$S975,'Xlookup set'!$A$1:$R$1239,9,FALSE)),"")</f>
        <v/>
      </c>
      <c r="I975" t="str">
        <f>IFERROR(IF(VLOOKUP('Xlookup set'!$S975,'Xlookup set'!$A$1:$R$1239,10,FALSE)=0,"",VLOOKUP('Xlookup set'!$S975,'Xlookup set'!$A$1:$R$1239,10,FALSE)),"")</f>
        <v/>
      </c>
      <c r="J975" t="str">
        <f>IFERROR(IF(VLOOKUP('Xlookup set'!$S1014,'Xlookup set'!$A$1:$R$1239,11,FALSE)=0,"",VLOOKUP('Xlookup set'!$S1014,'Xlookup set'!$A$1:$R$1239,11,FALSE)),"")</f>
        <v/>
      </c>
      <c r="K975" t="str">
        <f>IFERROR(IF(VLOOKUP('Xlookup set'!$S1014,'Xlookup set'!$A$1:$R$1239,12,FALSE)=0,"",VLOOKUP('Xlookup set'!$S1014,'Xlookup set'!$A$1:$R$1239,12,FALSE)),"")</f>
        <v/>
      </c>
      <c r="L975" t="str">
        <f>IFERROR(IF(VLOOKUP('Xlookup set'!$S1014,'Xlookup set'!$A$1:$R$1239,13,FALSE)=0,"",VLOOKUP('Xlookup set'!$S1014,'Xlookup set'!$A$1:$R$1239,13,FALSE)),"")</f>
        <v/>
      </c>
      <c r="M975" t="str">
        <f>IFERROR(IF(VLOOKUP('Xlookup set'!$S1014,'Xlookup set'!$A$1:$R$1239,14,FALSE)=0,"",VLOOKUP('Xlookup set'!$S1014,'Xlookup set'!$A$1:$R$1239,14,FALSE)),"")</f>
        <v/>
      </c>
      <c r="N975" t="str">
        <f>IFERROR(IF(VLOOKUP('Xlookup set'!$S1014,'Xlookup set'!$A$1:$R$1239,15,FALSE)=0,"",VLOOKUP('Xlookup set'!$S1014,'Xlookup set'!$A$1:$R$1239,15,FALSE)),"")</f>
        <v/>
      </c>
      <c r="O975" t="str">
        <f>IFERROR(IF(VLOOKUP('Xlookup set'!$S1014,'Xlookup set'!$A$1:$R$1239,16,FALSE)=0,"",VLOOKUP('Xlookup set'!$S1014,'Xlookup set'!$A$1:$R$1239,16,FALSE)),"")</f>
        <v/>
      </c>
      <c r="P975" t="str">
        <f t="array" aca="1" ref="P975" ca="1">IFERROR(Y2IF(VLOOKUP('Xlookup set'!$S1014,'Xlookup set'!$A$1:$R$1239,17,FALSE)=0,"",VLOOKUP('Xlookup set'!$S1014,'Xlookup set'!$A$1:$R$1239,17,FALSE)),"")</f>
        <v/>
      </c>
      <c r="Q975" t="str">
        <f>IFERROR(IF(VLOOKUP('Xlookup set'!$S1014,'Xlookup set'!$A$1:$R$1239,18,FALSE)=0,"",VLOOKUP('Xlookup set'!$S1014,'Xlookup set'!$A$1:$R$1239,18,FALSE)),"")</f>
        <v/>
      </c>
    </row>
    <row r="976" spans="1:17">
      <c r="A976" t="str">
        <f>IFERROR(VLOOKUP('Xlookup set'!$S976,'Xlookup set'!$A$1:$R$1239,2,FALSE),"")</f>
        <v/>
      </c>
      <c r="B976" t="str">
        <f>IF(I976&lt;&gt;"",ドッグキャリー!$I$2,"")</f>
        <v/>
      </c>
      <c r="C976" t="str">
        <f t="shared" si="32"/>
        <v/>
      </c>
      <c r="D976" t="str">
        <f t="shared" si="33"/>
        <v/>
      </c>
      <c r="H976" s="77" t="str">
        <f>IFERROR(IF(VLOOKUP('Xlookup set'!$S976,'Xlookup set'!$A$1:$R$1239,9,FALSE)=0,"",VLOOKUP('Xlookup set'!$S976,'Xlookup set'!$A$1:$R$1239,9,FALSE)),"")</f>
        <v/>
      </c>
      <c r="I976" t="str">
        <f>IFERROR(IF(VLOOKUP('Xlookup set'!$S976,'Xlookup set'!$A$1:$R$1239,10,FALSE)=0,"",VLOOKUP('Xlookup set'!$S976,'Xlookup set'!$A$1:$R$1239,10,FALSE)),"")</f>
        <v/>
      </c>
      <c r="J976" t="str">
        <f>IFERROR(IF(VLOOKUP('Xlookup set'!$S1015,'Xlookup set'!$A$1:$R$1239,11,FALSE)=0,"",VLOOKUP('Xlookup set'!$S1015,'Xlookup set'!$A$1:$R$1239,11,FALSE)),"")</f>
        <v/>
      </c>
      <c r="K976" t="str">
        <f>IFERROR(IF(VLOOKUP('Xlookup set'!$S1015,'Xlookup set'!$A$1:$R$1239,12,FALSE)=0,"",VLOOKUP('Xlookup set'!$S1015,'Xlookup set'!$A$1:$R$1239,12,FALSE)),"")</f>
        <v/>
      </c>
      <c r="L976" t="str">
        <f>IFERROR(IF(VLOOKUP('Xlookup set'!$S1015,'Xlookup set'!$A$1:$R$1239,13,FALSE)=0,"",VLOOKUP('Xlookup set'!$S1015,'Xlookup set'!$A$1:$R$1239,13,FALSE)),"")</f>
        <v/>
      </c>
      <c r="M976" t="str">
        <f>IFERROR(IF(VLOOKUP('Xlookup set'!$S1015,'Xlookup set'!$A$1:$R$1239,14,FALSE)=0,"",VLOOKUP('Xlookup set'!$S1015,'Xlookup set'!$A$1:$R$1239,14,FALSE)),"")</f>
        <v/>
      </c>
      <c r="N976" t="str">
        <f>IFERROR(IF(VLOOKUP('Xlookup set'!$S1015,'Xlookup set'!$A$1:$R$1239,15,FALSE)=0,"",VLOOKUP('Xlookup set'!$S1015,'Xlookup set'!$A$1:$R$1239,15,FALSE)),"")</f>
        <v/>
      </c>
      <c r="O976" t="str">
        <f>IFERROR(IF(VLOOKUP('Xlookup set'!$S1015,'Xlookup set'!$A$1:$R$1239,16,FALSE)=0,"",VLOOKUP('Xlookup set'!$S1015,'Xlookup set'!$A$1:$R$1239,16,FALSE)),"")</f>
        <v/>
      </c>
      <c r="P976" t="str">
        <f t="array" aca="1" ref="P976" ca="1">IFERROR(Y2IF(VLOOKUP('Xlookup set'!$S1015,'Xlookup set'!$A$1:$R$1239,17,FALSE)=0,"",VLOOKUP('Xlookup set'!$S1015,'Xlookup set'!$A$1:$R$1239,17,FALSE)),"")</f>
        <v/>
      </c>
      <c r="Q976" t="str">
        <f>IFERROR(IF(VLOOKUP('Xlookup set'!$S1015,'Xlookup set'!$A$1:$R$1239,18,FALSE)=0,"",VLOOKUP('Xlookup set'!$S1015,'Xlookup set'!$A$1:$R$1239,18,FALSE)),"")</f>
        <v/>
      </c>
    </row>
    <row r="977" spans="1:17">
      <c r="A977" t="str">
        <f>IFERROR(VLOOKUP('Xlookup set'!$S977,'Xlookup set'!$A$1:$R$1239,2,FALSE),"")</f>
        <v/>
      </c>
      <c r="B977" t="str">
        <f>IF(I977&lt;&gt;"",ドッグキャリー!$I$2,"")</f>
        <v/>
      </c>
      <c r="C977" t="str">
        <f t="shared" si="32"/>
        <v/>
      </c>
      <c r="D977" t="str">
        <f t="shared" si="33"/>
        <v/>
      </c>
      <c r="H977" s="77" t="str">
        <f>IFERROR(IF(VLOOKUP('Xlookup set'!$S977,'Xlookup set'!$A$1:$R$1239,9,FALSE)=0,"",VLOOKUP('Xlookup set'!$S977,'Xlookup set'!$A$1:$R$1239,9,FALSE)),"")</f>
        <v/>
      </c>
      <c r="I977" t="str">
        <f>IFERROR(IF(VLOOKUP('Xlookup set'!$S977,'Xlookup set'!$A$1:$R$1239,10,FALSE)=0,"",VLOOKUP('Xlookup set'!$S977,'Xlookup set'!$A$1:$R$1239,10,FALSE)),"")</f>
        <v/>
      </c>
      <c r="J977" t="str">
        <f>IFERROR(IF(VLOOKUP('Xlookup set'!$S1016,'Xlookup set'!$A$1:$R$1239,11,FALSE)=0,"",VLOOKUP('Xlookup set'!$S1016,'Xlookup set'!$A$1:$R$1239,11,FALSE)),"")</f>
        <v/>
      </c>
      <c r="K977" t="str">
        <f>IFERROR(IF(VLOOKUP('Xlookup set'!$S1016,'Xlookup set'!$A$1:$R$1239,12,FALSE)=0,"",VLOOKUP('Xlookup set'!$S1016,'Xlookup set'!$A$1:$R$1239,12,FALSE)),"")</f>
        <v/>
      </c>
      <c r="L977" t="str">
        <f>IFERROR(IF(VLOOKUP('Xlookup set'!$S1016,'Xlookup set'!$A$1:$R$1239,13,FALSE)=0,"",VLOOKUP('Xlookup set'!$S1016,'Xlookup set'!$A$1:$R$1239,13,FALSE)),"")</f>
        <v/>
      </c>
      <c r="M977" t="str">
        <f>IFERROR(IF(VLOOKUP('Xlookup set'!$S1016,'Xlookup set'!$A$1:$R$1239,14,FALSE)=0,"",VLOOKUP('Xlookup set'!$S1016,'Xlookup set'!$A$1:$R$1239,14,FALSE)),"")</f>
        <v/>
      </c>
      <c r="N977" t="str">
        <f>IFERROR(IF(VLOOKUP('Xlookup set'!$S1016,'Xlookup set'!$A$1:$R$1239,15,FALSE)=0,"",VLOOKUP('Xlookup set'!$S1016,'Xlookup set'!$A$1:$R$1239,15,FALSE)),"")</f>
        <v/>
      </c>
      <c r="O977" t="str">
        <f>IFERROR(IF(VLOOKUP('Xlookup set'!$S1016,'Xlookup set'!$A$1:$R$1239,16,FALSE)=0,"",VLOOKUP('Xlookup set'!$S1016,'Xlookup set'!$A$1:$R$1239,16,FALSE)),"")</f>
        <v/>
      </c>
      <c r="P977" t="str">
        <f t="array" aca="1" ref="P977" ca="1">IFERROR(Y2IF(VLOOKUP('Xlookup set'!$S1016,'Xlookup set'!$A$1:$R$1239,17,FALSE)=0,"",VLOOKUP('Xlookup set'!$S1016,'Xlookup set'!$A$1:$R$1239,17,FALSE)),"")</f>
        <v/>
      </c>
      <c r="Q977" t="str">
        <f>IFERROR(IF(VLOOKUP('Xlookup set'!$S1016,'Xlookup set'!$A$1:$R$1239,18,FALSE)=0,"",VLOOKUP('Xlookup set'!$S1016,'Xlookup set'!$A$1:$R$1239,18,FALSE)),"")</f>
        <v/>
      </c>
    </row>
    <row r="978" spans="1:17">
      <c r="A978" t="str">
        <f>IFERROR(VLOOKUP('Xlookup set'!$S978,'Xlookup set'!$A$1:$R$1239,2,FALSE),"")</f>
        <v/>
      </c>
      <c r="B978" t="str">
        <f>IF(I978&lt;&gt;"",ドッグキャリー!$I$2,"")</f>
        <v/>
      </c>
      <c r="C978" t="str">
        <f t="shared" si="32"/>
        <v/>
      </c>
      <c r="D978" t="str">
        <f t="shared" si="33"/>
        <v/>
      </c>
      <c r="H978" s="77" t="str">
        <f>IFERROR(IF(VLOOKUP('Xlookup set'!$S978,'Xlookup set'!$A$1:$R$1239,9,FALSE)=0,"",VLOOKUP('Xlookup set'!$S978,'Xlookup set'!$A$1:$R$1239,9,FALSE)),"")</f>
        <v/>
      </c>
      <c r="I978" t="str">
        <f>IFERROR(IF(VLOOKUP('Xlookup set'!$S978,'Xlookup set'!$A$1:$R$1239,10,FALSE)=0,"",VLOOKUP('Xlookup set'!$S978,'Xlookup set'!$A$1:$R$1239,10,FALSE)),"")</f>
        <v/>
      </c>
      <c r="J978" t="str">
        <f>IFERROR(IF(VLOOKUP('Xlookup set'!$S1017,'Xlookup set'!$A$1:$R$1239,11,FALSE)=0,"",VLOOKUP('Xlookup set'!$S1017,'Xlookup set'!$A$1:$R$1239,11,FALSE)),"")</f>
        <v/>
      </c>
      <c r="K978" t="str">
        <f>IFERROR(IF(VLOOKUP('Xlookup set'!$S1017,'Xlookup set'!$A$1:$R$1239,12,FALSE)=0,"",VLOOKUP('Xlookup set'!$S1017,'Xlookup set'!$A$1:$R$1239,12,FALSE)),"")</f>
        <v/>
      </c>
      <c r="L978" t="str">
        <f>IFERROR(IF(VLOOKUP('Xlookup set'!$S1017,'Xlookup set'!$A$1:$R$1239,13,FALSE)=0,"",VLOOKUP('Xlookup set'!$S1017,'Xlookup set'!$A$1:$R$1239,13,FALSE)),"")</f>
        <v/>
      </c>
      <c r="M978" t="str">
        <f>IFERROR(IF(VLOOKUP('Xlookup set'!$S1017,'Xlookup set'!$A$1:$R$1239,14,FALSE)=0,"",VLOOKUP('Xlookup set'!$S1017,'Xlookup set'!$A$1:$R$1239,14,FALSE)),"")</f>
        <v/>
      </c>
      <c r="N978" t="str">
        <f>IFERROR(IF(VLOOKUP('Xlookup set'!$S1017,'Xlookup set'!$A$1:$R$1239,15,FALSE)=0,"",VLOOKUP('Xlookup set'!$S1017,'Xlookup set'!$A$1:$R$1239,15,FALSE)),"")</f>
        <v/>
      </c>
      <c r="O978" t="str">
        <f>IFERROR(IF(VLOOKUP('Xlookup set'!$S1017,'Xlookup set'!$A$1:$R$1239,16,FALSE)=0,"",VLOOKUP('Xlookup set'!$S1017,'Xlookup set'!$A$1:$R$1239,16,FALSE)),"")</f>
        <v/>
      </c>
      <c r="P978" t="str">
        <f t="array" aca="1" ref="P978" ca="1">IFERROR(Y2IF(VLOOKUP('Xlookup set'!$S1017,'Xlookup set'!$A$1:$R$1239,17,FALSE)=0,"",VLOOKUP('Xlookup set'!$S1017,'Xlookup set'!$A$1:$R$1239,17,FALSE)),"")</f>
        <v/>
      </c>
      <c r="Q978" t="str">
        <f>IFERROR(IF(VLOOKUP('Xlookup set'!$S1017,'Xlookup set'!$A$1:$R$1239,18,FALSE)=0,"",VLOOKUP('Xlookup set'!$S1017,'Xlookup set'!$A$1:$R$1239,18,FALSE)),"")</f>
        <v/>
      </c>
    </row>
    <row r="979" spans="1:17">
      <c r="A979" t="str">
        <f>IFERROR(VLOOKUP('Xlookup set'!$S979,'Xlookup set'!$A$1:$R$1239,2,FALSE),"")</f>
        <v/>
      </c>
      <c r="B979" t="str">
        <f>IF(I979&lt;&gt;"",ドッグキャリー!$I$2,"")</f>
        <v/>
      </c>
      <c r="C979" t="str">
        <f t="shared" si="32"/>
        <v/>
      </c>
      <c r="D979" t="str">
        <f t="shared" si="33"/>
        <v/>
      </c>
      <c r="H979" s="77" t="str">
        <f>IFERROR(IF(VLOOKUP('Xlookup set'!$S979,'Xlookup set'!$A$1:$R$1239,9,FALSE)=0,"",VLOOKUP('Xlookup set'!$S979,'Xlookup set'!$A$1:$R$1239,9,FALSE)),"")</f>
        <v/>
      </c>
      <c r="I979" t="str">
        <f>IFERROR(IF(VLOOKUP('Xlookup set'!$S979,'Xlookup set'!$A$1:$R$1239,10,FALSE)=0,"",VLOOKUP('Xlookup set'!$S979,'Xlookup set'!$A$1:$R$1239,10,FALSE)),"")</f>
        <v/>
      </c>
      <c r="J979" t="str">
        <f>IFERROR(IF(VLOOKUP('Xlookup set'!$S1018,'Xlookup set'!$A$1:$R$1239,11,FALSE)=0,"",VLOOKUP('Xlookup set'!$S1018,'Xlookup set'!$A$1:$R$1239,11,FALSE)),"")</f>
        <v/>
      </c>
      <c r="K979" t="str">
        <f>IFERROR(IF(VLOOKUP('Xlookup set'!$S1018,'Xlookup set'!$A$1:$R$1239,12,FALSE)=0,"",VLOOKUP('Xlookup set'!$S1018,'Xlookup set'!$A$1:$R$1239,12,FALSE)),"")</f>
        <v/>
      </c>
      <c r="L979" t="str">
        <f>IFERROR(IF(VLOOKUP('Xlookup set'!$S1018,'Xlookup set'!$A$1:$R$1239,13,FALSE)=0,"",VLOOKUP('Xlookup set'!$S1018,'Xlookup set'!$A$1:$R$1239,13,FALSE)),"")</f>
        <v/>
      </c>
      <c r="M979" t="str">
        <f>IFERROR(IF(VLOOKUP('Xlookup set'!$S1018,'Xlookup set'!$A$1:$R$1239,14,FALSE)=0,"",VLOOKUP('Xlookup set'!$S1018,'Xlookup set'!$A$1:$R$1239,14,FALSE)),"")</f>
        <v/>
      </c>
      <c r="N979" t="str">
        <f>IFERROR(IF(VLOOKUP('Xlookup set'!$S1018,'Xlookup set'!$A$1:$R$1239,15,FALSE)=0,"",VLOOKUP('Xlookup set'!$S1018,'Xlookup set'!$A$1:$R$1239,15,FALSE)),"")</f>
        <v/>
      </c>
      <c r="O979" t="str">
        <f>IFERROR(IF(VLOOKUP('Xlookup set'!$S1018,'Xlookup set'!$A$1:$R$1239,16,FALSE)=0,"",VLOOKUP('Xlookup set'!$S1018,'Xlookup set'!$A$1:$R$1239,16,FALSE)),"")</f>
        <v/>
      </c>
      <c r="P979" t="str">
        <f t="array" aca="1" ref="P979" ca="1">IFERROR(Y2IF(VLOOKUP('Xlookup set'!$S1018,'Xlookup set'!$A$1:$R$1239,17,FALSE)=0,"",VLOOKUP('Xlookup set'!$S1018,'Xlookup set'!$A$1:$R$1239,17,FALSE)),"")</f>
        <v/>
      </c>
      <c r="Q979" t="str">
        <f>IFERROR(IF(VLOOKUP('Xlookup set'!$S1018,'Xlookup set'!$A$1:$R$1239,18,FALSE)=0,"",VLOOKUP('Xlookup set'!$S1018,'Xlookup set'!$A$1:$R$1239,18,FALSE)),"")</f>
        <v/>
      </c>
    </row>
    <row r="980" spans="1:17">
      <c r="A980" t="str">
        <f>IFERROR(VLOOKUP('Xlookup set'!$S980,'Xlookup set'!$A$1:$R$1239,2,FALSE),"")</f>
        <v/>
      </c>
      <c r="B980" t="str">
        <f>IF(I980&lt;&gt;"",ドッグキャリー!$I$2,"")</f>
        <v/>
      </c>
      <c r="C980" t="str">
        <f t="shared" si="32"/>
        <v/>
      </c>
      <c r="D980" t="str">
        <f t="shared" si="33"/>
        <v/>
      </c>
      <c r="H980" s="77" t="str">
        <f>IFERROR(IF(VLOOKUP('Xlookup set'!$S980,'Xlookup set'!$A$1:$R$1239,9,FALSE)=0,"",VLOOKUP('Xlookup set'!$S980,'Xlookup set'!$A$1:$R$1239,9,FALSE)),"")</f>
        <v/>
      </c>
      <c r="I980" t="str">
        <f>IFERROR(IF(VLOOKUP('Xlookup set'!$S980,'Xlookup set'!$A$1:$R$1239,10,FALSE)=0,"",VLOOKUP('Xlookup set'!$S980,'Xlookup set'!$A$1:$R$1239,10,FALSE)),"")</f>
        <v/>
      </c>
      <c r="J980" t="str">
        <f>IFERROR(IF(VLOOKUP('Xlookup set'!$S1019,'Xlookup set'!$A$1:$R$1239,11,FALSE)=0,"",VLOOKUP('Xlookup set'!$S1019,'Xlookup set'!$A$1:$R$1239,11,FALSE)),"")</f>
        <v/>
      </c>
      <c r="K980" t="str">
        <f>IFERROR(IF(VLOOKUP('Xlookup set'!$S1019,'Xlookup set'!$A$1:$R$1239,12,FALSE)=0,"",VLOOKUP('Xlookup set'!$S1019,'Xlookup set'!$A$1:$R$1239,12,FALSE)),"")</f>
        <v/>
      </c>
      <c r="L980" t="str">
        <f>IFERROR(IF(VLOOKUP('Xlookup set'!$S1019,'Xlookup set'!$A$1:$R$1239,13,FALSE)=0,"",VLOOKUP('Xlookup set'!$S1019,'Xlookup set'!$A$1:$R$1239,13,FALSE)),"")</f>
        <v/>
      </c>
      <c r="M980" t="str">
        <f>IFERROR(IF(VLOOKUP('Xlookup set'!$S1019,'Xlookup set'!$A$1:$R$1239,14,FALSE)=0,"",VLOOKUP('Xlookup set'!$S1019,'Xlookup set'!$A$1:$R$1239,14,FALSE)),"")</f>
        <v/>
      </c>
      <c r="N980" t="str">
        <f>IFERROR(IF(VLOOKUP('Xlookup set'!$S1019,'Xlookup set'!$A$1:$R$1239,15,FALSE)=0,"",VLOOKUP('Xlookup set'!$S1019,'Xlookup set'!$A$1:$R$1239,15,FALSE)),"")</f>
        <v/>
      </c>
      <c r="O980" t="str">
        <f>IFERROR(IF(VLOOKUP('Xlookup set'!$S1019,'Xlookup set'!$A$1:$R$1239,16,FALSE)=0,"",VLOOKUP('Xlookup set'!$S1019,'Xlookup set'!$A$1:$R$1239,16,FALSE)),"")</f>
        <v/>
      </c>
      <c r="P980" t="str">
        <f t="array" aca="1" ref="P980" ca="1">IFERROR(Y2IF(VLOOKUP('Xlookup set'!$S1019,'Xlookup set'!$A$1:$R$1239,17,FALSE)=0,"",VLOOKUP('Xlookup set'!$S1019,'Xlookup set'!$A$1:$R$1239,17,FALSE)),"")</f>
        <v/>
      </c>
      <c r="Q980" t="str">
        <f>IFERROR(IF(VLOOKUP('Xlookup set'!$S1019,'Xlookup set'!$A$1:$R$1239,18,FALSE)=0,"",VLOOKUP('Xlookup set'!$S1019,'Xlookup set'!$A$1:$R$1239,18,FALSE)),"")</f>
        <v/>
      </c>
    </row>
    <row r="981" spans="1:17">
      <c r="A981" t="str">
        <f>IFERROR(VLOOKUP('Xlookup set'!$S981,'Xlookup set'!$A$1:$R$1239,2,FALSE),"")</f>
        <v/>
      </c>
      <c r="B981" t="str">
        <f>IF(I981&lt;&gt;"",ドッグキャリー!$I$2,"")</f>
        <v/>
      </c>
      <c r="C981" t="str">
        <f t="shared" si="32"/>
        <v/>
      </c>
      <c r="D981" t="str">
        <f t="shared" si="33"/>
        <v/>
      </c>
      <c r="H981" s="77" t="str">
        <f>IFERROR(IF(VLOOKUP('Xlookup set'!$S981,'Xlookup set'!$A$1:$R$1239,9,FALSE)=0,"",VLOOKUP('Xlookup set'!$S981,'Xlookup set'!$A$1:$R$1239,9,FALSE)),"")</f>
        <v/>
      </c>
      <c r="I981" t="str">
        <f>IFERROR(IF(VLOOKUP('Xlookup set'!$S981,'Xlookup set'!$A$1:$R$1239,10,FALSE)=0,"",VLOOKUP('Xlookup set'!$S981,'Xlookup set'!$A$1:$R$1239,10,FALSE)),"")</f>
        <v/>
      </c>
      <c r="J981" t="str">
        <f>IFERROR(IF(VLOOKUP('Xlookup set'!$S1020,'Xlookup set'!$A$1:$R$1239,11,FALSE)=0,"",VLOOKUP('Xlookup set'!$S1020,'Xlookup set'!$A$1:$R$1239,11,FALSE)),"")</f>
        <v/>
      </c>
      <c r="K981" t="str">
        <f>IFERROR(IF(VLOOKUP('Xlookup set'!$S1020,'Xlookup set'!$A$1:$R$1239,12,FALSE)=0,"",VLOOKUP('Xlookup set'!$S1020,'Xlookup set'!$A$1:$R$1239,12,FALSE)),"")</f>
        <v/>
      </c>
      <c r="L981" t="str">
        <f>IFERROR(IF(VLOOKUP('Xlookup set'!$S1020,'Xlookup set'!$A$1:$R$1239,13,FALSE)=0,"",VLOOKUP('Xlookup set'!$S1020,'Xlookup set'!$A$1:$R$1239,13,FALSE)),"")</f>
        <v/>
      </c>
      <c r="M981" t="str">
        <f>IFERROR(IF(VLOOKUP('Xlookup set'!$S1020,'Xlookup set'!$A$1:$R$1239,14,FALSE)=0,"",VLOOKUP('Xlookup set'!$S1020,'Xlookup set'!$A$1:$R$1239,14,FALSE)),"")</f>
        <v/>
      </c>
      <c r="N981" t="str">
        <f>IFERROR(IF(VLOOKUP('Xlookup set'!$S1020,'Xlookup set'!$A$1:$R$1239,15,FALSE)=0,"",VLOOKUP('Xlookup set'!$S1020,'Xlookup set'!$A$1:$R$1239,15,FALSE)),"")</f>
        <v/>
      </c>
      <c r="O981" t="str">
        <f>IFERROR(IF(VLOOKUP('Xlookup set'!$S1020,'Xlookup set'!$A$1:$R$1239,16,FALSE)=0,"",VLOOKUP('Xlookup set'!$S1020,'Xlookup set'!$A$1:$R$1239,16,FALSE)),"")</f>
        <v/>
      </c>
      <c r="P981" t="str">
        <f t="array" aca="1" ref="P981" ca="1">IFERROR(Y2IF(VLOOKUP('Xlookup set'!$S1020,'Xlookup set'!$A$1:$R$1239,17,FALSE)=0,"",VLOOKUP('Xlookup set'!$S1020,'Xlookup set'!$A$1:$R$1239,17,FALSE)),"")</f>
        <v/>
      </c>
      <c r="Q981" t="str">
        <f>IFERROR(IF(VLOOKUP('Xlookup set'!$S1020,'Xlookup set'!$A$1:$R$1239,18,FALSE)=0,"",VLOOKUP('Xlookup set'!$S1020,'Xlookup set'!$A$1:$R$1239,18,FALSE)),"")</f>
        <v/>
      </c>
    </row>
    <row r="982" spans="1:17">
      <c r="A982" t="str">
        <f>IFERROR(VLOOKUP('Xlookup set'!$S982,'Xlookup set'!$A$1:$R$1239,2,FALSE),"")</f>
        <v/>
      </c>
      <c r="B982" t="str">
        <f>IF(I982&lt;&gt;"",ドッグキャリー!$I$2,"")</f>
        <v/>
      </c>
      <c r="C982" t="str">
        <f t="shared" si="32"/>
        <v/>
      </c>
      <c r="D982" t="str">
        <f t="shared" si="33"/>
        <v/>
      </c>
      <c r="H982" s="77" t="str">
        <f>IFERROR(IF(VLOOKUP('Xlookup set'!$S982,'Xlookup set'!$A$1:$R$1239,9,FALSE)=0,"",VLOOKUP('Xlookup set'!$S982,'Xlookup set'!$A$1:$R$1239,9,FALSE)),"")</f>
        <v/>
      </c>
      <c r="I982" t="str">
        <f>IFERROR(IF(VLOOKUP('Xlookup set'!$S982,'Xlookup set'!$A$1:$R$1239,10,FALSE)=0,"",VLOOKUP('Xlookup set'!$S982,'Xlookup set'!$A$1:$R$1239,10,FALSE)),"")</f>
        <v/>
      </c>
      <c r="J982" t="str">
        <f>IFERROR(IF(VLOOKUP('Xlookup set'!$S1021,'Xlookup set'!$A$1:$R$1239,11,FALSE)=0,"",VLOOKUP('Xlookup set'!$S1021,'Xlookup set'!$A$1:$R$1239,11,FALSE)),"")</f>
        <v/>
      </c>
      <c r="K982" t="str">
        <f>IFERROR(IF(VLOOKUP('Xlookup set'!$S1021,'Xlookup set'!$A$1:$R$1239,12,FALSE)=0,"",VLOOKUP('Xlookup set'!$S1021,'Xlookup set'!$A$1:$R$1239,12,FALSE)),"")</f>
        <v/>
      </c>
      <c r="L982" t="str">
        <f>IFERROR(IF(VLOOKUP('Xlookup set'!$S1021,'Xlookup set'!$A$1:$R$1239,13,FALSE)=0,"",VLOOKUP('Xlookup set'!$S1021,'Xlookup set'!$A$1:$R$1239,13,FALSE)),"")</f>
        <v/>
      </c>
      <c r="M982" t="str">
        <f>IFERROR(IF(VLOOKUP('Xlookup set'!$S1021,'Xlookup set'!$A$1:$R$1239,14,FALSE)=0,"",VLOOKUP('Xlookup set'!$S1021,'Xlookup set'!$A$1:$R$1239,14,FALSE)),"")</f>
        <v/>
      </c>
      <c r="N982" t="str">
        <f>IFERROR(IF(VLOOKUP('Xlookup set'!$S1021,'Xlookup set'!$A$1:$R$1239,15,FALSE)=0,"",VLOOKUP('Xlookup set'!$S1021,'Xlookup set'!$A$1:$R$1239,15,FALSE)),"")</f>
        <v/>
      </c>
      <c r="O982" t="str">
        <f>IFERROR(IF(VLOOKUP('Xlookup set'!$S1021,'Xlookup set'!$A$1:$R$1239,16,FALSE)=0,"",VLOOKUP('Xlookup set'!$S1021,'Xlookup set'!$A$1:$R$1239,16,FALSE)),"")</f>
        <v/>
      </c>
      <c r="P982" t="str">
        <f t="array" aca="1" ref="P982" ca="1">IFERROR(Y2IF(VLOOKUP('Xlookup set'!$S1021,'Xlookup set'!$A$1:$R$1239,17,FALSE)=0,"",VLOOKUP('Xlookup set'!$S1021,'Xlookup set'!$A$1:$R$1239,17,FALSE)),"")</f>
        <v/>
      </c>
      <c r="Q982" t="str">
        <f>IFERROR(IF(VLOOKUP('Xlookup set'!$S1021,'Xlookup set'!$A$1:$R$1239,18,FALSE)=0,"",VLOOKUP('Xlookup set'!$S1021,'Xlookup set'!$A$1:$R$1239,18,FALSE)),"")</f>
        <v/>
      </c>
    </row>
    <row r="983" spans="1:17">
      <c r="A983" t="str">
        <f>IFERROR(VLOOKUP('Xlookup set'!$S983,'Xlookup set'!$A$1:$R$1239,2,FALSE),"")</f>
        <v/>
      </c>
      <c r="B983" t="str">
        <f>IF(I983&lt;&gt;"",ドッグキャリー!$I$2,"")</f>
        <v/>
      </c>
      <c r="C983" t="str">
        <f t="shared" si="32"/>
        <v/>
      </c>
      <c r="D983" t="str">
        <f t="shared" si="33"/>
        <v/>
      </c>
      <c r="H983" s="77" t="str">
        <f>IFERROR(IF(VLOOKUP('Xlookup set'!$S983,'Xlookup set'!$A$1:$R$1239,9,FALSE)=0,"",VLOOKUP('Xlookup set'!$S983,'Xlookup set'!$A$1:$R$1239,9,FALSE)),"")</f>
        <v/>
      </c>
      <c r="I983" t="str">
        <f>IFERROR(IF(VLOOKUP('Xlookup set'!$S983,'Xlookup set'!$A$1:$R$1239,10,FALSE)=0,"",VLOOKUP('Xlookup set'!$S983,'Xlookup set'!$A$1:$R$1239,10,FALSE)),"")</f>
        <v/>
      </c>
      <c r="J983" t="str">
        <f>IFERROR(IF(VLOOKUP('Xlookup set'!$S1022,'Xlookup set'!$A$1:$R$1239,11,FALSE)=0,"",VLOOKUP('Xlookup set'!$S1022,'Xlookup set'!$A$1:$R$1239,11,FALSE)),"")</f>
        <v/>
      </c>
      <c r="K983" t="str">
        <f>IFERROR(IF(VLOOKUP('Xlookup set'!$S1022,'Xlookup set'!$A$1:$R$1239,12,FALSE)=0,"",VLOOKUP('Xlookup set'!$S1022,'Xlookup set'!$A$1:$R$1239,12,FALSE)),"")</f>
        <v/>
      </c>
      <c r="L983" t="str">
        <f>IFERROR(IF(VLOOKUP('Xlookup set'!$S1022,'Xlookup set'!$A$1:$R$1239,13,FALSE)=0,"",VLOOKUP('Xlookup set'!$S1022,'Xlookup set'!$A$1:$R$1239,13,FALSE)),"")</f>
        <v/>
      </c>
      <c r="M983" t="str">
        <f>IFERROR(IF(VLOOKUP('Xlookup set'!$S1022,'Xlookup set'!$A$1:$R$1239,14,FALSE)=0,"",VLOOKUP('Xlookup set'!$S1022,'Xlookup set'!$A$1:$R$1239,14,FALSE)),"")</f>
        <v/>
      </c>
      <c r="N983" t="str">
        <f>IFERROR(IF(VLOOKUP('Xlookup set'!$S1022,'Xlookup set'!$A$1:$R$1239,15,FALSE)=0,"",VLOOKUP('Xlookup set'!$S1022,'Xlookup set'!$A$1:$R$1239,15,FALSE)),"")</f>
        <v/>
      </c>
      <c r="O983" t="str">
        <f>IFERROR(IF(VLOOKUP('Xlookup set'!$S1022,'Xlookup set'!$A$1:$R$1239,16,FALSE)=0,"",VLOOKUP('Xlookup set'!$S1022,'Xlookup set'!$A$1:$R$1239,16,FALSE)),"")</f>
        <v/>
      </c>
      <c r="P983" t="str">
        <f t="array" aca="1" ref="P983" ca="1">IFERROR(Y2IF(VLOOKUP('Xlookup set'!$S1022,'Xlookup set'!$A$1:$R$1239,17,FALSE)=0,"",VLOOKUP('Xlookup set'!$S1022,'Xlookup set'!$A$1:$R$1239,17,FALSE)),"")</f>
        <v/>
      </c>
      <c r="Q983" t="str">
        <f>IFERROR(IF(VLOOKUP('Xlookup set'!$S1022,'Xlookup set'!$A$1:$R$1239,18,FALSE)=0,"",VLOOKUP('Xlookup set'!$S1022,'Xlookup set'!$A$1:$R$1239,18,FALSE)),"")</f>
        <v/>
      </c>
    </row>
    <row r="984" spans="1:17">
      <c r="A984" t="str">
        <f>IFERROR(VLOOKUP('Xlookup set'!$S984,'Xlookup set'!$A$1:$R$1239,2,FALSE),"")</f>
        <v/>
      </c>
      <c r="B984" t="str">
        <f>IF(I984&lt;&gt;"",ドッグキャリー!$I$2,"")</f>
        <v/>
      </c>
      <c r="C984" t="str">
        <f t="shared" si="32"/>
        <v/>
      </c>
      <c r="D984" t="str">
        <f t="shared" si="33"/>
        <v/>
      </c>
      <c r="H984" s="77" t="str">
        <f>IFERROR(IF(VLOOKUP('Xlookup set'!$S984,'Xlookup set'!$A$1:$R$1239,9,FALSE)=0,"",VLOOKUP('Xlookup set'!$S984,'Xlookup set'!$A$1:$R$1239,9,FALSE)),"")</f>
        <v/>
      </c>
      <c r="I984" t="str">
        <f>IFERROR(IF(VLOOKUP('Xlookup set'!$S984,'Xlookup set'!$A$1:$R$1239,10,FALSE)=0,"",VLOOKUP('Xlookup set'!$S984,'Xlookup set'!$A$1:$R$1239,10,FALSE)),"")</f>
        <v/>
      </c>
      <c r="J984" t="str">
        <f>IFERROR(IF(VLOOKUP('Xlookup set'!$S1023,'Xlookup set'!$A$1:$R$1239,11,FALSE)=0,"",VLOOKUP('Xlookup set'!$S1023,'Xlookup set'!$A$1:$R$1239,11,FALSE)),"")</f>
        <v/>
      </c>
      <c r="K984" t="str">
        <f>IFERROR(IF(VLOOKUP('Xlookup set'!$S1023,'Xlookup set'!$A$1:$R$1239,12,FALSE)=0,"",VLOOKUP('Xlookup set'!$S1023,'Xlookup set'!$A$1:$R$1239,12,FALSE)),"")</f>
        <v/>
      </c>
      <c r="L984" t="str">
        <f>IFERROR(IF(VLOOKUP('Xlookup set'!$S1023,'Xlookup set'!$A$1:$R$1239,13,FALSE)=0,"",VLOOKUP('Xlookup set'!$S1023,'Xlookup set'!$A$1:$R$1239,13,FALSE)),"")</f>
        <v/>
      </c>
      <c r="M984" t="str">
        <f>IFERROR(IF(VLOOKUP('Xlookup set'!$S1023,'Xlookup set'!$A$1:$R$1239,14,FALSE)=0,"",VLOOKUP('Xlookup set'!$S1023,'Xlookup set'!$A$1:$R$1239,14,FALSE)),"")</f>
        <v/>
      </c>
      <c r="N984" t="str">
        <f>IFERROR(IF(VLOOKUP('Xlookup set'!$S1023,'Xlookup set'!$A$1:$R$1239,15,FALSE)=0,"",VLOOKUP('Xlookup set'!$S1023,'Xlookup set'!$A$1:$R$1239,15,FALSE)),"")</f>
        <v/>
      </c>
      <c r="O984" t="str">
        <f>IFERROR(IF(VLOOKUP('Xlookup set'!$S1023,'Xlookup set'!$A$1:$R$1239,16,FALSE)=0,"",VLOOKUP('Xlookup set'!$S1023,'Xlookup set'!$A$1:$R$1239,16,FALSE)),"")</f>
        <v/>
      </c>
      <c r="P984" t="str">
        <f t="array" aca="1" ref="P984" ca="1">IFERROR(Y2IF(VLOOKUP('Xlookup set'!$S1023,'Xlookup set'!$A$1:$R$1239,17,FALSE)=0,"",VLOOKUP('Xlookup set'!$S1023,'Xlookup set'!$A$1:$R$1239,17,FALSE)),"")</f>
        <v/>
      </c>
      <c r="Q984" t="str">
        <f>IFERROR(IF(VLOOKUP('Xlookup set'!$S1023,'Xlookup set'!$A$1:$R$1239,18,FALSE)=0,"",VLOOKUP('Xlookup set'!$S1023,'Xlookup set'!$A$1:$R$1239,18,FALSE)),"")</f>
        <v/>
      </c>
    </row>
    <row r="985" spans="1:17">
      <c r="A985" t="str">
        <f>IFERROR(VLOOKUP('Xlookup set'!$S985,'Xlookup set'!$A$1:$R$1239,2,FALSE),"")</f>
        <v/>
      </c>
      <c r="B985" t="str">
        <f>IF(I985&lt;&gt;"",ドッグキャリー!$I$2,"")</f>
        <v/>
      </c>
      <c r="C985" t="str">
        <f t="shared" si="32"/>
        <v/>
      </c>
      <c r="D985" t="str">
        <f t="shared" si="33"/>
        <v/>
      </c>
      <c r="H985" s="77" t="str">
        <f>IFERROR(IF(VLOOKUP('Xlookup set'!$S985,'Xlookup set'!$A$1:$R$1239,9,FALSE)=0,"",VLOOKUP('Xlookup set'!$S985,'Xlookup set'!$A$1:$R$1239,9,FALSE)),"")</f>
        <v/>
      </c>
      <c r="I985" t="str">
        <f>IFERROR(IF(VLOOKUP('Xlookup set'!$S985,'Xlookup set'!$A$1:$R$1239,10,FALSE)=0,"",VLOOKUP('Xlookup set'!$S985,'Xlookup set'!$A$1:$R$1239,10,FALSE)),"")</f>
        <v/>
      </c>
      <c r="J985" t="str">
        <f>IFERROR(IF(VLOOKUP('Xlookup set'!$S1024,'Xlookup set'!$A$1:$R$1239,11,FALSE)=0,"",VLOOKUP('Xlookup set'!$S1024,'Xlookup set'!$A$1:$R$1239,11,FALSE)),"")</f>
        <v/>
      </c>
      <c r="K985" t="str">
        <f>IFERROR(IF(VLOOKUP('Xlookup set'!$S1024,'Xlookup set'!$A$1:$R$1239,12,FALSE)=0,"",VLOOKUP('Xlookup set'!$S1024,'Xlookup set'!$A$1:$R$1239,12,FALSE)),"")</f>
        <v/>
      </c>
      <c r="L985" t="str">
        <f>IFERROR(IF(VLOOKUP('Xlookup set'!$S1024,'Xlookup set'!$A$1:$R$1239,13,FALSE)=0,"",VLOOKUP('Xlookup set'!$S1024,'Xlookup set'!$A$1:$R$1239,13,FALSE)),"")</f>
        <v/>
      </c>
      <c r="M985" t="str">
        <f>IFERROR(IF(VLOOKUP('Xlookup set'!$S1024,'Xlookup set'!$A$1:$R$1239,14,FALSE)=0,"",VLOOKUP('Xlookup set'!$S1024,'Xlookup set'!$A$1:$R$1239,14,FALSE)),"")</f>
        <v/>
      </c>
      <c r="N985" t="str">
        <f>IFERROR(IF(VLOOKUP('Xlookup set'!$S1024,'Xlookup set'!$A$1:$R$1239,15,FALSE)=0,"",VLOOKUP('Xlookup set'!$S1024,'Xlookup set'!$A$1:$R$1239,15,FALSE)),"")</f>
        <v/>
      </c>
      <c r="O985" t="str">
        <f>IFERROR(IF(VLOOKUP('Xlookup set'!$S1024,'Xlookup set'!$A$1:$R$1239,16,FALSE)=0,"",VLOOKUP('Xlookup set'!$S1024,'Xlookup set'!$A$1:$R$1239,16,FALSE)),"")</f>
        <v/>
      </c>
      <c r="P985" t="str">
        <f t="array" aca="1" ref="P985" ca="1">IFERROR(Y2IF(VLOOKUP('Xlookup set'!$S1024,'Xlookup set'!$A$1:$R$1239,17,FALSE)=0,"",VLOOKUP('Xlookup set'!$S1024,'Xlookup set'!$A$1:$R$1239,17,FALSE)),"")</f>
        <v/>
      </c>
      <c r="Q985" t="str">
        <f>IFERROR(IF(VLOOKUP('Xlookup set'!$S1024,'Xlookup set'!$A$1:$R$1239,18,FALSE)=0,"",VLOOKUP('Xlookup set'!$S1024,'Xlookup set'!$A$1:$R$1239,18,FALSE)),"")</f>
        <v/>
      </c>
    </row>
    <row r="986" spans="1:17">
      <c r="A986" t="str">
        <f>IFERROR(VLOOKUP('Xlookup set'!$S986,'Xlookup set'!$A$1:$R$1239,2,FALSE),"")</f>
        <v/>
      </c>
      <c r="B986" t="str">
        <f>IF(I986&lt;&gt;"",ドッグキャリー!$I$2,"")</f>
        <v/>
      </c>
      <c r="C986" t="str">
        <f t="shared" si="32"/>
        <v/>
      </c>
      <c r="D986" t="str">
        <f t="shared" si="33"/>
        <v/>
      </c>
      <c r="H986" s="77" t="str">
        <f>IFERROR(IF(VLOOKUP('Xlookup set'!$S986,'Xlookup set'!$A$1:$R$1239,9,FALSE)=0,"",VLOOKUP('Xlookup set'!$S986,'Xlookup set'!$A$1:$R$1239,9,FALSE)),"")</f>
        <v/>
      </c>
      <c r="I986" t="str">
        <f>IFERROR(IF(VLOOKUP('Xlookup set'!$S986,'Xlookup set'!$A$1:$R$1239,10,FALSE)=0,"",VLOOKUP('Xlookup set'!$S986,'Xlookup set'!$A$1:$R$1239,10,FALSE)),"")</f>
        <v/>
      </c>
      <c r="J986" t="str">
        <f>IFERROR(IF(VLOOKUP('Xlookup set'!$S1025,'Xlookup set'!$A$1:$R$1239,11,FALSE)=0,"",VLOOKUP('Xlookup set'!$S1025,'Xlookup set'!$A$1:$R$1239,11,FALSE)),"")</f>
        <v/>
      </c>
      <c r="K986" t="str">
        <f>IFERROR(IF(VLOOKUP('Xlookup set'!$S1025,'Xlookup set'!$A$1:$R$1239,12,FALSE)=0,"",VLOOKUP('Xlookup set'!$S1025,'Xlookup set'!$A$1:$R$1239,12,FALSE)),"")</f>
        <v/>
      </c>
      <c r="L986" t="str">
        <f>IFERROR(IF(VLOOKUP('Xlookup set'!$S1025,'Xlookup set'!$A$1:$R$1239,13,FALSE)=0,"",VLOOKUP('Xlookup set'!$S1025,'Xlookup set'!$A$1:$R$1239,13,FALSE)),"")</f>
        <v/>
      </c>
      <c r="M986" t="str">
        <f>IFERROR(IF(VLOOKUP('Xlookup set'!$S1025,'Xlookup set'!$A$1:$R$1239,14,FALSE)=0,"",VLOOKUP('Xlookup set'!$S1025,'Xlookup set'!$A$1:$R$1239,14,FALSE)),"")</f>
        <v/>
      </c>
      <c r="N986" t="str">
        <f>IFERROR(IF(VLOOKUP('Xlookup set'!$S1025,'Xlookup set'!$A$1:$R$1239,15,FALSE)=0,"",VLOOKUP('Xlookup set'!$S1025,'Xlookup set'!$A$1:$R$1239,15,FALSE)),"")</f>
        <v/>
      </c>
      <c r="O986" t="str">
        <f>IFERROR(IF(VLOOKUP('Xlookup set'!$S1025,'Xlookup set'!$A$1:$R$1239,16,FALSE)=0,"",VLOOKUP('Xlookup set'!$S1025,'Xlookup set'!$A$1:$R$1239,16,FALSE)),"")</f>
        <v/>
      </c>
      <c r="P986" t="str">
        <f t="array" aca="1" ref="P986" ca="1">IFERROR(Y2IF(VLOOKUP('Xlookup set'!$S1025,'Xlookup set'!$A$1:$R$1239,17,FALSE)=0,"",VLOOKUP('Xlookup set'!$S1025,'Xlookup set'!$A$1:$R$1239,17,FALSE)),"")</f>
        <v/>
      </c>
      <c r="Q986" t="str">
        <f>IFERROR(IF(VLOOKUP('Xlookup set'!$S1025,'Xlookup set'!$A$1:$R$1239,18,FALSE)=0,"",VLOOKUP('Xlookup set'!$S1025,'Xlookup set'!$A$1:$R$1239,18,FALSE)),"")</f>
        <v/>
      </c>
    </row>
    <row r="987" spans="1:17">
      <c r="A987" t="str">
        <f>IFERROR(VLOOKUP('Xlookup set'!$S987,'Xlookup set'!$A$1:$R$1239,2,FALSE),"")</f>
        <v/>
      </c>
      <c r="B987" t="str">
        <f>IF(I987&lt;&gt;"",ドッグキャリー!$I$2,"")</f>
        <v/>
      </c>
      <c r="C987" t="str">
        <f t="shared" si="32"/>
        <v/>
      </c>
      <c r="D987" t="str">
        <f t="shared" si="33"/>
        <v/>
      </c>
      <c r="H987" s="77" t="str">
        <f>IFERROR(IF(VLOOKUP('Xlookup set'!$S987,'Xlookup set'!$A$1:$R$1239,9,FALSE)=0,"",VLOOKUP('Xlookup set'!$S987,'Xlookup set'!$A$1:$R$1239,9,FALSE)),"")</f>
        <v/>
      </c>
      <c r="I987" t="str">
        <f>IFERROR(IF(VLOOKUP('Xlookup set'!$S987,'Xlookup set'!$A$1:$R$1239,10,FALSE)=0,"",VLOOKUP('Xlookup set'!$S987,'Xlookup set'!$A$1:$R$1239,10,FALSE)),"")</f>
        <v/>
      </c>
      <c r="J987" t="str">
        <f>IFERROR(IF(VLOOKUP('Xlookup set'!$S1026,'Xlookup set'!$A$1:$R$1239,11,FALSE)=0,"",VLOOKUP('Xlookup set'!$S1026,'Xlookup set'!$A$1:$R$1239,11,FALSE)),"")</f>
        <v/>
      </c>
      <c r="K987" t="str">
        <f>IFERROR(IF(VLOOKUP('Xlookup set'!$S1026,'Xlookup set'!$A$1:$R$1239,12,FALSE)=0,"",VLOOKUP('Xlookup set'!$S1026,'Xlookup set'!$A$1:$R$1239,12,FALSE)),"")</f>
        <v/>
      </c>
      <c r="L987" t="str">
        <f>IFERROR(IF(VLOOKUP('Xlookup set'!$S1026,'Xlookup set'!$A$1:$R$1239,13,FALSE)=0,"",VLOOKUP('Xlookup set'!$S1026,'Xlookup set'!$A$1:$R$1239,13,FALSE)),"")</f>
        <v/>
      </c>
      <c r="M987" t="str">
        <f>IFERROR(IF(VLOOKUP('Xlookup set'!$S1026,'Xlookup set'!$A$1:$R$1239,14,FALSE)=0,"",VLOOKUP('Xlookup set'!$S1026,'Xlookup set'!$A$1:$R$1239,14,FALSE)),"")</f>
        <v/>
      </c>
      <c r="N987" t="str">
        <f>IFERROR(IF(VLOOKUP('Xlookup set'!$S1026,'Xlookup set'!$A$1:$R$1239,15,FALSE)=0,"",VLOOKUP('Xlookup set'!$S1026,'Xlookup set'!$A$1:$R$1239,15,FALSE)),"")</f>
        <v/>
      </c>
      <c r="O987" t="str">
        <f>IFERROR(IF(VLOOKUP('Xlookup set'!$S1026,'Xlookup set'!$A$1:$R$1239,16,FALSE)=0,"",VLOOKUP('Xlookup set'!$S1026,'Xlookup set'!$A$1:$R$1239,16,FALSE)),"")</f>
        <v/>
      </c>
      <c r="P987" t="str">
        <f t="array" aca="1" ref="P987" ca="1">IFERROR(Y2IF(VLOOKUP('Xlookup set'!$S1026,'Xlookup set'!$A$1:$R$1239,17,FALSE)=0,"",VLOOKUP('Xlookup set'!$S1026,'Xlookup set'!$A$1:$R$1239,17,FALSE)),"")</f>
        <v/>
      </c>
      <c r="Q987" t="str">
        <f>IFERROR(IF(VLOOKUP('Xlookup set'!$S1026,'Xlookup set'!$A$1:$R$1239,18,FALSE)=0,"",VLOOKUP('Xlookup set'!$S1026,'Xlookup set'!$A$1:$R$1239,18,FALSE)),"")</f>
        <v/>
      </c>
    </row>
    <row r="988" spans="1:17">
      <c r="A988" t="str">
        <f>IFERROR(VLOOKUP('Xlookup set'!$S988,'Xlookup set'!$A$1:$R$1239,2,FALSE),"")</f>
        <v/>
      </c>
      <c r="B988" t="str">
        <f>IF(I988&lt;&gt;"",ドッグキャリー!$I$2,"")</f>
        <v/>
      </c>
      <c r="C988" t="str">
        <f t="shared" si="32"/>
        <v/>
      </c>
      <c r="D988" t="str">
        <f t="shared" si="33"/>
        <v/>
      </c>
      <c r="H988" s="77" t="str">
        <f>IFERROR(IF(VLOOKUP('Xlookup set'!$S988,'Xlookup set'!$A$1:$R$1239,9,FALSE)=0,"",VLOOKUP('Xlookup set'!$S988,'Xlookup set'!$A$1:$R$1239,9,FALSE)),"")</f>
        <v/>
      </c>
      <c r="I988" t="str">
        <f>IFERROR(IF(VLOOKUP('Xlookup set'!$S988,'Xlookup set'!$A$1:$R$1239,10,FALSE)=0,"",VLOOKUP('Xlookup set'!$S988,'Xlookup set'!$A$1:$R$1239,10,FALSE)),"")</f>
        <v/>
      </c>
      <c r="J988" t="str">
        <f>IFERROR(IF(VLOOKUP('Xlookup set'!$S1027,'Xlookup set'!$A$1:$R$1239,11,FALSE)=0,"",VLOOKUP('Xlookup set'!$S1027,'Xlookup set'!$A$1:$R$1239,11,FALSE)),"")</f>
        <v/>
      </c>
      <c r="K988" t="str">
        <f>IFERROR(IF(VLOOKUP('Xlookup set'!$S1027,'Xlookup set'!$A$1:$R$1239,12,FALSE)=0,"",VLOOKUP('Xlookup set'!$S1027,'Xlookup set'!$A$1:$R$1239,12,FALSE)),"")</f>
        <v/>
      </c>
      <c r="L988" t="str">
        <f>IFERROR(IF(VLOOKUP('Xlookup set'!$S1027,'Xlookup set'!$A$1:$R$1239,13,FALSE)=0,"",VLOOKUP('Xlookup set'!$S1027,'Xlookup set'!$A$1:$R$1239,13,FALSE)),"")</f>
        <v/>
      </c>
      <c r="M988" t="str">
        <f>IFERROR(IF(VLOOKUP('Xlookup set'!$S1027,'Xlookup set'!$A$1:$R$1239,14,FALSE)=0,"",VLOOKUP('Xlookup set'!$S1027,'Xlookup set'!$A$1:$R$1239,14,FALSE)),"")</f>
        <v/>
      </c>
      <c r="N988" t="str">
        <f>IFERROR(IF(VLOOKUP('Xlookup set'!$S1027,'Xlookup set'!$A$1:$R$1239,15,FALSE)=0,"",VLOOKUP('Xlookup set'!$S1027,'Xlookup set'!$A$1:$R$1239,15,FALSE)),"")</f>
        <v/>
      </c>
      <c r="O988" t="str">
        <f>IFERROR(IF(VLOOKUP('Xlookup set'!$S1027,'Xlookup set'!$A$1:$R$1239,16,FALSE)=0,"",VLOOKUP('Xlookup set'!$S1027,'Xlookup set'!$A$1:$R$1239,16,FALSE)),"")</f>
        <v/>
      </c>
      <c r="P988" t="str">
        <f t="array" aca="1" ref="P988" ca="1">IFERROR(Y2IF(VLOOKUP('Xlookup set'!$S1027,'Xlookup set'!$A$1:$R$1239,17,FALSE)=0,"",VLOOKUP('Xlookup set'!$S1027,'Xlookup set'!$A$1:$R$1239,17,FALSE)),"")</f>
        <v/>
      </c>
      <c r="Q988" t="str">
        <f>IFERROR(IF(VLOOKUP('Xlookup set'!$S1027,'Xlookup set'!$A$1:$R$1239,18,FALSE)=0,"",VLOOKUP('Xlookup set'!$S1027,'Xlookup set'!$A$1:$R$1239,18,FALSE)),"")</f>
        <v/>
      </c>
    </row>
    <row r="989" spans="1:17">
      <c r="A989" t="str">
        <f>IFERROR(VLOOKUP('Xlookup set'!$S989,'Xlookup set'!$A$1:$R$1239,2,FALSE),"")</f>
        <v/>
      </c>
      <c r="B989" t="str">
        <f>IF(I989&lt;&gt;"",ドッグキャリー!$I$2,"")</f>
        <v/>
      </c>
      <c r="C989" t="str">
        <f t="shared" si="32"/>
        <v/>
      </c>
      <c r="D989" t="str">
        <f t="shared" si="33"/>
        <v/>
      </c>
      <c r="H989" s="77" t="str">
        <f>IFERROR(IF(VLOOKUP('Xlookup set'!$S989,'Xlookup set'!$A$1:$R$1239,9,FALSE)=0,"",VLOOKUP('Xlookup set'!$S989,'Xlookup set'!$A$1:$R$1239,9,FALSE)),"")</f>
        <v/>
      </c>
      <c r="I989" t="str">
        <f>IFERROR(IF(VLOOKUP('Xlookup set'!$S989,'Xlookup set'!$A$1:$R$1239,10,FALSE)=0,"",VLOOKUP('Xlookup set'!$S989,'Xlookup set'!$A$1:$R$1239,10,FALSE)),"")</f>
        <v/>
      </c>
      <c r="J989" t="str">
        <f>IFERROR(IF(VLOOKUP('Xlookup set'!$S1028,'Xlookup set'!$A$1:$R$1239,11,FALSE)=0,"",VLOOKUP('Xlookup set'!$S1028,'Xlookup set'!$A$1:$R$1239,11,FALSE)),"")</f>
        <v/>
      </c>
      <c r="K989" t="str">
        <f>IFERROR(IF(VLOOKUP('Xlookup set'!$S1028,'Xlookup set'!$A$1:$R$1239,12,FALSE)=0,"",VLOOKUP('Xlookup set'!$S1028,'Xlookup set'!$A$1:$R$1239,12,FALSE)),"")</f>
        <v/>
      </c>
      <c r="L989" t="str">
        <f>IFERROR(IF(VLOOKUP('Xlookup set'!$S1028,'Xlookup set'!$A$1:$R$1239,13,FALSE)=0,"",VLOOKUP('Xlookup set'!$S1028,'Xlookup set'!$A$1:$R$1239,13,FALSE)),"")</f>
        <v/>
      </c>
      <c r="M989" t="str">
        <f>IFERROR(IF(VLOOKUP('Xlookup set'!$S1028,'Xlookup set'!$A$1:$R$1239,14,FALSE)=0,"",VLOOKUP('Xlookup set'!$S1028,'Xlookup set'!$A$1:$R$1239,14,FALSE)),"")</f>
        <v/>
      </c>
      <c r="N989" t="str">
        <f>IFERROR(IF(VLOOKUP('Xlookup set'!$S1028,'Xlookup set'!$A$1:$R$1239,15,FALSE)=0,"",VLOOKUP('Xlookup set'!$S1028,'Xlookup set'!$A$1:$R$1239,15,FALSE)),"")</f>
        <v/>
      </c>
      <c r="O989" t="str">
        <f>IFERROR(IF(VLOOKUP('Xlookup set'!$S1028,'Xlookup set'!$A$1:$R$1239,16,FALSE)=0,"",VLOOKUP('Xlookup set'!$S1028,'Xlookup set'!$A$1:$R$1239,16,FALSE)),"")</f>
        <v/>
      </c>
      <c r="P989" t="str">
        <f t="array" aca="1" ref="P989" ca="1">IFERROR(Y2IF(VLOOKUP('Xlookup set'!$S1028,'Xlookup set'!$A$1:$R$1239,17,FALSE)=0,"",VLOOKUP('Xlookup set'!$S1028,'Xlookup set'!$A$1:$R$1239,17,FALSE)),"")</f>
        <v/>
      </c>
      <c r="Q989" t="str">
        <f>IFERROR(IF(VLOOKUP('Xlookup set'!$S1028,'Xlookup set'!$A$1:$R$1239,18,FALSE)=0,"",VLOOKUP('Xlookup set'!$S1028,'Xlookup set'!$A$1:$R$1239,18,FALSE)),"")</f>
        <v/>
      </c>
    </row>
    <row r="990" spans="1:17">
      <c r="A990" t="str">
        <f>IFERROR(VLOOKUP('Xlookup set'!$S990,'Xlookup set'!$A$1:$R$1239,2,FALSE),"")</f>
        <v/>
      </c>
      <c r="B990" t="str">
        <f>IF(I990&lt;&gt;"",ドッグキャリー!$I$2,"")</f>
        <v/>
      </c>
      <c r="C990" t="str">
        <f t="shared" si="32"/>
        <v/>
      </c>
      <c r="D990" t="str">
        <f t="shared" si="33"/>
        <v/>
      </c>
      <c r="H990" s="77" t="str">
        <f>IFERROR(IF(VLOOKUP('Xlookup set'!$S990,'Xlookup set'!$A$1:$R$1239,9,FALSE)=0,"",VLOOKUP('Xlookup set'!$S990,'Xlookup set'!$A$1:$R$1239,9,FALSE)),"")</f>
        <v/>
      </c>
      <c r="I990" t="str">
        <f>IFERROR(IF(VLOOKUP('Xlookup set'!$S990,'Xlookup set'!$A$1:$R$1239,10,FALSE)=0,"",VLOOKUP('Xlookup set'!$S990,'Xlookup set'!$A$1:$R$1239,10,FALSE)),"")</f>
        <v/>
      </c>
      <c r="J990" t="str">
        <f>IFERROR(IF(VLOOKUP('Xlookup set'!$S1029,'Xlookup set'!$A$1:$R$1239,11,FALSE)=0,"",VLOOKUP('Xlookup set'!$S1029,'Xlookup set'!$A$1:$R$1239,11,FALSE)),"")</f>
        <v/>
      </c>
      <c r="K990" t="str">
        <f>IFERROR(IF(VLOOKUP('Xlookup set'!$S1029,'Xlookup set'!$A$1:$R$1239,12,FALSE)=0,"",VLOOKUP('Xlookup set'!$S1029,'Xlookup set'!$A$1:$R$1239,12,FALSE)),"")</f>
        <v/>
      </c>
      <c r="L990" t="str">
        <f>IFERROR(IF(VLOOKUP('Xlookup set'!$S1029,'Xlookup set'!$A$1:$R$1239,13,FALSE)=0,"",VLOOKUP('Xlookup set'!$S1029,'Xlookup set'!$A$1:$R$1239,13,FALSE)),"")</f>
        <v/>
      </c>
      <c r="M990" t="str">
        <f>IFERROR(IF(VLOOKUP('Xlookup set'!$S1029,'Xlookup set'!$A$1:$R$1239,14,FALSE)=0,"",VLOOKUP('Xlookup set'!$S1029,'Xlookup set'!$A$1:$R$1239,14,FALSE)),"")</f>
        <v/>
      </c>
      <c r="N990" t="str">
        <f>IFERROR(IF(VLOOKUP('Xlookup set'!$S1029,'Xlookup set'!$A$1:$R$1239,15,FALSE)=0,"",VLOOKUP('Xlookup set'!$S1029,'Xlookup set'!$A$1:$R$1239,15,FALSE)),"")</f>
        <v/>
      </c>
      <c r="O990" t="str">
        <f>IFERROR(IF(VLOOKUP('Xlookup set'!$S1029,'Xlookup set'!$A$1:$R$1239,16,FALSE)=0,"",VLOOKUP('Xlookup set'!$S1029,'Xlookup set'!$A$1:$R$1239,16,FALSE)),"")</f>
        <v/>
      </c>
      <c r="P990" t="str">
        <f t="array" aca="1" ref="P990" ca="1">IFERROR(Y2IF(VLOOKUP('Xlookup set'!$S1029,'Xlookup set'!$A$1:$R$1239,17,FALSE)=0,"",VLOOKUP('Xlookup set'!$S1029,'Xlookup set'!$A$1:$R$1239,17,FALSE)),"")</f>
        <v/>
      </c>
      <c r="Q990" t="str">
        <f>IFERROR(IF(VLOOKUP('Xlookup set'!$S1029,'Xlookup set'!$A$1:$R$1239,18,FALSE)=0,"",VLOOKUP('Xlookup set'!$S1029,'Xlookup set'!$A$1:$R$1239,18,FALSE)),"")</f>
        <v/>
      </c>
    </row>
    <row r="991" spans="1:17">
      <c r="A991" t="str">
        <f>IFERROR(VLOOKUP('Xlookup set'!$S991,'Xlookup set'!$A$1:$R$1239,2,FALSE),"")</f>
        <v/>
      </c>
      <c r="B991" t="str">
        <f>IF(I991&lt;&gt;"",ドッグキャリー!$I$2,"")</f>
        <v/>
      </c>
      <c r="C991" t="str">
        <f t="shared" si="32"/>
        <v/>
      </c>
      <c r="D991" t="str">
        <f t="shared" si="33"/>
        <v/>
      </c>
      <c r="H991" s="77" t="str">
        <f>IFERROR(IF(VLOOKUP('Xlookup set'!$S991,'Xlookup set'!$A$1:$R$1239,9,FALSE)=0,"",VLOOKUP('Xlookup set'!$S991,'Xlookup set'!$A$1:$R$1239,9,FALSE)),"")</f>
        <v/>
      </c>
      <c r="I991" t="str">
        <f>IFERROR(IF(VLOOKUP('Xlookup set'!$S991,'Xlookup set'!$A$1:$R$1239,10,FALSE)=0,"",VLOOKUP('Xlookup set'!$S991,'Xlookup set'!$A$1:$R$1239,10,FALSE)),"")</f>
        <v/>
      </c>
      <c r="J991" t="str">
        <f>IFERROR(IF(VLOOKUP('Xlookup set'!$S1030,'Xlookup set'!$A$1:$R$1239,11,FALSE)=0,"",VLOOKUP('Xlookup set'!$S1030,'Xlookup set'!$A$1:$R$1239,11,FALSE)),"")</f>
        <v/>
      </c>
      <c r="K991" t="str">
        <f>IFERROR(IF(VLOOKUP('Xlookup set'!$S1030,'Xlookup set'!$A$1:$R$1239,12,FALSE)=0,"",VLOOKUP('Xlookup set'!$S1030,'Xlookup set'!$A$1:$R$1239,12,FALSE)),"")</f>
        <v/>
      </c>
      <c r="L991" t="str">
        <f>IFERROR(IF(VLOOKUP('Xlookup set'!$S1030,'Xlookup set'!$A$1:$R$1239,13,FALSE)=0,"",VLOOKUP('Xlookup set'!$S1030,'Xlookup set'!$A$1:$R$1239,13,FALSE)),"")</f>
        <v/>
      </c>
      <c r="M991" t="str">
        <f>IFERROR(IF(VLOOKUP('Xlookup set'!$S1030,'Xlookup set'!$A$1:$R$1239,14,FALSE)=0,"",VLOOKUP('Xlookup set'!$S1030,'Xlookup set'!$A$1:$R$1239,14,FALSE)),"")</f>
        <v/>
      </c>
      <c r="N991" t="str">
        <f>IFERROR(IF(VLOOKUP('Xlookup set'!$S1030,'Xlookup set'!$A$1:$R$1239,15,FALSE)=0,"",VLOOKUP('Xlookup set'!$S1030,'Xlookup set'!$A$1:$R$1239,15,FALSE)),"")</f>
        <v/>
      </c>
      <c r="O991" t="str">
        <f>IFERROR(IF(VLOOKUP('Xlookup set'!$S1030,'Xlookup set'!$A$1:$R$1239,16,FALSE)=0,"",VLOOKUP('Xlookup set'!$S1030,'Xlookup set'!$A$1:$R$1239,16,FALSE)),"")</f>
        <v/>
      </c>
      <c r="P991" t="str">
        <f t="array" aca="1" ref="P991" ca="1">IFERROR(Y2IF(VLOOKUP('Xlookup set'!$S1030,'Xlookup set'!$A$1:$R$1239,17,FALSE)=0,"",VLOOKUP('Xlookup set'!$S1030,'Xlookup set'!$A$1:$R$1239,17,FALSE)),"")</f>
        <v/>
      </c>
      <c r="Q991" t="str">
        <f>IFERROR(IF(VLOOKUP('Xlookup set'!$S1030,'Xlookup set'!$A$1:$R$1239,18,FALSE)=0,"",VLOOKUP('Xlookup set'!$S1030,'Xlookup set'!$A$1:$R$1239,18,FALSE)),"")</f>
        <v/>
      </c>
    </row>
    <row r="992" spans="1:17">
      <c r="A992" t="str">
        <f>IFERROR(VLOOKUP('Xlookup set'!$S992,'Xlookup set'!$A$1:$R$1239,2,FALSE),"")</f>
        <v/>
      </c>
      <c r="B992" t="str">
        <f>IF(I992&lt;&gt;"",ドッグキャリー!$I$2,"")</f>
        <v/>
      </c>
      <c r="C992" t="str">
        <f t="shared" si="32"/>
        <v/>
      </c>
      <c r="D992" t="str">
        <f t="shared" si="33"/>
        <v/>
      </c>
      <c r="H992" s="77" t="str">
        <f>IFERROR(IF(VLOOKUP('Xlookup set'!$S992,'Xlookup set'!$A$1:$R$1239,9,FALSE)=0,"",VLOOKUP('Xlookup set'!$S992,'Xlookup set'!$A$1:$R$1239,9,FALSE)),"")</f>
        <v/>
      </c>
      <c r="I992" t="str">
        <f>IFERROR(IF(VLOOKUP('Xlookup set'!$S992,'Xlookup set'!$A$1:$R$1239,10,FALSE)=0,"",VLOOKUP('Xlookup set'!$S992,'Xlookup set'!$A$1:$R$1239,10,FALSE)),"")</f>
        <v/>
      </c>
      <c r="J992" t="str">
        <f>IFERROR(IF(VLOOKUP('Xlookup set'!$S1031,'Xlookup set'!$A$1:$R$1239,11,FALSE)=0,"",VLOOKUP('Xlookup set'!$S1031,'Xlookup set'!$A$1:$R$1239,11,FALSE)),"")</f>
        <v/>
      </c>
      <c r="K992" t="str">
        <f>IFERROR(IF(VLOOKUP('Xlookup set'!$S1031,'Xlookup set'!$A$1:$R$1239,12,FALSE)=0,"",VLOOKUP('Xlookup set'!$S1031,'Xlookup set'!$A$1:$R$1239,12,FALSE)),"")</f>
        <v/>
      </c>
      <c r="L992" t="str">
        <f>IFERROR(IF(VLOOKUP('Xlookup set'!$S1031,'Xlookup set'!$A$1:$R$1239,13,FALSE)=0,"",VLOOKUP('Xlookup set'!$S1031,'Xlookup set'!$A$1:$R$1239,13,FALSE)),"")</f>
        <v/>
      </c>
      <c r="M992" t="str">
        <f>IFERROR(IF(VLOOKUP('Xlookup set'!$S1031,'Xlookup set'!$A$1:$R$1239,14,FALSE)=0,"",VLOOKUP('Xlookup set'!$S1031,'Xlookup set'!$A$1:$R$1239,14,FALSE)),"")</f>
        <v/>
      </c>
      <c r="N992" t="str">
        <f>IFERROR(IF(VLOOKUP('Xlookup set'!$S1031,'Xlookup set'!$A$1:$R$1239,15,FALSE)=0,"",VLOOKUP('Xlookup set'!$S1031,'Xlookup set'!$A$1:$R$1239,15,FALSE)),"")</f>
        <v/>
      </c>
      <c r="O992" t="str">
        <f>IFERROR(IF(VLOOKUP('Xlookup set'!$S1031,'Xlookup set'!$A$1:$R$1239,16,FALSE)=0,"",VLOOKUP('Xlookup set'!$S1031,'Xlookup set'!$A$1:$R$1239,16,FALSE)),"")</f>
        <v/>
      </c>
      <c r="P992" t="str">
        <f t="array" aca="1" ref="P992" ca="1">IFERROR(Y2IF(VLOOKUP('Xlookup set'!$S1031,'Xlookup set'!$A$1:$R$1239,17,FALSE)=0,"",VLOOKUP('Xlookup set'!$S1031,'Xlookup set'!$A$1:$R$1239,17,FALSE)),"")</f>
        <v/>
      </c>
      <c r="Q992" t="str">
        <f>IFERROR(IF(VLOOKUP('Xlookup set'!$S1031,'Xlookup set'!$A$1:$R$1239,18,FALSE)=0,"",VLOOKUP('Xlookup set'!$S1031,'Xlookup set'!$A$1:$R$1239,18,FALSE)),"")</f>
        <v/>
      </c>
    </row>
    <row r="993" spans="1:17">
      <c r="A993" t="str">
        <f>IFERROR(VLOOKUP('Xlookup set'!$S993,'Xlookup set'!$A$1:$R$1239,2,FALSE),"")</f>
        <v/>
      </c>
      <c r="B993" t="str">
        <f>IF(I993&lt;&gt;"",ドッグキャリー!$I$2,"")</f>
        <v/>
      </c>
      <c r="C993" t="str">
        <f t="shared" si="32"/>
        <v/>
      </c>
      <c r="D993" t="str">
        <f t="shared" si="33"/>
        <v/>
      </c>
      <c r="H993" s="77" t="str">
        <f>IFERROR(IF(VLOOKUP('Xlookup set'!$S993,'Xlookup set'!$A$1:$R$1239,9,FALSE)=0,"",VLOOKUP('Xlookup set'!$S993,'Xlookup set'!$A$1:$R$1239,9,FALSE)),"")</f>
        <v/>
      </c>
      <c r="I993" t="str">
        <f>IFERROR(IF(VLOOKUP('Xlookup set'!$S993,'Xlookup set'!$A$1:$R$1239,10,FALSE)=0,"",VLOOKUP('Xlookup set'!$S993,'Xlookup set'!$A$1:$R$1239,10,FALSE)),"")</f>
        <v/>
      </c>
      <c r="J993" t="str">
        <f>IFERROR(IF(VLOOKUP('Xlookup set'!$S1032,'Xlookup set'!$A$1:$R$1239,11,FALSE)=0,"",VLOOKUP('Xlookup set'!$S1032,'Xlookup set'!$A$1:$R$1239,11,FALSE)),"")</f>
        <v/>
      </c>
      <c r="K993" t="str">
        <f>IFERROR(IF(VLOOKUP('Xlookup set'!$S1032,'Xlookup set'!$A$1:$R$1239,12,FALSE)=0,"",VLOOKUP('Xlookup set'!$S1032,'Xlookup set'!$A$1:$R$1239,12,FALSE)),"")</f>
        <v/>
      </c>
      <c r="L993" t="str">
        <f>IFERROR(IF(VLOOKUP('Xlookup set'!$S1032,'Xlookup set'!$A$1:$R$1239,13,FALSE)=0,"",VLOOKUP('Xlookup set'!$S1032,'Xlookup set'!$A$1:$R$1239,13,FALSE)),"")</f>
        <v/>
      </c>
      <c r="M993" t="str">
        <f>IFERROR(IF(VLOOKUP('Xlookup set'!$S1032,'Xlookup set'!$A$1:$R$1239,14,FALSE)=0,"",VLOOKUP('Xlookup set'!$S1032,'Xlookup set'!$A$1:$R$1239,14,FALSE)),"")</f>
        <v/>
      </c>
      <c r="N993" t="str">
        <f>IFERROR(IF(VLOOKUP('Xlookup set'!$S1032,'Xlookup set'!$A$1:$R$1239,15,FALSE)=0,"",VLOOKUP('Xlookup set'!$S1032,'Xlookup set'!$A$1:$R$1239,15,FALSE)),"")</f>
        <v/>
      </c>
      <c r="O993" t="str">
        <f>IFERROR(IF(VLOOKUP('Xlookup set'!$S1032,'Xlookup set'!$A$1:$R$1239,16,FALSE)=0,"",VLOOKUP('Xlookup set'!$S1032,'Xlookup set'!$A$1:$R$1239,16,FALSE)),"")</f>
        <v/>
      </c>
      <c r="P993" t="str">
        <f t="array" aca="1" ref="P993" ca="1">IFERROR(Y2IF(VLOOKUP('Xlookup set'!$S1032,'Xlookup set'!$A$1:$R$1239,17,FALSE)=0,"",VLOOKUP('Xlookup set'!$S1032,'Xlookup set'!$A$1:$R$1239,17,FALSE)),"")</f>
        <v/>
      </c>
      <c r="Q993" t="str">
        <f>IFERROR(IF(VLOOKUP('Xlookup set'!$S1032,'Xlookup set'!$A$1:$R$1239,18,FALSE)=0,"",VLOOKUP('Xlookup set'!$S1032,'Xlookup set'!$A$1:$R$1239,18,FALSE)),"")</f>
        <v/>
      </c>
    </row>
    <row r="994" spans="1:17">
      <c r="A994" t="str">
        <f>IFERROR(VLOOKUP('Xlookup set'!$S994,'Xlookup set'!$A$1:$R$1239,2,FALSE),"")</f>
        <v/>
      </c>
      <c r="B994" t="str">
        <f>IF(I994&lt;&gt;"",ドッグキャリー!$I$2,"")</f>
        <v/>
      </c>
      <c r="C994" t="str">
        <f t="shared" si="32"/>
        <v/>
      </c>
      <c r="D994" t="str">
        <f t="shared" si="33"/>
        <v/>
      </c>
      <c r="H994" s="77" t="str">
        <f>IFERROR(IF(VLOOKUP('Xlookup set'!$S994,'Xlookup set'!$A$1:$R$1239,9,FALSE)=0,"",VLOOKUP('Xlookup set'!$S994,'Xlookup set'!$A$1:$R$1239,9,FALSE)),"")</f>
        <v/>
      </c>
      <c r="I994" t="str">
        <f>IFERROR(IF(VLOOKUP('Xlookup set'!$S994,'Xlookup set'!$A$1:$R$1239,10,FALSE)=0,"",VLOOKUP('Xlookup set'!$S994,'Xlookup set'!$A$1:$R$1239,10,FALSE)),"")</f>
        <v/>
      </c>
      <c r="J994" t="str">
        <f>IFERROR(IF(VLOOKUP('Xlookup set'!$S1033,'Xlookup set'!$A$1:$R$1239,11,FALSE)=0,"",VLOOKUP('Xlookup set'!$S1033,'Xlookup set'!$A$1:$R$1239,11,FALSE)),"")</f>
        <v/>
      </c>
      <c r="K994" t="str">
        <f>IFERROR(IF(VLOOKUP('Xlookup set'!$S1033,'Xlookup set'!$A$1:$R$1239,12,FALSE)=0,"",VLOOKUP('Xlookup set'!$S1033,'Xlookup set'!$A$1:$R$1239,12,FALSE)),"")</f>
        <v/>
      </c>
      <c r="L994" t="str">
        <f>IFERROR(IF(VLOOKUP('Xlookup set'!$S1033,'Xlookup set'!$A$1:$R$1239,13,FALSE)=0,"",VLOOKUP('Xlookup set'!$S1033,'Xlookup set'!$A$1:$R$1239,13,FALSE)),"")</f>
        <v/>
      </c>
      <c r="M994" t="str">
        <f>IFERROR(IF(VLOOKUP('Xlookup set'!$S1033,'Xlookup set'!$A$1:$R$1239,14,FALSE)=0,"",VLOOKUP('Xlookup set'!$S1033,'Xlookup set'!$A$1:$R$1239,14,FALSE)),"")</f>
        <v/>
      </c>
      <c r="N994" t="str">
        <f>IFERROR(IF(VLOOKUP('Xlookup set'!$S1033,'Xlookup set'!$A$1:$R$1239,15,FALSE)=0,"",VLOOKUP('Xlookup set'!$S1033,'Xlookup set'!$A$1:$R$1239,15,FALSE)),"")</f>
        <v/>
      </c>
      <c r="O994" t="str">
        <f>IFERROR(IF(VLOOKUP('Xlookup set'!$S1033,'Xlookup set'!$A$1:$R$1239,16,FALSE)=0,"",VLOOKUP('Xlookup set'!$S1033,'Xlookup set'!$A$1:$R$1239,16,FALSE)),"")</f>
        <v/>
      </c>
      <c r="P994" t="str">
        <f t="array" aca="1" ref="P994" ca="1">IFERROR(Y2IF(VLOOKUP('Xlookup set'!$S1033,'Xlookup set'!$A$1:$R$1239,17,FALSE)=0,"",VLOOKUP('Xlookup set'!$S1033,'Xlookup set'!$A$1:$R$1239,17,FALSE)),"")</f>
        <v/>
      </c>
      <c r="Q994" t="str">
        <f>IFERROR(IF(VLOOKUP('Xlookup set'!$S1033,'Xlookup set'!$A$1:$R$1239,18,FALSE)=0,"",VLOOKUP('Xlookup set'!$S1033,'Xlookup set'!$A$1:$R$1239,18,FALSE)),"")</f>
        <v/>
      </c>
    </row>
    <row r="995" spans="1:17">
      <c r="A995" t="str">
        <f>IFERROR(VLOOKUP('Xlookup set'!$S995,'Xlookup set'!$A$1:$R$1239,2,FALSE),"")</f>
        <v/>
      </c>
      <c r="B995" t="str">
        <f>IF(I995&lt;&gt;"",ドッグキャリー!$I$2,"")</f>
        <v/>
      </c>
      <c r="C995" t="str">
        <f t="shared" si="32"/>
        <v/>
      </c>
      <c r="D995" t="str">
        <f t="shared" si="33"/>
        <v/>
      </c>
      <c r="H995" s="77" t="str">
        <f>IFERROR(IF(VLOOKUP('Xlookup set'!$S995,'Xlookup set'!$A$1:$R$1239,9,FALSE)=0,"",VLOOKUP('Xlookup set'!$S995,'Xlookup set'!$A$1:$R$1239,9,FALSE)),"")</f>
        <v/>
      </c>
      <c r="I995" t="str">
        <f>IFERROR(IF(VLOOKUP('Xlookup set'!$S995,'Xlookup set'!$A$1:$R$1239,10,FALSE)=0,"",VLOOKUP('Xlookup set'!$S995,'Xlookup set'!$A$1:$R$1239,10,FALSE)),"")</f>
        <v/>
      </c>
      <c r="J995" t="str">
        <f>IFERROR(IF(VLOOKUP('Xlookup set'!$S1034,'Xlookup set'!$A$1:$R$1239,11,FALSE)=0,"",VLOOKUP('Xlookup set'!$S1034,'Xlookup set'!$A$1:$R$1239,11,FALSE)),"")</f>
        <v/>
      </c>
      <c r="K995" t="str">
        <f>IFERROR(IF(VLOOKUP('Xlookup set'!$S1034,'Xlookup set'!$A$1:$R$1239,12,FALSE)=0,"",VLOOKUP('Xlookup set'!$S1034,'Xlookup set'!$A$1:$R$1239,12,FALSE)),"")</f>
        <v/>
      </c>
      <c r="L995" t="str">
        <f>IFERROR(IF(VLOOKUP('Xlookup set'!$S1034,'Xlookup set'!$A$1:$R$1239,13,FALSE)=0,"",VLOOKUP('Xlookup set'!$S1034,'Xlookup set'!$A$1:$R$1239,13,FALSE)),"")</f>
        <v/>
      </c>
      <c r="M995" t="str">
        <f>IFERROR(IF(VLOOKUP('Xlookup set'!$S1034,'Xlookup set'!$A$1:$R$1239,14,FALSE)=0,"",VLOOKUP('Xlookup set'!$S1034,'Xlookup set'!$A$1:$R$1239,14,FALSE)),"")</f>
        <v/>
      </c>
      <c r="N995" t="str">
        <f>IFERROR(IF(VLOOKUP('Xlookup set'!$S1034,'Xlookup set'!$A$1:$R$1239,15,FALSE)=0,"",VLOOKUP('Xlookup set'!$S1034,'Xlookup set'!$A$1:$R$1239,15,FALSE)),"")</f>
        <v/>
      </c>
      <c r="O995" t="str">
        <f>IFERROR(IF(VLOOKUP('Xlookup set'!$S1034,'Xlookup set'!$A$1:$R$1239,16,FALSE)=0,"",VLOOKUP('Xlookup set'!$S1034,'Xlookup set'!$A$1:$R$1239,16,FALSE)),"")</f>
        <v/>
      </c>
      <c r="P995" t="str">
        <f t="array" aca="1" ref="P995" ca="1">IFERROR(Y2IF(VLOOKUP('Xlookup set'!$S1034,'Xlookup set'!$A$1:$R$1239,17,FALSE)=0,"",VLOOKUP('Xlookup set'!$S1034,'Xlookup set'!$A$1:$R$1239,17,FALSE)),"")</f>
        <v/>
      </c>
      <c r="Q995" t="str">
        <f>IFERROR(IF(VLOOKUP('Xlookup set'!$S1034,'Xlookup set'!$A$1:$R$1239,18,FALSE)=0,"",VLOOKUP('Xlookup set'!$S1034,'Xlookup set'!$A$1:$R$1239,18,FALSE)),"")</f>
        <v/>
      </c>
    </row>
    <row r="996" spans="1:17">
      <c r="A996" t="str">
        <f>IFERROR(VLOOKUP('Xlookup set'!$S996,'Xlookup set'!$A$1:$R$1239,2,FALSE),"")</f>
        <v/>
      </c>
      <c r="B996" t="str">
        <f>IF(I996&lt;&gt;"",ドッグキャリー!$I$2,"")</f>
        <v/>
      </c>
      <c r="C996" t="str">
        <f t="shared" si="32"/>
        <v/>
      </c>
      <c r="D996" t="str">
        <f t="shared" si="33"/>
        <v/>
      </c>
      <c r="H996" s="77" t="str">
        <f>IFERROR(IF(VLOOKUP('Xlookup set'!$S996,'Xlookup set'!$A$1:$R$1239,9,FALSE)=0,"",VLOOKUP('Xlookup set'!$S996,'Xlookup set'!$A$1:$R$1239,9,FALSE)),"")</f>
        <v/>
      </c>
      <c r="I996" t="str">
        <f>IFERROR(IF(VLOOKUP('Xlookup set'!$S996,'Xlookup set'!$A$1:$R$1239,10,FALSE)=0,"",VLOOKUP('Xlookup set'!$S996,'Xlookup set'!$A$1:$R$1239,10,FALSE)),"")</f>
        <v/>
      </c>
      <c r="J996" t="str">
        <f>IFERROR(IF(VLOOKUP('Xlookup set'!$S1035,'Xlookup set'!$A$1:$R$1239,11,FALSE)=0,"",VLOOKUP('Xlookup set'!$S1035,'Xlookup set'!$A$1:$R$1239,11,FALSE)),"")</f>
        <v/>
      </c>
      <c r="K996" t="str">
        <f>IFERROR(IF(VLOOKUP('Xlookup set'!$S1035,'Xlookup set'!$A$1:$R$1239,12,FALSE)=0,"",VLOOKUP('Xlookup set'!$S1035,'Xlookup set'!$A$1:$R$1239,12,FALSE)),"")</f>
        <v/>
      </c>
      <c r="L996" t="str">
        <f>IFERROR(IF(VLOOKUP('Xlookup set'!$S1035,'Xlookup set'!$A$1:$R$1239,13,FALSE)=0,"",VLOOKUP('Xlookup set'!$S1035,'Xlookup set'!$A$1:$R$1239,13,FALSE)),"")</f>
        <v/>
      </c>
      <c r="M996" t="str">
        <f>IFERROR(IF(VLOOKUP('Xlookup set'!$S1035,'Xlookup set'!$A$1:$R$1239,14,FALSE)=0,"",VLOOKUP('Xlookup set'!$S1035,'Xlookup set'!$A$1:$R$1239,14,FALSE)),"")</f>
        <v/>
      </c>
      <c r="N996" t="str">
        <f>IFERROR(IF(VLOOKUP('Xlookup set'!$S1035,'Xlookup set'!$A$1:$R$1239,15,FALSE)=0,"",VLOOKUP('Xlookup set'!$S1035,'Xlookup set'!$A$1:$R$1239,15,FALSE)),"")</f>
        <v/>
      </c>
      <c r="O996" t="str">
        <f>IFERROR(IF(VLOOKUP('Xlookup set'!$S1035,'Xlookup set'!$A$1:$R$1239,16,FALSE)=0,"",VLOOKUP('Xlookup set'!$S1035,'Xlookup set'!$A$1:$R$1239,16,FALSE)),"")</f>
        <v/>
      </c>
      <c r="P996" t="str">
        <f t="array" aca="1" ref="P996" ca="1">IFERROR(Y2IF(VLOOKUP('Xlookup set'!$S1035,'Xlookup set'!$A$1:$R$1239,17,FALSE)=0,"",VLOOKUP('Xlookup set'!$S1035,'Xlookup set'!$A$1:$R$1239,17,FALSE)),"")</f>
        <v/>
      </c>
      <c r="Q996" t="str">
        <f>IFERROR(IF(VLOOKUP('Xlookup set'!$S1035,'Xlookup set'!$A$1:$R$1239,18,FALSE)=0,"",VLOOKUP('Xlookup set'!$S1035,'Xlookup set'!$A$1:$R$1239,18,FALSE)),"")</f>
        <v/>
      </c>
    </row>
    <row r="997" spans="1:17">
      <c r="A997" t="str">
        <f>IFERROR(VLOOKUP('Xlookup set'!$S997,'Xlookup set'!$A$1:$R$1239,2,FALSE),"")</f>
        <v/>
      </c>
      <c r="B997" t="str">
        <f>IF(I997&lt;&gt;"",ドッグキャリー!$I$2,"")</f>
        <v/>
      </c>
      <c r="C997" t="str">
        <f t="shared" si="32"/>
        <v/>
      </c>
      <c r="D997" t="str">
        <f t="shared" si="33"/>
        <v/>
      </c>
      <c r="H997" s="77" t="str">
        <f>IFERROR(IF(VLOOKUP('Xlookup set'!$S997,'Xlookup set'!$A$1:$R$1239,9,FALSE)=0,"",VLOOKUP('Xlookup set'!$S997,'Xlookup set'!$A$1:$R$1239,9,FALSE)),"")</f>
        <v/>
      </c>
      <c r="I997" t="str">
        <f>IFERROR(IF(VLOOKUP('Xlookup set'!$S997,'Xlookup set'!$A$1:$R$1239,10,FALSE)=0,"",VLOOKUP('Xlookup set'!$S997,'Xlookup set'!$A$1:$R$1239,10,FALSE)),"")</f>
        <v/>
      </c>
      <c r="J997" t="str">
        <f>IFERROR(IF(VLOOKUP('Xlookup set'!$S1036,'Xlookup set'!$A$1:$R$1239,11,FALSE)=0,"",VLOOKUP('Xlookup set'!$S1036,'Xlookup set'!$A$1:$R$1239,11,FALSE)),"")</f>
        <v/>
      </c>
      <c r="K997" t="str">
        <f>IFERROR(IF(VLOOKUP('Xlookup set'!$S1036,'Xlookup set'!$A$1:$R$1239,12,FALSE)=0,"",VLOOKUP('Xlookup set'!$S1036,'Xlookup set'!$A$1:$R$1239,12,FALSE)),"")</f>
        <v/>
      </c>
      <c r="L997" t="str">
        <f>IFERROR(IF(VLOOKUP('Xlookup set'!$S1036,'Xlookup set'!$A$1:$R$1239,13,FALSE)=0,"",VLOOKUP('Xlookup set'!$S1036,'Xlookup set'!$A$1:$R$1239,13,FALSE)),"")</f>
        <v/>
      </c>
      <c r="M997" t="str">
        <f>IFERROR(IF(VLOOKUP('Xlookup set'!$S1036,'Xlookup set'!$A$1:$R$1239,14,FALSE)=0,"",VLOOKUP('Xlookup set'!$S1036,'Xlookup set'!$A$1:$R$1239,14,FALSE)),"")</f>
        <v/>
      </c>
      <c r="N997" t="str">
        <f>IFERROR(IF(VLOOKUP('Xlookup set'!$S1036,'Xlookup set'!$A$1:$R$1239,15,FALSE)=0,"",VLOOKUP('Xlookup set'!$S1036,'Xlookup set'!$A$1:$R$1239,15,FALSE)),"")</f>
        <v/>
      </c>
      <c r="O997" t="str">
        <f>IFERROR(IF(VLOOKUP('Xlookup set'!$S1036,'Xlookup set'!$A$1:$R$1239,16,FALSE)=0,"",VLOOKUP('Xlookup set'!$S1036,'Xlookup set'!$A$1:$R$1239,16,FALSE)),"")</f>
        <v/>
      </c>
      <c r="P997" t="str">
        <f t="array" aca="1" ref="P997" ca="1">IFERROR(Y2IF(VLOOKUP('Xlookup set'!$S1036,'Xlookup set'!$A$1:$R$1239,17,FALSE)=0,"",VLOOKUP('Xlookup set'!$S1036,'Xlookup set'!$A$1:$R$1239,17,FALSE)),"")</f>
        <v/>
      </c>
      <c r="Q997" t="str">
        <f>IFERROR(IF(VLOOKUP('Xlookup set'!$S1036,'Xlookup set'!$A$1:$R$1239,18,FALSE)=0,"",VLOOKUP('Xlookup set'!$S1036,'Xlookup set'!$A$1:$R$1239,18,FALSE)),"")</f>
        <v/>
      </c>
    </row>
    <row r="998" spans="1:17">
      <c r="A998" t="str">
        <f>IFERROR(VLOOKUP('Xlookup set'!$S998,'Xlookup set'!$A$1:$R$1239,2,FALSE),"")</f>
        <v/>
      </c>
      <c r="B998" t="str">
        <f>IF(I998&lt;&gt;"",ドッグキャリー!$I$2,"")</f>
        <v/>
      </c>
      <c r="C998" t="str">
        <f t="shared" si="32"/>
        <v/>
      </c>
      <c r="D998" t="str">
        <f t="shared" si="33"/>
        <v/>
      </c>
      <c r="H998" s="77" t="str">
        <f>IFERROR(IF(VLOOKUP('Xlookup set'!$S998,'Xlookup set'!$A$1:$R$1239,9,FALSE)=0,"",VLOOKUP('Xlookup set'!$S998,'Xlookup set'!$A$1:$R$1239,9,FALSE)),"")</f>
        <v/>
      </c>
      <c r="I998" t="str">
        <f>IFERROR(IF(VLOOKUP('Xlookup set'!$S998,'Xlookup set'!$A$1:$R$1239,10,FALSE)=0,"",VLOOKUP('Xlookup set'!$S998,'Xlookup set'!$A$1:$R$1239,10,FALSE)),"")</f>
        <v/>
      </c>
      <c r="J998" t="str">
        <f>IFERROR(IF(VLOOKUP('Xlookup set'!$S1037,'Xlookup set'!$A$1:$R$1239,11,FALSE)=0,"",VLOOKUP('Xlookup set'!$S1037,'Xlookup set'!$A$1:$R$1239,11,FALSE)),"")</f>
        <v/>
      </c>
      <c r="K998" t="str">
        <f>IFERROR(IF(VLOOKUP('Xlookup set'!$S1037,'Xlookup set'!$A$1:$R$1239,12,FALSE)=0,"",VLOOKUP('Xlookup set'!$S1037,'Xlookup set'!$A$1:$R$1239,12,FALSE)),"")</f>
        <v/>
      </c>
      <c r="L998" t="str">
        <f>IFERROR(IF(VLOOKUP('Xlookup set'!$S1037,'Xlookup set'!$A$1:$R$1239,13,FALSE)=0,"",VLOOKUP('Xlookup set'!$S1037,'Xlookup set'!$A$1:$R$1239,13,FALSE)),"")</f>
        <v/>
      </c>
      <c r="M998" t="str">
        <f>IFERROR(IF(VLOOKUP('Xlookup set'!$S1037,'Xlookup set'!$A$1:$R$1239,14,FALSE)=0,"",VLOOKUP('Xlookup set'!$S1037,'Xlookup set'!$A$1:$R$1239,14,FALSE)),"")</f>
        <v/>
      </c>
      <c r="N998" t="str">
        <f>IFERROR(IF(VLOOKUP('Xlookup set'!$S1037,'Xlookup set'!$A$1:$R$1239,15,FALSE)=0,"",VLOOKUP('Xlookup set'!$S1037,'Xlookup set'!$A$1:$R$1239,15,FALSE)),"")</f>
        <v/>
      </c>
      <c r="O998" t="str">
        <f>IFERROR(IF(VLOOKUP('Xlookup set'!$S1037,'Xlookup set'!$A$1:$R$1239,16,FALSE)=0,"",VLOOKUP('Xlookup set'!$S1037,'Xlookup set'!$A$1:$R$1239,16,FALSE)),"")</f>
        <v/>
      </c>
      <c r="P998" t="str">
        <f t="array" aca="1" ref="P998" ca="1">IFERROR(Y2IF(VLOOKUP('Xlookup set'!$S1037,'Xlookup set'!$A$1:$R$1239,17,FALSE)=0,"",VLOOKUP('Xlookup set'!$S1037,'Xlookup set'!$A$1:$R$1239,17,FALSE)),"")</f>
        <v/>
      </c>
      <c r="Q998" t="str">
        <f>IFERROR(IF(VLOOKUP('Xlookup set'!$S1037,'Xlookup set'!$A$1:$R$1239,18,FALSE)=0,"",VLOOKUP('Xlookup set'!$S1037,'Xlookup set'!$A$1:$R$1239,18,FALSE)),"")</f>
        <v/>
      </c>
    </row>
    <row r="999" spans="1:17">
      <c r="A999" t="str">
        <f>IFERROR(VLOOKUP('Xlookup set'!$S999,'Xlookup set'!$A$1:$R$1239,2,FALSE),"")</f>
        <v/>
      </c>
      <c r="B999" t="str">
        <f>IF(I999&lt;&gt;"",ドッグキャリー!$I$2,"")</f>
        <v/>
      </c>
      <c r="C999" t="str">
        <f t="shared" si="32"/>
        <v/>
      </c>
      <c r="D999" t="str">
        <f t="shared" si="33"/>
        <v/>
      </c>
      <c r="H999" s="77" t="str">
        <f>IFERROR(IF(VLOOKUP('Xlookup set'!$S999,'Xlookup set'!$A$1:$R$1239,9,FALSE)=0,"",VLOOKUP('Xlookup set'!$S999,'Xlookup set'!$A$1:$R$1239,9,FALSE)),"")</f>
        <v/>
      </c>
      <c r="I999" t="str">
        <f>IFERROR(IF(VLOOKUP('Xlookup set'!$S999,'Xlookup set'!$A$1:$R$1239,10,FALSE)=0,"",VLOOKUP('Xlookup set'!$S999,'Xlookup set'!$A$1:$R$1239,10,FALSE)),"")</f>
        <v/>
      </c>
      <c r="J999" t="str">
        <f>IFERROR(IF(VLOOKUP('Xlookup set'!$S1038,'Xlookup set'!$A$1:$R$1239,11,FALSE)=0,"",VLOOKUP('Xlookup set'!$S1038,'Xlookup set'!$A$1:$R$1239,11,FALSE)),"")</f>
        <v/>
      </c>
      <c r="K999" t="str">
        <f>IFERROR(IF(VLOOKUP('Xlookup set'!$S1038,'Xlookup set'!$A$1:$R$1239,12,FALSE)=0,"",VLOOKUP('Xlookup set'!$S1038,'Xlookup set'!$A$1:$R$1239,12,FALSE)),"")</f>
        <v/>
      </c>
      <c r="L999" t="str">
        <f>IFERROR(IF(VLOOKUP('Xlookup set'!$S1038,'Xlookup set'!$A$1:$R$1239,13,FALSE)=0,"",VLOOKUP('Xlookup set'!$S1038,'Xlookup set'!$A$1:$R$1239,13,FALSE)),"")</f>
        <v/>
      </c>
      <c r="M999" t="str">
        <f>IFERROR(IF(VLOOKUP('Xlookup set'!$S1038,'Xlookup set'!$A$1:$R$1239,14,FALSE)=0,"",VLOOKUP('Xlookup set'!$S1038,'Xlookup set'!$A$1:$R$1239,14,FALSE)),"")</f>
        <v/>
      </c>
      <c r="N999" t="str">
        <f>IFERROR(IF(VLOOKUP('Xlookup set'!$S1038,'Xlookup set'!$A$1:$R$1239,15,FALSE)=0,"",VLOOKUP('Xlookup set'!$S1038,'Xlookup set'!$A$1:$R$1239,15,FALSE)),"")</f>
        <v/>
      </c>
      <c r="O999" t="str">
        <f>IFERROR(IF(VLOOKUP('Xlookup set'!$S1038,'Xlookup set'!$A$1:$R$1239,16,FALSE)=0,"",VLOOKUP('Xlookup set'!$S1038,'Xlookup set'!$A$1:$R$1239,16,FALSE)),"")</f>
        <v/>
      </c>
      <c r="P999" t="str">
        <f t="array" aca="1" ref="P999" ca="1">IFERROR(Y2IF(VLOOKUP('Xlookup set'!$S1038,'Xlookup set'!$A$1:$R$1239,17,FALSE)=0,"",VLOOKUP('Xlookup set'!$S1038,'Xlookup set'!$A$1:$R$1239,17,FALSE)),"")</f>
        <v/>
      </c>
      <c r="Q999" t="str">
        <f>IFERROR(IF(VLOOKUP('Xlookup set'!$S1038,'Xlookup set'!$A$1:$R$1239,18,FALSE)=0,"",VLOOKUP('Xlookup set'!$S1038,'Xlookup set'!$A$1:$R$1239,18,FALSE)),"")</f>
        <v/>
      </c>
    </row>
    <row r="1000" spans="1:17">
      <c r="A1000" t="str">
        <f>IFERROR(VLOOKUP('Xlookup set'!$S1000,'Xlookup set'!$A$1:$R$1239,2,FALSE),"")</f>
        <v/>
      </c>
      <c r="B1000" t="str">
        <f>IF(I1000&lt;&gt;"",ドッグキャリー!$I$2,"")</f>
        <v/>
      </c>
      <c r="C1000" t="str">
        <f t="shared" si="32"/>
        <v/>
      </c>
      <c r="D1000" t="str">
        <f t="shared" si="33"/>
        <v/>
      </c>
      <c r="H1000" s="77" t="str">
        <f>IFERROR(IF(VLOOKUP('Xlookup set'!$S1000,'Xlookup set'!$A$1:$R$1239,9,FALSE)=0,"",VLOOKUP('Xlookup set'!$S1000,'Xlookup set'!$A$1:$R$1239,9,FALSE)),"")</f>
        <v/>
      </c>
      <c r="I1000" t="str">
        <f>IFERROR(IF(VLOOKUP('Xlookup set'!$S1000,'Xlookup set'!$A$1:$R$1239,10,FALSE)=0,"",VLOOKUP('Xlookup set'!$S1000,'Xlookup set'!$A$1:$R$1239,10,FALSE)),"")</f>
        <v/>
      </c>
      <c r="J1000" t="str">
        <f>IFERROR(IF(VLOOKUP('Xlookup set'!$S1039,'Xlookup set'!$A$1:$R$1239,11,FALSE)=0,"",VLOOKUP('Xlookup set'!$S1039,'Xlookup set'!$A$1:$R$1239,11,FALSE)),"")</f>
        <v/>
      </c>
      <c r="K1000" t="str">
        <f>IFERROR(IF(VLOOKUP('Xlookup set'!$S1039,'Xlookup set'!$A$1:$R$1239,12,FALSE)=0,"",VLOOKUP('Xlookup set'!$S1039,'Xlookup set'!$A$1:$R$1239,12,FALSE)),"")</f>
        <v/>
      </c>
      <c r="L1000" t="str">
        <f>IFERROR(IF(VLOOKUP('Xlookup set'!$S1039,'Xlookup set'!$A$1:$R$1239,13,FALSE)=0,"",VLOOKUP('Xlookup set'!$S1039,'Xlookup set'!$A$1:$R$1239,13,FALSE)),"")</f>
        <v/>
      </c>
      <c r="M1000" t="str">
        <f>IFERROR(IF(VLOOKUP('Xlookup set'!$S1039,'Xlookup set'!$A$1:$R$1239,14,FALSE)=0,"",VLOOKUP('Xlookup set'!$S1039,'Xlookup set'!$A$1:$R$1239,14,FALSE)),"")</f>
        <v/>
      </c>
      <c r="N1000" t="str">
        <f>IFERROR(IF(VLOOKUP('Xlookup set'!$S1039,'Xlookup set'!$A$1:$R$1239,15,FALSE)=0,"",VLOOKUP('Xlookup set'!$S1039,'Xlookup set'!$A$1:$R$1239,15,FALSE)),"")</f>
        <v/>
      </c>
      <c r="O1000" t="str">
        <f>IFERROR(IF(VLOOKUP('Xlookup set'!$S1039,'Xlookup set'!$A$1:$R$1239,16,FALSE)=0,"",VLOOKUP('Xlookup set'!$S1039,'Xlookup set'!$A$1:$R$1239,16,FALSE)),"")</f>
        <v/>
      </c>
      <c r="P1000" t="str">
        <f t="array" aca="1" ref="P1000" ca="1">IFERROR(Y2IF(VLOOKUP('Xlookup set'!$S1039,'Xlookup set'!$A$1:$R$1239,17,FALSE)=0,"",VLOOKUP('Xlookup set'!$S1039,'Xlookup set'!$A$1:$R$1239,17,FALSE)),"")</f>
        <v/>
      </c>
      <c r="Q1000" t="str">
        <f>IFERROR(IF(VLOOKUP('Xlookup set'!$S1039,'Xlookup set'!$A$1:$R$1239,18,FALSE)=0,"",VLOOKUP('Xlookup set'!$S1039,'Xlookup set'!$A$1:$R$1239,18,FALSE)),"")</f>
        <v/>
      </c>
    </row>
    <row r="1001" spans="1:17">
      <c r="A1001" t="str">
        <f>IFERROR(VLOOKUP('Xlookup set'!$S1001,'Xlookup set'!$A$1:$R$1239,2,FALSE),"")</f>
        <v/>
      </c>
      <c r="B1001" t="str">
        <f>IF(I1001&lt;&gt;"",ドッグキャリー!$I$2,"")</f>
        <v/>
      </c>
      <c r="C1001" t="str">
        <f t="shared" si="32"/>
        <v/>
      </c>
      <c r="D1001" t="str">
        <f t="shared" si="33"/>
        <v/>
      </c>
      <c r="H1001" s="77" t="str">
        <f>IFERROR(IF(VLOOKUP('Xlookup set'!$S1001,'Xlookup set'!$A$1:$R$1239,9,FALSE)=0,"",VLOOKUP('Xlookup set'!$S1001,'Xlookup set'!$A$1:$R$1239,9,FALSE)),"")</f>
        <v/>
      </c>
      <c r="I1001" t="str">
        <f>IFERROR(IF(VLOOKUP('Xlookup set'!$S1001,'Xlookup set'!$A$1:$R$1239,10,FALSE)=0,"",VLOOKUP('Xlookup set'!$S1001,'Xlookup set'!$A$1:$R$1239,10,FALSE)),"")</f>
        <v/>
      </c>
      <c r="J1001" t="str">
        <f>IFERROR(IF(VLOOKUP('Xlookup set'!$S1040,'Xlookup set'!$A$1:$R$1239,11,FALSE)=0,"",VLOOKUP('Xlookup set'!$S1040,'Xlookup set'!$A$1:$R$1239,11,FALSE)),"")</f>
        <v/>
      </c>
      <c r="K1001" t="str">
        <f>IFERROR(IF(VLOOKUP('Xlookup set'!$S1040,'Xlookup set'!$A$1:$R$1239,12,FALSE)=0,"",VLOOKUP('Xlookup set'!$S1040,'Xlookup set'!$A$1:$R$1239,12,FALSE)),"")</f>
        <v/>
      </c>
      <c r="L1001" t="str">
        <f>IFERROR(IF(VLOOKUP('Xlookup set'!$S1040,'Xlookup set'!$A$1:$R$1239,13,FALSE)=0,"",VLOOKUP('Xlookup set'!$S1040,'Xlookup set'!$A$1:$R$1239,13,FALSE)),"")</f>
        <v/>
      </c>
      <c r="M1001" t="str">
        <f>IFERROR(IF(VLOOKUP('Xlookup set'!$S1040,'Xlookup set'!$A$1:$R$1239,14,FALSE)=0,"",VLOOKUP('Xlookup set'!$S1040,'Xlookup set'!$A$1:$R$1239,14,FALSE)),"")</f>
        <v/>
      </c>
      <c r="N1001" t="str">
        <f>IFERROR(IF(VLOOKUP('Xlookup set'!$S1040,'Xlookup set'!$A$1:$R$1239,15,FALSE)=0,"",VLOOKUP('Xlookup set'!$S1040,'Xlookup set'!$A$1:$R$1239,15,FALSE)),"")</f>
        <v/>
      </c>
      <c r="O1001" t="str">
        <f>IFERROR(IF(VLOOKUP('Xlookup set'!$S1040,'Xlookup set'!$A$1:$R$1239,16,FALSE)=0,"",VLOOKUP('Xlookup set'!$S1040,'Xlookup set'!$A$1:$R$1239,16,FALSE)),"")</f>
        <v/>
      </c>
      <c r="P1001" t="str">
        <f t="array" aca="1" ref="P1001" ca="1">IFERROR(Y2IF(VLOOKUP('Xlookup set'!$S1040,'Xlookup set'!$A$1:$R$1239,17,FALSE)=0,"",VLOOKUP('Xlookup set'!$S1040,'Xlookup set'!$A$1:$R$1239,17,FALSE)),"")</f>
        <v/>
      </c>
      <c r="Q1001" t="str">
        <f>IFERROR(IF(VLOOKUP('Xlookup set'!$S1040,'Xlookup set'!$A$1:$R$1239,18,FALSE)=0,"",VLOOKUP('Xlookup set'!$S1040,'Xlookup set'!$A$1:$R$1239,18,FALSE)),"")</f>
        <v/>
      </c>
    </row>
    <row r="1002" spans="1:17">
      <c r="A1002" t="str">
        <f>IFERROR(VLOOKUP('Xlookup set'!$S1002,'Xlookup set'!$A$1:$R$1239,2,FALSE),"")</f>
        <v/>
      </c>
      <c r="B1002" t="str">
        <f>IF(I1002&lt;&gt;"",ドッグキャリー!$I$2,"")</f>
        <v/>
      </c>
      <c r="C1002" t="str">
        <f t="shared" si="32"/>
        <v/>
      </c>
      <c r="D1002" t="str">
        <f t="shared" si="33"/>
        <v/>
      </c>
      <c r="H1002" s="77" t="str">
        <f>IFERROR(IF(VLOOKUP('Xlookup set'!$S1002,'Xlookup set'!$A$1:$R$1239,9,FALSE)=0,"",VLOOKUP('Xlookup set'!$S1002,'Xlookup set'!$A$1:$R$1239,9,FALSE)),"")</f>
        <v/>
      </c>
      <c r="I1002" t="str">
        <f>IFERROR(IF(VLOOKUP('Xlookup set'!$S1002,'Xlookup set'!$A$1:$R$1239,10,FALSE)=0,"",VLOOKUP('Xlookup set'!$S1002,'Xlookup set'!$A$1:$R$1239,10,FALSE)),"")</f>
        <v/>
      </c>
      <c r="J1002" t="str">
        <f>IFERROR(IF(VLOOKUP('Xlookup set'!$S1041,'Xlookup set'!$A$1:$R$1239,11,FALSE)=0,"",VLOOKUP('Xlookup set'!$S1041,'Xlookup set'!$A$1:$R$1239,11,FALSE)),"")</f>
        <v/>
      </c>
      <c r="K1002" t="str">
        <f>IFERROR(IF(VLOOKUP('Xlookup set'!$S1041,'Xlookup set'!$A$1:$R$1239,12,FALSE)=0,"",VLOOKUP('Xlookup set'!$S1041,'Xlookup set'!$A$1:$R$1239,12,FALSE)),"")</f>
        <v/>
      </c>
      <c r="L1002" t="str">
        <f>IFERROR(IF(VLOOKUP('Xlookup set'!$S1041,'Xlookup set'!$A$1:$R$1239,13,FALSE)=0,"",VLOOKUP('Xlookup set'!$S1041,'Xlookup set'!$A$1:$R$1239,13,FALSE)),"")</f>
        <v/>
      </c>
      <c r="M1002" t="str">
        <f>IFERROR(IF(VLOOKUP('Xlookup set'!$S1041,'Xlookup set'!$A$1:$R$1239,14,FALSE)=0,"",VLOOKUP('Xlookup set'!$S1041,'Xlookup set'!$A$1:$R$1239,14,FALSE)),"")</f>
        <v/>
      </c>
      <c r="N1002" t="str">
        <f>IFERROR(IF(VLOOKUP('Xlookup set'!$S1041,'Xlookup set'!$A$1:$R$1239,15,FALSE)=0,"",VLOOKUP('Xlookup set'!$S1041,'Xlookup set'!$A$1:$R$1239,15,FALSE)),"")</f>
        <v/>
      </c>
      <c r="O1002" t="str">
        <f>IFERROR(IF(VLOOKUP('Xlookup set'!$S1041,'Xlookup set'!$A$1:$R$1239,16,FALSE)=0,"",VLOOKUP('Xlookup set'!$S1041,'Xlookup set'!$A$1:$R$1239,16,FALSE)),"")</f>
        <v/>
      </c>
      <c r="P1002" t="str">
        <f t="array" aca="1" ref="P1002" ca="1">IFERROR(Y2IF(VLOOKUP('Xlookup set'!$S1041,'Xlookup set'!$A$1:$R$1239,17,FALSE)=0,"",VLOOKUP('Xlookup set'!$S1041,'Xlookup set'!$A$1:$R$1239,17,FALSE)),"")</f>
        <v/>
      </c>
      <c r="Q1002" t="str">
        <f>IFERROR(IF(VLOOKUP('Xlookup set'!$S1041,'Xlookup set'!$A$1:$R$1239,18,FALSE)=0,"",VLOOKUP('Xlookup set'!$S1041,'Xlookup set'!$A$1:$R$1239,18,FALSE)),"")</f>
        <v/>
      </c>
    </row>
    <row r="1003" spans="1:17">
      <c r="A1003" t="str">
        <f>IFERROR(VLOOKUP('Xlookup set'!$S1003,'Xlookup set'!$A$1:$R$1239,2,FALSE),"")</f>
        <v/>
      </c>
      <c r="B1003" t="str">
        <f>IF(I1003&lt;&gt;"",ドッグキャリー!$I$2,"")</f>
        <v/>
      </c>
      <c r="C1003" t="str">
        <f t="shared" si="32"/>
        <v/>
      </c>
      <c r="D1003" t="str">
        <f t="shared" si="33"/>
        <v/>
      </c>
      <c r="H1003" s="77" t="str">
        <f>IFERROR(IF(VLOOKUP('Xlookup set'!$S1003,'Xlookup set'!$A$1:$R$1239,9,FALSE)=0,"",VLOOKUP('Xlookup set'!$S1003,'Xlookup set'!$A$1:$R$1239,9,FALSE)),"")</f>
        <v/>
      </c>
      <c r="I1003" t="str">
        <f>IFERROR(IF(VLOOKUP('Xlookup set'!$S1003,'Xlookup set'!$A$1:$R$1239,10,FALSE)=0,"",VLOOKUP('Xlookup set'!$S1003,'Xlookup set'!$A$1:$R$1239,10,FALSE)),"")</f>
        <v/>
      </c>
      <c r="J1003" t="str">
        <f>IFERROR(IF(VLOOKUP('Xlookup set'!$S1042,'Xlookup set'!$A$1:$R$1239,11,FALSE)=0,"",VLOOKUP('Xlookup set'!$S1042,'Xlookup set'!$A$1:$R$1239,11,FALSE)),"")</f>
        <v/>
      </c>
      <c r="K1003" t="str">
        <f>IFERROR(IF(VLOOKUP('Xlookup set'!$S1042,'Xlookup set'!$A$1:$R$1239,12,FALSE)=0,"",VLOOKUP('Xlookup set'!$S1042,'Xlookup set'!$A$1:$R$1239,12,FALSE)),"")</f>
        <v/>
      </c>
      <c r="L1003" t="str">
        <f>IFERROR(IF(VLOOKUP('Xlookup set'!$S1042,'Xlookup set'!$A$1:$R$1239,13,FALSE)=0,"",VLOOKUP('Xlookup set'!$S1042,'Xlookup set'!$A$1:$R$1239,13,FALSE)),"")</f>
        <v/>
      </c>
      <c r="M1003" t="str">
        <f>IFERROR(IF(VLOOKUP('Xlookup set'!$S1042,'Xlookup set'!$A$1:$R$1239,14,FALSE)=0,"",VLOOKUP('Xlookup set'!$S1042,'Xlookup set'!$A$1:$R$1239,14,FALSE)),"")</f>
        <v/>
      </c>
      <c r="N1003" t="str">
        <f>IFERROR(IF(VLOOKUP('Xlookup set'!$S1042,'Xlookup set'!$A$1:$R$1239,15,FALSE)=0,"",VLOOKUP('Xlookup set'!$S1042,'Xlookup set'!$A$1:$R$1239,15,FALSE)),"")</f>
        <v/>
      </c>
      <c r="O1003" t="str">
        <f>IFERROR(IF(VLOOKUP('Xlookup set'!$S1042,'Xlookup set'!$A$1:$R$1239,16,FALSE)=0,"",VLOOKUP('Xlookup set'!$S1042,'Xlookup set'!$A$1:$R$1239,16,FALSE)),"")</f>
        <v/>
      </c>
      <c r="P1003" t="str">
        <f t="array" aca="1" ref="P1003" ca="1">IFERROR(Y2IF(VLOOKUP('Xlookup set'!$S1042,'Xlookup set'!$A$1:$R$1239,17,FALSE)=0,"",VLOOKUP('Xlookup set'!$S1042,'Xlookup set'!$A$1:$R$1239,17,FALSE)),"")</f>
        <v/>
      </c>
      <c r="Q1003" t="str">
        <f>IFERROR(IF(VLOOKUP('Xlookup set'!$S1042,'Xlookup set'!$A$1:$R$1239,18,FALSE)=0,"",VLOOKUP('Xlookup set'!$S1042,'Xlookup set'!$A$1:$R$1239,18,FALSE)),"")</f>
        <v/>
      </c>
    </row>
    <row r="1004" spans="1:17">
      <c r="A1004" t="str">
        <f>IFERROR(VLOOKUP('Xlookup set'!$S1004,'Xlookup set'!$A$1:$R$1239,2,FALSE),"")</f>
        <v/>
      </c>
      <c r="B1004" t="str">
        <f>IF(I1004&lt;&gt;"",ドッグキャリー!$I$2,"")</f>
        <v/>
      </c>
      <c r="C1004" t="str">
        <f t="shared" si="32"/>
        <v/>
      </c>
      <c r="D1004" t="str">
        <f t="shared" si="33"/>
        <v/>
      </c>
      <c r="H1004" s="77" t="str">
        <f>IFERROR(IF(VLOOKUP('Xlookup set'!$S1004,'Xlookup set'!$A$1:$R$1239,9,FALSE)=0,"",VLOOKUP('Xlookup set'!$S1004,'Xlookup set'!$A$1:$R$1239,9,FALSE)),"")</f>
        <v/>
      </c>
      <c r="I1004" t="str">
        <f>IFERROR(IF(VLOOKUP('Xlookup set'!$S1004,'Xlookup set'!$A$1:$R$1239,10,FALSE)=0,"",VLOOKUP('Xlookup set'!$S1004,'Xlookup set'!$A$1:$R$1239,10,FALSE)),"")</f>
        <v/>
      </c>
      <c r="J1004" t="str">
        <f>IFERROR(IF(VLOOKUP('Xlookup set'!$S1043,'Xlookup set'!$A$1:$R$1239,11,FALSE)=0,"",VLOOKUP('Xlookup set'!$S1043,'Xlookup set'!$A$1:$R$1239,11,FALSE)),"")</f>
        <v/>
      </c>
      <c r="K1004" t="str">
        <f>IFERROR(IF(VLOOKUP('Xlookup set'!$S1043,'Xlookup set'!$A$1:$R$1239,12,FALSE)=0,"",VLOOKUP('Xlookup set'!$S1043,'Xlookup set'!$A$1:$R$1239,12,FALSE)),"")</f>
        <v/>
      </c>
      <c r="L1004" t="str">
        <f>IFERROR(IF(VLOOKUP('Xlookup set'!$S1043,'Xlookup set'!$A$1:$R$1239,13,FALSE)=0,"",VLOOKUP('Xlookup set'!$S1043,'Xlookup set'!$A$1:$R$1239,13,FALSE)),"")</f>
        <v/>
      </c>
      <c r="M1004" t="str">
        <f>IFERROR(IF(VLOOKUP('Xlookup set'!$S1043,'Xlookup set'!$A$1:$R$1239,14,FALSE)=0,"",VLOOKUP('Xlookup set'!$S1043,'Xlookup set'!$A$1:$R$1239,14,FALSE)),"")</f>
        <v/>
      </c>
      <c r="N1004" t="str">
        <f>IFERROR(IF(VLOOKUP('Xlookup set'!$S1043,'Xlookup set'!$A$1:$R$1239,15,FALSE)=0,"",VLOOKUP('Xlookup set'!$S1043,'Xlookup set'!$A$1:$R$1239,15,FALSE)),"")</f>
        <v/>
      </c>
      <c r="O1004" t="str">
        <f>IFERROR(IF(VLOOKUP('Xlookup set'!$S1043,'Xlookup set'!$A$1:$R$1239,16,FALSE)=0,"",VLOOKUP('Xlookup set'!$S1043,'Xlookup set'!$A$1:$R$1239,16,FALSE)),"")</f>
        <v/>
      </c>
      <c r="P1004" t="str">
        <f t="array" aca="1" ref="P1004" ca="1">IFERROR(Y2IF(VLOOKUP('Xlookup set'!$S1043,'Xlookup set'!$A$1:$R$1239,17,FALSE)=0,"",VLOOKUP('Xlookup set'!$S1043,'Xlookup set'!$A$1:$R$1239,17,FALSE)),"")</f>
        <v/>
      </c>
      <c r="Q1004" t="str">
        <f>IFERROR(IF(VLOOKUP('Xlookup set'!$S1043,'Xlookup set'!$A$1:$R$1239,18,FALSE)=0,"",VLOOKUP('Xlookup set'!$S1043,'Xlookup set'!$A$1:$R$1239,18,FALSE)),"")</f>
        <v/>
      </c>
    </row>
    <row r="1005" spans="1:17">
      <c r="A1005" t="str">
        <f>IFERROR(VLOOKUP('Xlookup set'!$S1005,'Xlookup set'!$A$1:$R$1239,2,FALSE),"")</f>
        <v/>
      </c>
      <c r="B1005" t="str">
        <f>IF(I1005&lt;&gt;"",ドッグキャリー!$I$2,"")</f>
        <v/>
      </c>
      <c r="C1005" t="str">
        <f t="shared" si="32"/>
        <v/>
      </c>
      <c r="D1005" t="str">
        <f t="shared" si="33"/>
        <v/>
      </c>
      <c r="H1005" s="77" t="str">
        <f>IFERROR(IF(VLOOKUP('Xlookup set'!$S1005,'Xlookup set'!$A$1:$R$1239,9,FALSE)=0,"",VLOOKUP('Xlookup set'!$S1005,'Xlookup set'!$A$1:$R$1239,9,FALSE)),"")</f>
        <v/>
      </c>
      <c r="I1005" t="str">
        <f>IFERROR(IF(VLOOKUP('Xlookup set'!$S1005,'Xlookup set'!$A$1:$R$1239,10,FALSE)=0,"",VLOOKUP('Xlookup set'!$S1005,'Xlookup set'!$A$1:$R$1239,10,FALSE)),"")</f>
        <v/>
      </c>
      <c r="J1005" t="str">
        <f>IFERROR(IF(VLOOKUP('Xlookup set'!$S1044,'Xlookup set'!$A$1:$R$1239,11,FALSE)=0,"",VLOOKUP('Xlookup set'!$S1044,'Xlookup set'!$A$1:$R$1239,11,FALSE)),"")</f>
        <v/>
      </c>
      <c r="K1005" t="str">
        <f>IFERROR(IF(VLOOKUP('Xlookup set'!$S1044,'Xlookup set'!$A$1:$R$1239,12,FALSE)=0,"",VLOOKUP('Xlookup set'!$S1044,'Xlookup set'!$A$1:$R$1239,12,FALSE)),"")</f>
        <v/>
      </c>
      <c r="L1005" t="str">
        <f>IFERROR(IF(VLOOKUP('Xlookup set'!$S1044,'Xlookup set'!$A$1:$R$1239,13,FALSE)=0,"",VLOOKUP('Xlookup set'!$S1044,'Xlookup set'!$A$1:$R$1239,13,FALSE)),"")</f>
        <v/>
      </c>
      <c r="M1005" t="str">
        <f>IFERROR(IF(VLOOKUP('Xlookup set'!$S1044,'Xlookup set'!$A$1:$R$1239,14,FALSE)=0,"",VLOOKUP('Xlookup set'!$S1044,'Xlookup set'!$A$1:$R$1239,14,FALSE)),"")</f>
        <v/>
      </c>
      <c r="N1005" t="str">
        <f>IFERROR(IF(VLOOKUP('Xlookup set'!$S1044,'Xlookup set'!$A$1:$R$1239,15,FALSE)=0,"",VLOOKUP('Xlookup set'!$S1044,'Xlookup set'!$A$1:$R$1239,15,FALSE)),"")</f>
        <v/>
      </c>
      <c r="O1005" t="str">
        <f>IFERROR(IF(VLOOKUP('Xlookup set'!$S1044,'Xlookup set'!$A$1:$R$1239,16,FALSE)=0,"",VLOOKUP('Xlookup set'!$S1044,'Xlookup set'!$A$1:$R$1239,16,FALSE)),"")</f>
        <v/>
      </c>
      <c r="P1005" t="str">
        <f t="array" aca="1" ref="P1005" ca="1">IFERROR(Y2IF(VLOOKUP('Xlookup set'!$S1044,'Xlookup set'!$A$1:$R$1239,17,FALSE)=0,"",VLOOKUP('Xlookup set'!$S1044,'Xlookup set'!$A$1:$R$1239,17,FALSE)),"")</f>
        <v/>
      </c>
      <c r="Q1005" t="str">
        <f>IFERROR(IF(VLOOKUP('Xlookup set'!$S1044,'Xlookup set'!$A$1:$R$1239,18,FALSE)=0,"",VLOOKUP('Xlookup set'!$S1044,'Xlookup set'!$A$1:$R$1239,18,FALSE)),"")</f>
        <v/>
      </c>
    </row>
    <row r="1006" spans="1:17">
      <c r="A1006" t="str">
        <f>IFERROR(VLOOKUP('Xlookup set'!$S1006,'Xlookup set'!$A$1:$R$1239,2,FALSE),"")</f>
        <v/>
      </c>
      <c r="B1006" t="str">
        <f>IF(I1006&lt;&gt;"",ドッグキャリー!$I$2,"")</f>
        <v/>
      </c>
      <c r="C1006" t="str">
        <f t="shared" si="32"/>
        <v/>
      </c>
      <c r="D1006" t="str">
        <f t="shared" si="33"/>
        <v/>
      </c>
      <c r="H1006" s="77" t="str">
        <f>IFERROR(IF(VLOOKUP('Xlookup set'!$S1006,'Xlookup set'!$A$1:$R$1239,9,FALSE)=0,"",VLOOKUP('Xlookup set'!$S1006,'Xlookup set'!$A$1:$R$1239,9,FALSE)),"")</f>
        <v/>
      </c>
      <c r="I1006" t="str">
        <f>IFERROR(IF(VLOOKUP('Xlookup set'!$S1006,'Xlookup set'!$A$1:$R$1239,10,FALSE)=0,"",VLOOKUP('Xlookup set'!$S1006,'Xlookup set'!$A$1:$R$1239,10,FALSE)),"")</f>
        <v/>
      </c>
      <c r="J1006" t="str">
        <f>IFERROR(IF(VLOOKUP('Xlookup set'!$S1045,'Xlookup set'!$A$1:$R$1239,11,FALSE)=0,"",VLOOKUP('Xlookup set'!$S1045,'Xlookup set'!$A$1:$R$1239,11,FALSE)),"")</f>
        <v/>
      </c>
      <c r="K1006" t="str">
        <f>IFERROR(IF(VLOOKUP('Xlookup set'!$S1045,'Xlookup set'!$A$1:$R$1239,12,FALSE)=0,"",VLOOKUP('Xlookup set'!$S1045,'Xlookup set'!$A$1:$R$1239,12,FALSE)),"")</f>
        <v/>
      </c>
      <c r="L1006" t="str">
        <f>IFERROR(IF(VLOOKUP('Xlookup set'!$S1045,'Xlookup set'!$A$1:$R$1239,13,FALSE)=0,"",VLOOKUP('Xlookup set'!$S1045,'Xlookup set'!$A$1:$R$1239,13,FALSE)),"")</f>
        <v/>
      </c>
      <c r="M1006" t="str">
        <f>IFERROR(IF(VLOOKUP('Xlookup set'!$S1045,'Xlookup set'!$A$1:$R$1239,14,FALSE)=0,"",VLOOKUP('Xlookup set'!$S1045,'Xlookup set'!$A$1:$R$1239,14,FALSE)),"")</f>
        <v/>
      </c>
      <c r="N1006" t="str">
        <f>IFERROR(IF(VLOOKUP('Xlookup set'!$S1045,'Xlookup set'!$A$1:$R$1239,15,FALSE)=0,"",VLOOKUP('Xlookup set'!$S1045,'Xlookup set'!$A$1:$R$1239,15,FALSE)),"")</f>
        <v/>
      </c>
      <c r="O1006" t="str">
        <f>IFERROR(IF(VLOOKUP('Xlookup set'!$S1045,'Xlookup set'!$A$1:$R$1239,16,FALSE)=0,"",VLOOKUP('Xlookup set'!$S1045,'Xlookup set'!$A$1:$R$1239,16,FALSE)),"")</f>
        <v/>
      </c>
      <c r="P1006" t="str">
        <f t="array" aca="1" ref="P1006" ca="1">IFERROR(Y2IF(VLOOKUP('Xlookup set'!$S1045,'Xlookup set'!$A$1:$R$1239,17,FALSE)=0,"",VLOOKUP('Xlookup set'!$S1045,'Xlookup set'!$A$1:$R$1239,17,FALSE)),"")</f>
        <v/>
      </c>
      <c r="Q1006" t="str">
        <f>IFERROR(IF(VLOOKUP('Xlookup set'!$S1045,'Xlookup set'!$A$1:$R$1239,18,FALSE)=0,"",VLOOKUP('Xlookup set'!$S1045,'Xlookup set'!$A$1:$R$1239,18,FALSE)),"")</f>
        <v/>
      </c>
    </row>
    <row r="1007" spans="1:17">
      <c r="A1007" t="str">
        <f>IFERROR(VLOOKUP('Xlookup set'!$S1007,'Xlookup set'!$A$1:$R$1239,2,FALSE),"")</f>
        <v/>
      </c>
      <c r="B1007" t="str">
        <f>IF(I1007&lt;&gt;"",ドッグキャリー!$I$2,"")</f>
        <v/>
      </c>
      <c r="C1007" t="str">
        <f t="shared" si="32"/>
        <v/>
      </c>
      <c r="D1007" t="str">
        <f t="shared" si="33"/>
        <v/>
      </c>
      <c r="H1007" s="77" t="str">
        <f>IFERROR(IF(VLOOKUP('Xlookup set'!$S1007,'Xlookup set'!$A$1:$R$1239,9,FALSE)=0,"",VLOOKUP('Xlookup set'!$S1007,'Xlookup set'!$A$1:$R$1239,9,FALSE)),"")</f>
        <v/>
      </c>
      <c r="I1007" t="str">
        <f>IFERROR(IF(VLOOKUP('Xlookup set'!$S1007,'Xlookup set'!$A$1:$R$1239,10,FALSE)=0,"",VLOOKUP('Xlookup set'!$S1007,'Xlookup set'!$A$1:$R$1239,10,FALSE)),"")</f>
        <v/>
      </c>
      <c r="J1007" t="str">
        <f>IFERROR(IF(VLOOKUP('Xlookup set'!$S1046,'Xlookup set'!$A$1:$R$1239,11,FALSE)=0,"",VLOOKUP('Xlookup set'!$S1046,'Xlookup set'!$A$1:$R$1239,11,FALSE)),"")</f>
        <v/>
      </c>
      <c r="K1007" t="str">
        <f>IFERROR(IF(VLOOKUP('Xlookup set'!$S1046,'Xlookup set'!$A$1:$R$1239,12,FALSE)=0,"",VLOOKUP('Xlookup set'!$S1046,'Xlookup set'!$A$1:$R$1239,12,FALSE)),"")</f>
        <v/>
      </c>
      <c r="L1007" t="str">
        <f>IFERROR(IF(VLOOKUP('Xlookup set'!$S1046,'Xlookup set'!$A$1:$R$1239,13,FALSE)=0,"",VLOOKUP('Xlookup set'!$S1046,'Xlookup set'!$A$1:$R$1239,13,FALSE)),"")</f>
        <v/>
      </c>
      <c r="M1007" t="str">
        <f>IFERROR(IF(VLOOKUP('Xlookup set'!$S1046,'Xlookup set'!$A$1:$R$1239,14,FALSE)=0,"",VLOOKUP('Xlookup set'!$S1046,'Xlookup set'!$A$1:$R$1239,14,FALSE)),"")</f>
        <v/>
      </c>
      <c r="N1007" t="str">
        <f>IFERROR(IF(VLOOKUP('Xlookup set'!$S1046,'Xlookup set'!$A$1:$R$1239,15,FALSE)=0,"",VLOOKUP('Xlookup set'!$S1046,'Xlookup set'!$A$1:$R$1239,15,FALSE)),"")</f>
        <v/>
      </c>
      <c r="O1007" t="str">
        <f>IFERROR(IF(VLOOKUP('Xlookup set'!$S1046,'Xlookup set'!$A$1:$R$1239,16,FALSE)=0,"",VLOOKUP('Xlookup set'!$S1046,'Xlookup set'!$A$1:$R$1239,16,FALSE)),"")</f>
        <v/>
      </c>
      <c r="P1007" t="str">
        <f t="array" aca="1" ref="P1007" ca="1">IFERROR(Y2IF(VLOOKUP('Xlookup set'!$S1046,'Xlookup set'!$A$1:$R$1239,17,FALSE)=0,"",VLOOKUP('Xlookup set'!$S1046,'Xlookup set'!$A$1:$R$1239,17,FALSE)),"")</f>
        <v/>
      </c>
      <c r="Q1007" t="str">
        <f>IFERROR(IF(VLOOKUP('Xlookup set'!$S1046,'Xlookup set'!$A$1:$R$1239,18,FALSE)=0,"",VLOOKUP('Xlookup set'!$S1046,'Xlookup set'!$A$1:$R$1239,18,FALSE)),"")</f>
        <v/>
      </c>
    </row>
    <row r="1008" spans="1:17">
      <c r="A1008" t="str">
        <f>IFERROR(VLOOKUP('Xlookup set'!$S1008,'Xlookup set'!$A$1:$R$1239,2,FALSE),"")</f>
        <v/>
      </c>
      <c r="B1008" t="str">
        <f>IF(I1008&lt;&gt;"",ドッグキャリー!$I$2,"")</f>
        <v/>
      </c>
      <c r="C1008" t="str">
        <f t="shared" si="32"/>
        <v/>
      </c>
      <c r="D1008" t="str">
        <f t="shared" si="33"/>
        <v/>
      </c>
      <c r="H1008" s="77" t="str">
        <f>IFERROR(IF(VLOOKUP('Xlookup set'!$S1008,'Xlookup set'!$A$1:$R$1239,9,FALSE)=0,"",VLOOKUP('Xlookup set'!$S1008,'Xlookup set'!$A$1:$R$1239,9,FALSE)),"")</f>
        <v/>
      </c>
      <c r="I1008" t="str">
        <f>IFERROR(IF(VLOOKUP('Xlookup set'!$S1008,'Xlookup set'!$A$1:$R$1239,10,FALSE)=0,"",VLOOKUP('Xlookup set'!$S1008,'Xlookup set'!$A$1:$R$1239,10,FALSE)),"")</f>
        <v/>
      </c>
      <c r="J1008" t="str">
        <f>IFERROR(IF(VLOOKUP('Xlookup set'!$S1047,'Xlookup set'!$A$1:$R$1239,11,FALSE)=0,"",VLOOKUP('Xlookup set'!$S1047,'Xlookup set'!$A$1:$R$1239,11,FALSE)),"")</f>
        <v/>
      </c>
      <c r="K1008" t="str">
        <f>IFERROR(IF(VLOOKUP('Xlookup set'!$S1047,'Xlookup set'!$A$1:$R$1239,12,FALSE)=0,"",VLOOKUP('Xlookup set'!$S1047,'Xlookup set'!$A$1:$R$1239,12,FALSE)),"")</f>
        <v/>
      </c>
      <c r="L1008" t="str">
        <f>IFERROR(IF(VLOOKUP('Xlookup set'!$S1047,'Xlookup set'!$A$1:$R$1239,13,FALSE)=0,"",VLOOKUP('Xlookup set'!$S1047,'Xlookup set'!$A$1:$R$1239,13,FALSE)),"")</f>
        <v/>
      </c>
      <c r="M1008" t="str">
        <f>IFERROR(IF(VLOOKUP('Xlookup set'!$S1047,'Xlookup set'!$A$1:$R$1239,14,FALSE)=0,"",VLOOKUP('Xlookup set'!$S1047,'Xlookup set'!$A$1:$R$1239,14,FALSE)),"")</f>
        <v/>
      </c>
      <c r="N1008" t="str">
        <f>IFERROR(IF(VLOOKUP('Xlookup set'!$S1047,'Xlookup set'!$A$1:$R$1239,15,FALSE)=0,"",VLOOKUP('Xlookup set'!$S1047,'Xlookup set'!$A$1:$R$1239,15,FALSE)),"")</f>
        <v/>
      </c>
      <c r="O1008" t="str">
        <f>IFERROR(IF(VLOOKUP('Xlookup set'!$S1047,'Xlookup set'!$A$1:$R$1239,16,FALSE)=0,"",VLOOKUP('Xlookup set'!$S1047,'Xlookup set'!$A$1:$R$1239,16,FALSE)),"")</f>
        <v/>
      </c>
      <c r="P1008" t="str">
        <f t="array" aca="1" ref="P1008" ca="1">IFERROR(Y2IF(VLOOKUP('Xlookup set'!$S1047,'Xlookup set'!$A$1:$R$1239,17,FALSE)=0,"",VLOOKUP('Xlookup set'!$S1047,'Xlookup set'!$A$1:$R$1239,17,FALSE)),"")</f>
        <v/>
      </c>
      <c r="Q1008" t="str">
        <f>IFERROR(IF(VLOOKUP('Xlookup set'!$S1047,'Xlookup set'!$A$1:$R$1239,18,FALSE)=0,"",VLOOKUP('Xlookup set'!$S1047,'Xlookup set'!$A$1:$R$1239,18,FALSE)),"")</f>
        <v/>
      </c>
    </row>
    <row r="1009" spans="1:17">
      <c r="A1009" t="str">
        <f>IFERROR(VLOOKUP('Xlookup set'!$S1009,'Xlookup set'!$A$1:$R$1239,2,FALSE),"")</f>
        <v/>
      </c>
      <c r="B1009" t="str">
        <f>IF(I1009&lt;&gt;"",ドッグキャリー!$I$2,"")</f>
        <v/>
      </c>
      <c r="C1009" t="str">
        <f t="shared" si="32"/>
        <v/>
      </c>
      <c r="D1009" t="str">
        <f t="shared" si="33"/>
        <v/>
      </c>
      <c r="H1009" s="77" t="str">
        <f>IFERROR(IF(VLOOKUP('Xlookup set'!$S1009,'Xlookup set'!$A$1:$R$1239,9,FALSE)=0,"",VLOOKUP('Xlookup set'!$S1009,'Xlookup set'!$A$1:$R$1239,9,FALSE)),"")</f>
        <v/>
      </c>
      <c r="I1009" t="str">
        <f>IFERROR(IF(VLOOKUP('Xlookup set'!$S1009,'Xlookup set'!$A$1:$R$1239,10,FALSE)=0,"",VLOOKUP('Xlookup set'!$S1009,'Xlookup set'!$A$1:$R$1239,10,FALSE)),"")</f>
        <v/>
      </c>
      <c r="J1009" t="str">
        <f>IFERROR(IF(VLOOKUP('Xlookup set'!$S1048,'Xlookup set'!$A$1:$R$1239,11,FALSE)=0,"",VLOOKUP('Xlookup set'!$S1048,'Xlookup set'!$A$1:$R$1239,11,FALSE)),"")</f>
        <v/>
      </c>
      <c r="K1009" t="str">
        <f>IFERROR(IF(VLOOKUP('Xlookup set'!$S1048,'Xlookup set'!$A$1:$R$1239,12,FALSE)=0,"",VLOOKUP('Xlookup set'!$S1048,'Xlookup set'!$A$1:$R$1239,12,FALSE)),"")</f>
        <v/>
      </c>
      <c r="L1009" t="str">
        <f>IFERROR(IF(VLOOKUP('Xlookup set'!$S1048,'Xlookup set'!$A$1:$R$1239,13,FALSE)=0,"",VLOOKUP('Xlookup set'!$S1048,'Xlookup set'!$A$1:$R$1239,13,FALSE)),"")</f>
        <v/>
      </c>
      <c r="M1009" t="str">
        <f>IFERROR(IF(VLOOKUP('Xlookup set'!$S1048,'Xlookup set'!$A$1:$R$1239,14,FALSE)=0,"",VLOOKUP('Xlookup set'!$S1048,'Xlookup set'!$A$1:$R$1239,14,FALSE)),"")</f>
        <v/>
      </c>
      <c r="N1009" t="str">
        <f>IFERROR(IF(VLOOKUP('Xlookup set'!$S1048,'Xlookup set'!$A$1:$R$1239,15,FALSE)=0,"",VLOOKUP('Xlookup set'!$S1048,'Xlookup set'!$A$1:$R$1239,15,FALSE)),"")</f>
        <v/>
      </c>
      <c r="O1009" t="str">
        <f>IFERROR(IF(VLOOKUP('Xlookup set'!$S1048,'Xlookup set'!$A$1:$R$1239,16,FALSE)=0,"",VLOOKUP('Xlookup set'!$S1048,'Xlookup set'!$A$1:$R$1239,16,FALSE)),"")</f>
        <v/>
      </c>
      <c r="P1009" t="str">
        <f t="array" aca="1" ref="P1009" ca="1">IFERROR(Y2IF(VLOOKUP('Xlookup set'!$S1048,'Xlookup set'!$A$1:$R$1239,17,FALSE)=0,"",VLOOKUP('Xlookup set'!$S1048,'Xlookup set'!$A$1:$R$1239,17,FALSE)),"")</f>
        <v/>
      </c>
      <c r="Q1009" t="str">
        <f>IFERROR(IF(VLOOKUP('Xlookup set'!$S1048,'Xlookup set'!$A$1:$R$1239,18,FALSE)=0,"",VLOOKUP('Xlookup set'!$S1048,'Xlookup set'!$A$1:$R$1239,18,FALSE)),"")</f>
        <v/>
      </c>
    </row>
    <row r="1010" spans="1:17">
      <c r="A1010" t="str">
        <f>IFERROR(VLOOKUP('Xlookup set'!$S1010,'Xlookup set'!$A$1:$R$1239,2,FALSE),"")</f>
        <v/>
      </c>
      <c r="B1010" t="str">
        <f>IF(I1010&lt;&gt;"",ドッグキャリー!$I$2,"")</f>
        <v/>
      </c>
      <c r="C1010" t="str">
        <f t="shared" si="32"/>
        <v/>
      </c>
      <c r="D1010" t="str">
        <f t="shared" si="33"/>
        <v/>
      </c>
      <c r="H1010" s="77" t="str">
        <f>IFERROR(IF(VLOOKUP('Xlookup set'!$S1010,'Xlookup set'!$A$1:$R$1239,9,FALSE)=0,"",VLOOKUP('Xlookup set'!$S1010,'Xlookup set'!$A$1:$R$1239,9,FALSE)),"")</f>
        <v/>
      </c>
      <c r="I1010" t="str">
        <f>IFERROR(IF(VLOOKUP('Xlookup set'!$S1010,'Xlookup set'!$A$1:$R$1239,10,FALSE)=0,"",VLOOKUP('Xlookup set'!$S1010,'Xlookup set'!$A$1:$R$1239,10,FALSE)),"")</f>
        <v/>
      </c>
      <c r="J1010" t="str">
        <f>IFERROR(IF(VLOOKUP('Xlookup set'!$S1049,'Xlookup set'!$A$1:$R$1239,11,FALSE)=0,"",VLOOKUP('Xlookup set'!$S1049,'Xlookup set'!$A$1:$R$1239,11,FALSE)),"")</f>
        <v/>
      </c>
      <c r="K1010" t="str">
        <f>IFERROR(IF(VLOOKUP('Xlookup set'!$S1049,'Xlookup set'!$A$1:$R$1239,12,FALSE)=0,"",VLOOKUP('Xlookup set'!$S1049,'Xlookup set'!$A$1:$R$1239,12,FALSE)),"")</f>
        <v/>
      </c>
      <c r="L1010" t="str">
        <f>IFERROR(IF(VLOOKUP('Xlookup set'!$S1049,'Xlookup set'!$A$1:$R$1239,13,FALSE)=0,"",VLOOKUP('Xlookup set'!$S1049,'Xlookup set'!$A$1:$R$1239,13,FALSE)),"")</f>
        <v/>
      </c>
      <c r="M1010" t="str">
        <f>IFERROR(IF(VLOOKUP('Xlookup set'!$S1049,'Xlookup set'!$A$1:$R$1239,14,FALSE)=0,"",VLOOKUP('Xlookup set'!$S1049,'Xlookup set'!$A$1:$R$1239,14,FALSE)),"")</f>
        <v/>
      </c>
      <c r="N1010" t="str">
        <f>IFERROR(IF(VLOOKUP('Xlookup set'!$S1049,'Xlookup set'!$A$1:$R$1239,15,FALSE)=0,"",VLOOKUP('Xlookup set'!$S1049,'Xlookup set'!$A$1:$R$1239,15,FALSE)),"")</f>
        <v/>
      </c>
      <c r="O1010" t="str">
        <f>IFERROR(IF(VLOOKUP('Xlookup set'!$S1049,'Xlookup set'!$A$1:$R$1239,16,FALSE)=0,"",VLOOKUP('Xlookup set'!$S1049,'Xlookup set'!$A$1:$R$1239,16,FALSE)),"")</f>
        <v/>
      </c>
      <c r="P1010" t="str">
        <f t="array" aca="1" ref="P1010" ca="1">IFERROR(Y2IF(VLOOKUP('Xlookup set'!$S1049,'Xlookup set'!$A$1:$R$1239,17,FALSE)=0,"",VLOOKUP('Xlookup set'!$S1049,'Xlookup set'!$A$1:$R$1239,17,FALSE)),"")</f>
        <v/>
      </c>
      <c r="Q1010" t="str">
        <f>IFERROR(IF(VLOOKUP('Xlookup set'!$S1049,'Xlookup set'!$A$1:$R$1239,18,FALSE)=0,"",VLOOKUP('Xlookup set'!$S1049,'Xlookup set'!$A$1:$R$1239,18,FALSE)),"")</f>
        <v/>
      </c>
    </row>
    <row r="1011" spans="1:17">
      <c r="A1011" t="str">
        <f>IFERROR(VLOOKUP('Xlookup set'!$S1011,'Xlookup set'!$A$1:$R$1239,2,FALSE),"")</f>
        <v/>
      </c>
      <c r="B1011" t="str">
        <f>IF(I1011&lt;&gt;"",ドッグキャリー!$I$2,"")</f>
        <v/>
      </c>
      <c r="C1011" t="str">
        <f t="shared" si="32"/>
        <v/>
      </c>
      <c r="D1011" t="str">
        <f t="shared" si="33"/>
        <v/>
      </c>
      <c r="H1011" s="77" t="str">
        <f>IFERROR(IF(VLOOKUP('Xlookup set'!$S1011,'Xlookup set'!$A$1:$R$1239,9,FALSE)=0,"",VLOOKUP('Xlookup set'!$S1011,'Xlookup set'!$A$1:$R$1239,9,FALSE)),"")</f>
        <v/>
      </c>
      <c r="I1011" t="str">
        <f>IFERROR(IF(VLOOKUP('Xlookup set'!$S1011,'Xlookup set'!$A$1:$R$1239,10,FALSE)=0,"",VLOOKUP('Xlookup set'!$S1011,'Xlookup set'!$A$1:$R$1239,10,FALSE)),"")</f>
        <v/>
      </c>
      <c r="J1011" t="str">
        <f>IFERROR(IF(VLOOKUP('Xlookup set'!$S1050,'Xlookup set'!$A$1:$R$1239,11,FALSE)=0,"",VLOOKUP('Xlookup set'!$S1050,'Xlookup set'!$A$1:$R$1239,11,FALSE)),"")</f>
        <v/>
      </c>
      <c r="K1011" t="str">
        <f>IFERROR(IF(VLOOKUP('Xlookup set'!$S1050,'Xlookup set'!$A$1:$R$1239,12,FALSE)=0,"",VLOOKUP('Xlookup set'!$S1050,'Xlookup set'!$A$1:$R$1239,12,FALSE)),"")</f>
        <v/>
      </c>
      <c r="L1011" t="str">
        <f>IFERROR(IF(VLOOKUP('Xlookup set'!$S1050,'Xlookup set'!$A$1:$R$1239,13,FALSE)=0,"",VLOOKUP('Xlookup set'!$S1050,'Xlookup set'!$A$1:$R$1239,13,FALSE)),"")</f>
        <v/>
      </c>
      <c r="M1011" t="str">
        <f>IFERROR(IF(VLOOKUP('Xlookup set'!$S1050,'Xlookup set'!$A$1:$R$1239,14,FALSE)=0,"",VLOOKUP('Xlookup set'!$S1050,'Xlookup set'!$A$1:$R$1239,14,FALSE)),"")</f>
        <v/>
      </c>
      <c r="N1011" t="str">
        <f>IFERROR(IF(VLOOKUP('Xlookup set'!$S1050,'Xlookup set'!$A$1:$R$1239,15,FALSE)=0,"",VLOOKUP('Xlookup set'!$S1050,'Xlookup set'!$A$1:$R$1239,15,FALSE)),"")</f>
        <v/>
      </c>
      <c r="O1011" t="str">
        <f>IFERROR(IF(VLOOKUP('Xlookup set'!$S1050,'Xlookup set'!$A$1:$R$1239,16,FALSE)=0,"",VLOOKUP('Xlookup set'!$S1050,'Xlookup set'!$A$1:$R$1239,16,FALSE)),"")</f>
        <v/>
      </c>
      <c r="P1011" t="str">
        <f t="array" aca="1" ref="P1011" ca="1">IFERROR(Y2IF(VLOOKUP('Xlookup set'!$S1050,'Xlookup set'!$A$1:$R$1239,17,FALSE)=0,"",VLOOKUP('Xlookup set'!$S1050,'Xlookup set'!$A$1:$R$1239,17,FALSE)),"")</f>
        <v/>
      </c>
      <c r="Q1011" t="str">
        <f>IFERROR(IF(VLOOKUP('Xlookup set'!$S1050,'Xlookup set'!$A$1:$R$1239,18,FALSE)=0,"",VLOOKUP('Xlookup set'!$S1050,'Xlookup set'!$A$1:$R$1239,18,FALSE)),"")</f>
        <v/>
      </c>
    </row>
    <row r="1012" spans="1:17">
      <c r="A1012" t="str">
        <f>IFERROR(VLOOKUP('Xlookup set'!$S1012,'Xlookup set'!$A$1:$R$1239,2,FALSE),"")</f>
        <v/>
      </c>
      <c r="B1012" t="str">
        <f>IF(I1012&lt;&gt;"",ドッグキャリー!$I$2,"")</f>
        <v/>
      </c>
      <c r="C1012" t="str">
        <f t="shared" si="32"/>
        <v/>
      </c>
      <c r="D1012" t="str">
        <f t="shared" si="33"/>
        <v/>
      </c>
      <c r="H1012" s="77" t="str">
        <f>IFERROR(IF(VLOOKUP('Xlookup set'!$S1012,'Xlookup set'!$A$1:$R$1239,9,FALSE)=0,"",VLOOKUP('Xlookup set'!$S1012,'Xlookup set'!$A$1:$R$1239,9,FALSE)),"")</f>
        <v/>
      </c>
      <c r="I1012" t="str">
        <f>IFERROR(IF(VLOOKUP('Xlookup set'!$S1012,'Xlookup set'!$A$1:$R$1239,10,FALSE)=0,"",VLOOKUP('Xlookup set'!$S1012,'Xlookup set'!$A$1:$R$1239,10,FALSE)),"")</f>
        <v/>
      </c>
      <c r="J1012" t="str">
        <f>IFERROR(IF(VLOOKUP('Xlookup set'!$S1051,'Xlookup set'!$A$1:$R$1239,11,FALSE)=0,"",VLOOKUP('Xlookup set'!$S1051,'Xlookup set'!$A$1:$R$1239,11,FALSE)),"")</f>
        <v/>
      </c>
      <c r="K1012" t="str">
        <f>IFERROR(IF(VLOOKUP('Xlookup set'!$S1051,'Xlookup set'!$A$1:$R$1239,12,FALSE)=0,"",VLOOKUP('Xlookup set'!$S1051,'Xlookup set'!$A$1:$R$1239,12,FALSE)),"")</f>
        <v/>
      </c>
      <c r="L1012" t="str">
        <f>IFERROR(IF(VLOOKUP('Xlookup set'!$S1051,'Xlookup set'!$A$1:$R$1239,13,FALSE)=0,"",VLOOKUP('Xlookup set'!$S1051,'Xlookup set'!$A$1:$R$1239,13,FALSE)),"")</f>
        <v/>
      </c>
      <c r="M1012" t="str">
        <f>IFERROR(IF(VLOOKUP('Xlookup set'!$S1051,'Xlookup set'!$A$1:$R$1239,14,FALSE)=0,"",VLOOKUP('Xlookup set'!$S1051,'Xlookup set'!$A$1:$R$1239,14,FALSE)),"")</f>
        <v/>
      </c>
      <c r="N1012" t="str">
        <f>IFERROR(IF(VLOOKUP('Xlookup set'!$S1051,'Xlookup set'!$A$1:$R$1239,15,FALSE)=0,"",VLOOKUP('Xlookup set'!$S1051,'Xlookup set'!$A$1:$R$1239,15,FALSE)),"")</f>
        <v/>
      </c>
      <c r="O1012" t="str">
        <f>IFERROR(IF(VLOOKUP('Xlookup set'!$S1051,'Xlookup set'!$A$1:$R$1239,16,FALSE)=0,"",VLOOKUP('Xlookup set'!$S1051,'Xlookup set'!$A$1:$R$1239,16,FALSE)),"")</f>
        <v/>
      </c>
      <c r="P1012" t="str">
        <f t="array" aca="1" ref="P1012" ca="1">IFERROR(Y2IF(VLOOKUP('Xlookup set'!$S1051,'Xlookup set'!$A$1:$R$1239,17,FALSE)=0,"",VLOOKUP('Xlookup set'!$S1051,'Xlookup set'!$A$1:$R$1239,17,FALSE)),"")</f>
        <v/>
      </c>
      <c r="Q1012" t="str">
        <f>IFERROR(IF(VLOOKUP('Xlookup set'!$S1051,'Xlookup set'!$A$1:$R$1239,18,FALSE)=0,"",VLOOKUP('Xlookup set'!$S1051,'Xlookup set'!$A$1:$R$1239,18,FALSE)),"")</f>
        <v/>
      </c>
    </row>
    <row r="1013" spans="1:17">
      <c r="A1013" t="str">
        <f>IFERROR(VLOOKUP('Xlookup set'!$S1013,'Xlookup set'!$A$1:$R$1239,2,FALSE),"")</f>
        <v/>
      </c>
      <c r="B1013" t="str">
        <f>IF(I1013&lt;&gt;"",ドッグキャリー!$I$2,"")</f>
        <v/>
      </c>
      <c r="C1013" t="str">
        <f t="shared" si="32"/>
        <v/>
      </c>
      <c r="D1013" t="str">
        <f t="shared" si="33"/>
        <v/>
      </c>
      <c r="H1013" s="77" t="str">
        <f>IFERROR(IF(VLOOKUP('Xlookup set'!$S1013,'Xlookup set'!$A$1:$R$1239,9,FALSE)=0,"",VLOOKUP('Xlookup set'!$S1013,'Xlookup set'!$A$1:$R$1239,9,FALSE)),"")</f>
        <v/>
      </c>
      <c r="I1013" t="str">
        <f>IFERROR(IF(VLOOKUP('Xlookup set'!$S1013,'Xlookup set'!$A$1:$R$1239,10,FALSE)=0,"",VLOOKUP('Xlookup set'!$S1013,'Xlookup set'!$A$1:$R$1239,10,FALSE)),"")</f>
        <v/>
      </c>
      <c r="J1013" t="str">
        <f>IFERROR(IF(VLOOKUP('Xlookup set'!$S1052,'Xlookup set'!$A$1:$R$1239,11,FALSE)=0,"",VLOOKUP('Xlookup set'!$S1052,'Xlookup set'!$A$1:$R$1239,11,FALSE)),"")</f>
        <v/>
      </c>
      <c r="K1013" t="str">
        <f>IFERROR(IF(VLOOKUP('Xlookup set'!$S1052,'Xlookup set'!$A$1:$R$1239,12,FALSE)=0,"",VLOOKUP('Xlookup set'!$S1052,'Xlookup set'!$A$1:$R$1239,12,FALSE)),"")</f>
        <v/>
      </c>
      <c r="L1013" t="str">
        <f>IFERROR(IF(VLOOKUP('Xlookup set'!$S1052,'Xlookup set'!$A$1:$R$1239,13,FALSE)=0,"",VLOOKUP('Xlookup set'!$S1052,'Xlookup set'!$A$1:$R$1239,13,FALSE)),"")</f>
        <v/>
      </c>
      <c r="M1013" t="str">
        <f>IFERROR(IF(VLOOKUP('Xlookup set'!$S1052,'Xlookup set'!$A$1:$R$1239,14,FALSE)=0,"",VLOOKUP('Xlookup set'!$S1052,'Xlookup set'!$A$1:$R$1239,14,FALSE)),"")</f>
        <v/>
      </c>
      <c r="N1013" t="str">
        <f>IFERROR(IF(VLOOKUP('Xlookup set'!$S1052,'Xlookup set'!$A$1:$R$1239,15,FALSE)=0,"",VLOOKUP('Xlookup set'!$S1052,'Xlookup set'!$A$1:$R$1239,15,FALSE)),"")</f>
        <v/>
      </c>
      <c r="O1013" t="str">
        <f>IFERROR(IF(VLOOKUP('Xlookup set'!$S1052,'Xlookup set'!$A$1:$R$1239,16,FALSE)=0,"",VLOOKUP('Xlookup set'!$S1052,'Xlookup set'!$A$1:$R$1239,16,FALSE)),"")</f>
        <v/>
      </c>
      <c r="P1013" t="str">
        <f t="array" aca="1" ref="P1013" ca="1">IFERROR(Y2IF(VLOOKUP('Xlookup set'!$S1052,'Xlookup set'!$A$1:$R$1239,17,FALSE)=0,"",VLOOKUP('Xlookup set'!$S1052,'Xlookup set'!$A$1:$R$1239,17,FALSE)),"")</f>
        <v/>
      </c>
      <c r="Q1013" t="str">
        <f>IFERROR(IF(VLOOKUP('Xlookup set'!$S1052,'Xlookup set'!$A$1:$R$1239,18,FALSE)=0,"",VLOOKUP('Xlookup set'!$S1052,'Xlookup set'!$A$1:$R$1239,18,FALSE)),"")</f>
        <v/>
      </c>
    </row>
    <row r="1014" spans="1:17">
      <c r="A1014" t="str">
        <f>IFERROR(VLOOKUP('Xlookup set'!$S1014,'Xlookup set'!$A$1:$R$1239,2,FALSE),"")</f>
        <v/>
      </c>
      <c r="B1014" t="str">
        <f>IF(I1014&lt;&gt;"",ドッグキャリー!$I$2,"")</f>
        <v/>
      </c>
      <c r="C1014" t="str">
        <f t="shared" si="32"/>
        <v/>
      </c>
      <c r="D1014" t="str">
        <f t="shared" si="33"/>
        <v/>
      </c>
      <c r="H1014" s="77" t="str">
        <f>IFERROR(IF(VLOOKUP('Xlookup set'!$S1014,'Xlookup set'!$A$1:$R$1239,9,FALSE)=0,"",VLOOKUP('Xlookup set'!$S1014,'Xlookup set'!$A$1:$R$1239,9,FALSE)),"")</f>
        <v/>
      </c>
      <c r="I1014" t="str">
        <f>IFERROR(IF(VLOOKUP('Xlookup set'!$S1014,'Xlookup set'!$A$1:$R$1239,10,FALSE)=0,"",VLOOKUP('Xlookup set'!$S1014,'Xlookup set'!$A$1:$R$1239,10,FALSE)),"")</f>
        <v/>
      </c>
      <c r="J1014" t="str">
        <f>IFERROR(IF(VLOOKUP('Xlookup set'!$S1053,'Xlookup set'!$A$1:$R$1239,11,FALSE)=0,"",VLOOKUP('Xlookup set'!$S1053,'Xlookup set'!$A$1:$R$1239,11,FALSE)),"")</f>
        <v/>
      </c>
      <c r="K1014" t="str">
        <f>IFERROR(IF(VLOOKUP('Xlookup set'!$S1053,'Xlookup set'!$A$1:$R$1239,12,FALSE)=0,"",VLOOKUP('Xlookup set'!$S1053,'Xlookup set'!$A$1:$R$1239,12,FALSE)),"")</f>
        <v/>
      </c>
      <c r="L1014" t="str">
        <f>IFERROR(IF(VLOOKUP('Xlookup set'!$S1053,'Xlookup set'!$A$1:$R$1239,13,FALSE)=0,"",VLOOKUP('Xlookup set'!$S1053,'Xlookup set'!$A$1:$R$1239,13,FALSE)),"")</f>
        <v/>
      </c>
      <c r="M1014" t="str">
        <f>IFERROR(IF(VLOOKUP('Xlookup set'!$S1053,'Xlookup set'!$A$1:$R$1239,14,FALSE)=0,"",VLOOKUP('Xlookup set'!$S1053,'Xlookup set'!$A$1:$R$1239,14,FALSE)),"")</f>
        <v/>
      </c>
      <c r="N1014" t="str">
        <f>IFERROR(IF(VLOOKUP('Xlookup set'!$S1053,'Xlookup set'!$A$1:$R$1239,15,FALSE)=0,"",VLOOKUP('Xlookup set'!$S1053,'Xlookup set'!$A$1:$R$1239,15,FALSE)),"")</f>
        <v/>
      </c>
      <c r="O1014" t="str">
        <f>IFERROR(IF(VLOOKUP('Xlookup set'!$S1053,'Xlookup set'!$A$1:$R$1239,16,FALSE)=0,"",VLOOKUP('Xlookup set'!$S1053,'Xlookup set'!$A$1:$R$1239,16,FALSE)),"")</f>
        <v/>
      </c>
      <c r="P1014" t="str">
        <f t="array" aca="1" ref="P1014" ca="1">IFERROR(Y2IF(VLOOKUP('Xlookup set'!$S1053,'Xlookup set'!$A$1:$R$1239,17,FALSE)=0,"",VLOOKUP('Xlookup set'!$S1053,'Xlookup set'!$A$1:$R$1239,17,FALSE)),"")</f>
        <v/>
      </c>
      <c r="Q1014" t="str">
        <f>IFERROR(IF(VLOOKUP('Xlookup set'!$S1053,'Xlookup set'!$A$1:$R$1239,18,FALSE)=0,"",VLOOKUP('Xlookup set'!$S1053,'Xlookup set'!$A$1:$R$1239,18,FALSE)),"")</f>
        <v/>
      </c>
    </row>
    <row r="1015" spans="1:17">
      <c r="A1015" t="str">
        <f>IFERROR(VLOOKUP('Xlookup set'!$S1015,'Xlookup set'!$A$1:$R$1239,2,FALSE),"")</f>
        <v/>
      </c>
      <c r="B1015" t="str">
        <f>IF(I1015&lt;&gt;"",ドッグキャリー!$I$2,"")</f>
        <v/>
      </c>
      <c r="C1015" t="str">
        <f t="shared" si="32"/>
        <v/>
      </c>
      <c r="D1015" t="str">
        <f t="shared" si="33"/>
        <v/>
      </c>
      <c r="H1015" s="77" t="str">
        <f>IFERROR(IF(VLOOKUP('Xlookup set'!$S1015,'Xlookup set'!$A$1:$R$1239,9,FALSE)=0,"",VLOOKUP('Xlookup set'!$S1015,'Xlookup set'!$A$1:$R$1239,9,FALSE)),"")</f>
        <v/>
      </c>
      <c r="I1015" t="str">
        <f>IFERROR(IF(VLOOKUP('Xlookup set'!$S1015,'Xlookup set'!$A$1:$R$1239,10,FALSE)=0,"",VLOOKUP('Xlookup set'!$S1015,'Xlookup set'!$A$1:$R$1239,10,FALSE)),"")</f>
        <v/>
      </c>
      <c r="J1015" t="str">
        <f>IFERROR(IF(VLOOKUP('Xlookup set'!$S1054,'Xlookup set'!$A$1:$R$1239,11,FALSE)=0,"",VLOOKUP('Xlookup set'!$S1054,'Xlookup set'!$A$1:$R$1239,11,FALSE)),"")</f>
        <v/>
      </c>
      <c r="K1015" t="str">
        <f>IFERROR(IF(VLOOKUP('Xlookup set'!$S1054,'Xlookup set'!$A$1:$R$1239,12,FALSE)=0,"",VLOOKUP('Xlookup set'!$S1054,'Xlookup set'!$A$1:$R$1239,12,FALSE)),"")</f>
        <v/>
      </c>
      <c r="L1015" t="str">
        <f>IFERROR(IF(VLOOKUP('Xlookup set'!$S1054,'Xlookup set'!$A$1:$R$1239,13,FALSE)=0,"",VLOOKUP('Xlookup set'!$S1054,'Xlookup set'!$A$1:$R$1239,13,FALSE)),"")</f>
        <v/>
      </c>
      <c r="M1015" t="str">
        <f>IFERROR(IF(VLOOKUP('Xlookup set'!$S1054,'Xlookup set'!$A$1:$R$1239,14,FALSE)=0,"",VLOOKUP('Xlookup set'!$S1054,'Xlookup set'!$A$1:$R$1239,14,FALSE)),"")</f>
        <v/>
      </c>
      <c r="N1015" t="str">
        <f>IFERROR(IF(VLOOKUP('Xlookup set'!$S1054,'Xlookup set'!$A$1:$R$1239,15,FALSE)=0,"",VLOOKUP('Xlookup set'!$S1054,'Xlookup set'!$A$1:$R$1239,15,FALSE)),"")</f>
        <v/>
      </c>
      <c r="O1015" t="str">
        <f>IFERROR(IF(VLOOKUP('Xlookup set'!$S1054,'Xlookup set'!$A$1:$R$1239,16,FALSE)=0,"",VLOOKUP('Xlookup set'!$S1054,'Xlookup set'!$A$1:$R$1239,16,FALSE)),"")</f>
        <v/>
      </c>
      <c r="P1015" t="str">
        <f t="array" aca="1" ref="P1015" ca="1">IFERROR(Y2IF(VLOOKUP('Xlookup set'!$S1054,'Xlookup set'!$A$1:$R$1239,17,FALSE)=0,"",VLOOKUP('Xlookup set'!$S1054,'Xlookup set'!$A$1:$R$1239,17,FALSE)),"")</f>
        <v/>
      </c>
      <c r="Q1015" t="str">
        <f>IFERROR(IF(VLOOKUP('Xlookup set'!$S1054,'Xlookup set'!$A$1:$R$1239,18,FALSE)=0,"",VLOOKUP('Xlookup set'!$S1054,'Xlookup set'!$A$1:$R$1239,18,FALSE)),"")</f>
        <v/>
      </c>
    </row>
    <row r="1016" spans="1:17">
      <c r="A1016" t="str">
        <f>IFERROR(VLOOKUP('Xlookup set'!$S1016,'Xlookup set'!$A$1:$R$1239,2,FALSE),"")</f>
        <v/>
      </c>
      <c r="B1016" t="str">
        <f>IF(I1016&lt;&gt;"",ドッグキャリー!$I$2,"")</f>
        <v/>
      </c>
      <c r="C1016" t="str">
        <f t="shared" si="32"/>
        <v/>
      </c>
      <c r="D1016" t="str">
        <f t="shared" si="33"/>
        <v/>
      </c>
      <c r="H1016" s="77" t="str">
        <f>IFERROR(IF(VLOOKUP('Xlookup set'!$S1016,'Xlookup set'!$A$1:$R$1239,9,FALSE)=0,"",VLOOKUP('Xlookup set'!$S1016,'Xlookup set'!$A$1:$R$1239,9,FALSE)),"")</f>
        <v/>
      </c>
      <c r="I1016" t="str">
        <f>IFERROR(IF(VLOOKUP('Xlookup set'!$S1016,'Xlookup set'!$A$1:$R$1239,10,FALSE)=0,"",VLOOKUP('Xlookup set'!$S1016,'Xlookup set'!$A$1:$R$1239,10,FALSE)),"")</f>
        <v/>
      </c>
      <c r="J1016" t="str">
        <f>IFERROR(IF(VLOOKUP('Xlookup set'!$S1055,'Xlookup set'!$A$1:$R$1239,11,FALSE)=0,"",VLOOKUP('Xlookup set'!$S1055,'Xlookup set'!$A$1:$R$1239,11,FALSE)),"")</f>
        <v/>
      </c>
      <c r="K1016" t="str">
        <f>IFERROR(IF(VLOOKUP('Xlookup set'!$S1055,'Xlookup set'!$A$1:$R$1239,12,FALSE)=0,"",VLOOKUP('Xlookup set'!$S1055,'Xlookup set'!$A$1:$R$1239,12,FALSE)),"")</f>
        <v/>
      </c>
      <c r="L1016" t="str">
        <f>IFERROR(IF(VLOOKUP('Xlookup set'!$S1055,'Xlookup set'!$A$1:$R$1239,13,FALSE)=0,"",VLOOKUP('Xlookup set'!$S1055,'Xlookup set'!$A$1:$R$1239,13,FALSE)),"")</f>
        <v/>
      </c>
      <c r="M1016" t="str">
        <f>IFERROR(IF(VLOOKUP('Xlookup set'!$S1055,'Xlookup set'!$A$1:$R$1239,14,FALSE)=0,"",VLOOKUP('Xlookup set'!$S1055,'Xlookup set'!$A$1:$R$1239,14,FALSE)),"")</f>
        <v/>
      </c>
      <c r="N1016" t="str">
        <f>IFERROR(IF(VLOOKUP('Xlookup set'!$S1055,'Xlookup set'!$A$1:$R$1239,15,FALSE)=0,"",VLOOKUP('Xlookup set'!$S1055,'Xlookup set'!$A$1:$R$1239,15,FALSE)),"")</f>
        <v/>
      </c>
      <c r="O1016" t="str">
        <f>IFERROR(IF(VLOOKUP('Xlookup set'!$S1055,'Xlookup set'!$A$1:$R$1239,16,FALSE)=0,"",VLOOKUP('Xlookup set'!$S1055,'Xlookup set'!$A$1:$R$1239,16,FALSE)),"")</f>
        <v/>
      </c>
      <c r="P1016" t="str">
        <f t="array" aca="1" ref="P1016" ca="1">IFERROR(Y2IF(VLOOKUP('Xlookup set'!$S1055,'Xlookup set'!$A$1:$R$1239,17,FALSE)=0,"",VLOOKUP('Xlookup set'!$S1055,'Xlookup set'!$A$1:$R$1239,17,FALSE)),"")</f>
        <v/>
      </c>
      <c r="Q1016" t="str">
        <f>IFERROR(IF(VLOOKUP('Xlookup set'!$S1055,'Xlookup set'!$A$1:$R$1239,18,FALSE)=0,"",VLOOKUP('Xlookup set'!$S1055,'Xlookup set'!$A$1:$R$1239,18,FALSE)),"")</f>
        <v/>
      </c>
    </row>
    <row r="1017" spans="1:17">
      <c r="A1017" t="str">
        <f>IFERROR(VLOOKUP('Xlookup set'!$S1017,'Xlookup set'!$A$1:$R$1239,2,FALSE),"")</f>
        <v/>
      </c>
      <c r="B1017" t="str">
        <f>IF(I1017&lt;&gt;"",ドッグキャリー!$I$2,"")</f>
        <v/>
      </c>
      <c r="C1017" t="str">
        <f t="shared" si="32"/>
        <v/>
      </c>
      <c r="D1017" t="str">
        <f t="shared" si="33"/>
        <v/>
      </c>
      <c r="H1017" s="77" t="str">
        <f>IFERROR(IF(VLOOKUP('Xlookup set'!$S1017,'Xlookup set'!$A$1:$R$1239,9,FALSE)=0,"",VLOOKUP('Xlookup set'!$S1017,'Xlookup set'!$A$1:$R$1239,9,FALSE)),"")</f>
        <v/>
      </c>
      <c r="I1017" t="str">
        <f>IFERROR(IF(VLOOKUP('Xlookup set'!$S1017,'Xlookup set'!$A$1:$R$1239,10,FALSE)=0,"",VLOOKUP('Xlookup set'!$S1017,'Xlookup set'!$A$1:$R$1239,10,FALSE)),"")</f>
        <v/>
      </c>
      <c r="J1017" t="str">
        <f>IFERROR(IF(VLOOKUP('Xlookup set'!$S1056,'Xlookup set'!$A$1:$R$1239,11,FALSE)=0,"",VLOOKUP('Xlookup set'!$S1056,'Xlookup set'!$A$1:$R$1239,11,FALSE)),"")</f>
        <v/>
      </c>
      <c r="K1017" t="str">
        <f>IFERROR(IF(VLOOKUP('Xlookup set'!$S1056,'Xlookup set'!$A$1:$R$1239,12,FALSE)=0,"",VLOOKUP('Xlookup set'!$S1056,'Xlookup set'!$A$1:$R$1239,12,FALSE)),"")</f>
        <v/>
      </c>
      <c r="L1017" t="str">
        <f>IFERROR(IF(VLOOKUP('Xlookup set'!$S1056,'Xlookup set'!$A$1:$R$1239,13,FALSE)=0,"",VLOOKUP('Xlookup set'!$S1056,'Xlookup set'!$A$1:$R$1239,13,FALSE)),"")</f>
        <v/>
      </c>
      <c r="M1017" t="str">
        <f>IFERROR(IF(VLOOKUP('Xlookup set'!$S1056,'Xlookup set'!$A$1:$R$1239,14,FALSE)=0,"",VLOOKUP('Xlookup set'!$S1056,'Xlookup set'!$A$1:$R$1239,14,FALSE)),"")</f>
        <v/>
      </c>
      <c r="N1017" t="str">
        <f>IFERROR(IF(VLOOKUP('Xlookup set'!$S1056,'Xlookup set'!$A$1:$R$1239,15,FALSE)=0,"",VLOOKUP('Xlookup set'!$S1056,'Xlookup set'!$A$1:$R$1239,15,FALSE)),"")</f>
        <v/>
      </c>
      <c r="O1017" t="str">
        <f>IFERROR(IF(VLOOKUP('Xlookup set'!$S1056,'Xlookup set'!$A$1:$R$1239,16,FALSE)=0,"",VLOOKUP('Xlookup set'!$S1056,'Xlookup set'!$A$1:$R$1239,16,FALSE)),"")</f>
        <v/>
      </c>
      <c r="P1017" t="str">
        <f t="array" aca="1" ref="P1017" ca="1">IFERROR(Y2IF(VLOOKUP('Xlookup set'!$S1056,'Xlookup set'!$A$1:$R$1239,17,FALSE)=0,"",VLOOKUP('Xlookup set'!$S1056,'Xlookup set'!$A$1:$R$1239,17,FALSE)),"")</f>
        <v/>
      </c>
      <c r="Q1017" t="str">
        <f>IFERROR(IF(VLOOKUP('Xlookup set'!$S1056,'Xlookup set'!$A$1:$R$1239,18,FALSE)=0,"",VLOOKUP('Xlookup set'!$S1056,'Xlookup set'!$A$1:$R$1239,18,FALSE)),"")</f>
        <v/>
      </c>
    </row>
    <row r="1018" spans="1:17">
      <c r="A1018" t="str">
        <f>IFERROR(VLOOKUP('Xlookup set'!$S1018,'Xlookup set'!$A$1:$R$1239,2,FALSE),"")</f>
        <v/>
      </c>
      <c r="B1018" t="str">
        <f>IF(I1018&lt;&gt;"",ドッグキャリー!$I$2,"")</f>
        <v/>
      </c>
      <c r="C1018" t="str">
        <f t="shared" si="32"/>
        <v/>
      </c>
      <c r="D1018" t="str">
        <f t="shared" si="33"/>
        <v/>
      </c>
      <c r="H1018" s="77" t="str">
        <f>IFERROR(IF(VLOOKUP('Xlookup set'!$S1018,'Xlookup set'!$A$1:$R$1239,9,FALSE)=0,"",VLOOKUP('Xlookup set'!$S1018,'Xlookup set'!$A$1:$R$1239,9,FALSE)),"")</f>
        <v/>
      </c>
      <c r="I1018" t="str">
        <f>IFERROR(IF(VLOOKUP('Xlookup set'!$S1018,'Xlookup set'!$A$1:$R$1239,10,FALSE)=0,"",VLOOKUP('Xlookup set'!$S1018,'Xlookup set'!$A$1:$R$1239,10,FALSE)),"")</f>
        <v/>
      </c>
      <c r="J1018" t="str">
        <f>IFERROR(IF(VLOOKUP('Xlookup set'!$S1057,'Xlookup set'!$A$1:$R$1239,11,FALSE)=0,"",VLOOKUP('Xlookup set'!$S1057,'Xlookup set'!$A$1:$R$1239,11,FALSE)),"")</f>
        <v/>
      </c>
      <c r="K1018" t="str">
        <f>IFERROR(IF(VLOOKUP('Xlookup set'!$S1057,'Xlookup set'!$A$1:$R$1239,12,FALSE)=0,"",VLOOKUP('Xlookup set'!$S1057,'Xlookup set'!$A$1:$R$1239,12,FALSE)),"")</f>
        <v/>
      </c>
      <c r="L1018" t="str">
        <f>IFERROR(IF(VLOOKUP('Xlookup set'!$S1057,'Xlookup set'!$A$1:$R$1239,13,FALSE)=0,"",VLOOKUP('Xlookup set'!$S1057,'Xlookup set'!$A$1:$R$1239,13,FALSE)),"")</f>
        <v/>
      </c>
      <c r="M1018" t="str">
        <f>IFERROR(IF(VLOOKUP('Xlookup set'!$S1057,'Xlookup set'!$A$1:$R$1239,14,FALSE)=0,"",VLOOKUP('Xlookup set'!$S1057,'Xlookup set'!$A$1:$R$1239,14,FALSE)),"")</f>
        <v/>
      </c>
      <c r="N1018" t="str">
        <f>IFERROR(IF(VLOOKUP('Xlookup set'!$S1057,'Xlookup set'!$A$1:$R$1239,15,FALSE)=0,"",VLOOKUP('Xlookup set'!$S1057,'Xlookup set'!$A$1:$R$1239,15,FALSE)),"")</f>
        <v/>
      </c>
      <c r="O1018" t="str">
        <f>IFERROR(IF(VLOOKUP('Xlookup set'!$S1057,'Xlookup set'!$A$1:$R$1239,16,FALSE)=0,"",VLOOKUP('Xlookup set'!$S1057,'Xlookup set'!$A$1:$R$1239,16,FALSE)),"")</f>
        <v/>
      </c>
      <c r="P1018" t="str">
        <f t="array" aca="1" ref="P1018" ca="1">IFERROR(Y2IF(VLOOKUP('Xlookup set'!$S1057,'Xlookup set'!$A$1:$R$1239,17,FALSE)=0,"",VLOOKUP('Xlookup set'!$S1057,'Xlookup set'!$A$1:$R$1239,17,FALSE)),"")</f>
        <v/>
      </c>
      <c r="Q1018" t="str">
        <f>IFERROR(IF(VLOOKUP('Xlookup set'!$S1057,'Xlookup set'!$A$1:$R$1239,18,FALSE)=0,"",VLOOKUP('Xlookup set'!$S1057,'Xlookup set'!$A$1:$R$1239,18,FALSE)),"")</f>
        <v/>
      </c>
    </row>
    <row r="1019" spans="1:17">
      <c r="A1019" t="str">
        <f>IFERROR(VLOOKUP('Xlookup set'!$S1019,'Xlookup set'!$A$1:$R$1239,2,FALSE),"")</f>
        <v/>
      </c>
      <c r="B1019" t="str">
        <f>IF(I1019&lt;&gt;"",ドッグキャリー!$I$2,"")</f>
        <v/>
      </c>
      <c r="C1019" t="str">
        <f t="shared" si="32"/>
        <v/>
      </c>
      <c r="D1019" t="str">
        <f t="shared" si="33"/>
        <v/>
      </c>
      <c r="H1019" s="77" t="str">
        <f>IFERROR(IF(VLOOKUP('Xlookup set'!$S1019,'Xlookup set'!$A$1:$R$1239,9,FALSE)=0,"",VLOOKUP('Xlookup set'!$S1019,'Xlookup set'!$A$1:$R$1239,9,FALSE)),"")</f>
        <v/>
      </c>
      <c r="I1019" t="str">
        <f>IFERROR(IF(VLOOKUP('Xlookup set'!$S1019,'Xlookup set'!$A$1:$R$1239,10,FALSE)=0,"",VLOOKUP('Xlookup set'!$S1019,'Xlookup set'!$A$1:$R$1239,10,FALSE)),"")</f>
        <v/>
      </c>
      <c r="J1019" t="str">
        <f>IFERROR(IF(VLOOKUP('Xlookup set'!$S1058,'Xlookup set'!$A$1:$R$1239,11,FALSE)=0,"",VLOOKUP('Xlookup set'!$S1058,'Xlookup set'!$A$1:$R$1239,11,FALSE)),"")</f>
        <v/>
      </c>
      <c r="K1019" t="str">
        <f>IFERROR(IF(VLOOKUP('Xlookup set'!$S1058,'Xlookup set'!$A$1:$R$1239,12,FALSE)=0,"",VLOOKUP('Xlookup set'!$S1058,'Xlookup set'!$A$1:$R$1239,12,FALSE)),"")</f>
        <v/>
      </c>
      <c r="L1019" t="str">
        <f>IFERROR(IF(VLOOKUP('Xlookup set'!$S1058,'Xlookup set'!$A$1:$R$1239,13,FALSE)=0,"",VLOOKUP('Xlookup set'!$S1058,'Xlookup set'!$A$1:$R$1239,13,FALSE)),"")</f>
        <v/>
      </c>
      <c r="M1019" t="str">
        <f>IFERROR(IF(VLOOKUP('Xlookup set'!$S1058,'Xlookup set'!$A$1:$R$1239,14,FALSE)=0,"",VLOOKUP('Xlookup set'!$S1058,'Xlookup set'!$A$1:$R$1239,14,FALSE)),"")</f>
        <v/>
      </c>
      <c r="N1019" t="str">
        <f>IFERROR(IF(VLOOKUP('Xlookup set'!$S1058,'Xlookup set'!$A$1:$R$1239,15,FALSE)=0,"",VLOOKUP('Xlookup set'!$S1058,'Xlookup set'!$A$1:$R$1239,15,FALSE)),"")</f>
        <v/>
      </c>
      <c r="O1019" t="str">
        <f>IFERROR(IF(VLOOKUP('Xlookup set'!$S1058,'Xlookup set'!$A$1:$R$1239,16,FALSE)=0,"",VLOOKUP('Xlookup set'!$S1058,'Xlookup set'!$A$1:$R$1239,16,FALSE)),"")</f>
        <v/>
      </c>
      <c r="P1019" t="str">
        <f t="array" aca="1" ref="P1019" ca="1">IFERROR(Y2IF(VLOOKUP('Xlookup set'!$S1058,'Xlookup set'!$A$1:$R$1239,17,FALSE)=0,"",VLOOKUP('Xlookup set'!$S1058,'Xlookup set'!$A$1:$R$1239,17,FALSE)),"")</f>
        <v/>
      </c>
      <c r="Q1019" t="str">
        <f>IFERROR(IF(VLOOKUP('Xlookup set'!$S1058,'Xlookup set'!$A$1:$R$1239,18,FALSE)=0,"",VLOOKUP('Xlookup set'!$S1058,'Xlookup set'!$A$1:$R$1239,18,FALSE)),"")</f>
        <v/>
      </c>
    </row>
    <row r="1020" spans="1:17">
      <c r="A1020" t="str">
        <f>IFERROR(VLOOKUP('Xlookup set'!$S1020,'Xlookup set'!$A$1:$R$1239,2,FALSE),"")</f>
        <v/>
      </c>
      <c r="B1020" t="str">
        <f>IF(I1020&lt;&gt;"",ドッグキャリー!$I$2,"")</f>
        <v/>
      </c>
      <c r="C1020" t="str">
        <f t="shared" si="32"/>
        <v/>
      </c>
      <c r="D1020" t="str">
        <f t="shared" si="33"/>
        <v/>
      </c>
      <c r="H1020" s="77" t="str">
        <f>IFERROR(IF(VLOOKUP('Xlookup set'!$S1020,'Xlookup set'!$A$1:$R$1239,9,FALSE)=0,"",VLOOKUP('Xlookup set'!$S1020,'Xlookup set'!$A$1:$R$1239,9,FALSE)),"")</f>
        <v/>
      </c>
      <c r="I1020" t="str">
        <f>IFERROR(IF(VLOOKUP('Xlookup set'!$S1020,'Xlookup set'!$A$1:$R$1239,10,FALSE)=0,"",VLOOKUP('Xlookup set'!$S1020,'Xlookup set'!$A$1:$R$1239,10,FALSE)),"")</f>
        <v/>
      </c>
      <c r="J1020" t="str">
        <f>IFERROR(IF(VLOOKUP('Xlookup set'!$S1059,'Xlookup set'!$A$1:$R$1239,11,FALSE)=0,"",VLOOKUP('Xlookup set'!$S1059,'Xlookup set'!$A$1:$R$1239,11,FALSE)),"")</f>
        <v/>
      </c>
      <c r="K1020" t="str">
        <f>IFERROR(IF(VLOOKUP('Xlookup set'!$S1059,'Xlookup set'!$A$1:$R$1239,12,FALSE)=0,"",VLOOKUP('Xlookup set'!$S1059,'Xlookup set'!$A$1:$R$1239,12,FALSE)),"")</f>
        <v/>
      </c>
      <c r="L1020" t="str">
        <f>IFERROR(IF(VLOOKUP('Xlookup set'!$S1059,'Xlookup set'!$A$1:$R$1239,13,FALSE)=0,"",VLOOKUP('Xlookup set'!$S1059,'Xlookup set'!$A$1:$R$1239,13,FALSE)),"")</f>
        <v/>
      </c>
      <c r="M1020" t="str">
        <f>IFERROR(IF(VLOOKUP('Xlookup set'!$S1059,'Xlookup set'!$A$1:$R$1239,14,FALSE)=0,"",VLOOKUP('Xlookup set'!$S1059,'Xlookup set'!$A$1:$R$1239,14,FALSE)),"")</f>
        <v/>
      </c>
      <c r="N1020" t="str">
        <f>IFERROR(IF(VLOOKUP('Xlookup set'!$S1059,'Xlookup set'!$A$1:$R$1239,15,FALSE)=0,"",VLOOKUP('Xlookup set'!$S1059,'Xlookup set'!$A$1:$R$1239,15,FALSE)),"")</f>
        <v/>
      </c>
      <c r="O1020" t="str">
        <f>IFERROR(IF(VLOOKUP('Xlookup set'!$S1059,'Xlookup set'!$A$1:$R$1239,16,FALSE)=0,"",VLOOKUP('Xlookup set'!$S1059,'Xlookup set'!$A$1:$R$1239,16,FALSE)),"")</f>
        <v/>
      </c>
      <c r="P1020" t="str">
        <f t="array" aca="1" ref="P1020" ca="1">IFERROR(Y2IF(VLOOKUP('Xlookup set'!$S1059,'Xlookup set'!$A$1:$R$1239,17,FALSE)=0,"",VLOOKUP('Xlookup set'!$S1059,'Xlookup set'!$A$1:$R$1239,17,FALSE)),"")</f>
        <v/>
      </c>
      <c r="Q1020" t="str">
        <f>IFERROR(IF(VLOOKUP('Xlookup set'!$S1059,'Xlookup set'!$A$1:$R$1239,18,FALSE)=0,"",VLOOKUP('Xlookup set'!$S1059,'Xlookup set'!$A$1:$R$1239,18,FALSE)),"")</f>
        <v/>
      </c>
    </row>
    <row r="1021" spans="1:17">
      <c r="A1021" t="str">
        <f>IFERROR(VLOOKUP('Xlookup set'!$S1021,'Xlookup set'!$A$1:$R$1239,2,FALSE),"")</f>
        <v/>
      </c>
      <c r="B1021" t="str">
        <f>IF(I1021&lt;&gt;"",ドッグキャリー!$I$2,"")</f>
        <v/>
      </c>
      <c r="C1021" t="str">
        <f t="shared" si="32"/>
        <v/>
      </c>
      <c r="D1021" t="str">
        <f t="shared" si="33"/>
        <v/>
      </c>
      <c r="H1021" s="77" t="str">
        <f>IFERROR(IF(VLOOKUP('Xlookup set'!$S1021,'Xlookup set'!$A$1:$R$1239,9,FALSE)=0,"",VLOOKUP('Xlookup set'!$S1021,'Xlookup set'!$A$1:$R$1239,9,FALSE)),"")</f>
        <v/>
      </c>
      <c r="I1021" t="str">
        <f>IFERROR(IF(VLOOKUP('Xlookup set'!$S1021,'Xlookup set'!$A$1:$R$1239,10,FALSE)=0,"",VLOOKUP('Xlookup set'!$S1021,'Xlookup set'!$A$1:$R$1239,10,FALSE)),"")</f>
        <v/>
      </c>
      <c r="J1021" t="str">
        <f>IFERROR(IF(VLOOKUP('Xlookup set'!$S1060,'Xlookup set'!$A$1:$R$1239,11,FALSE)=0,"",VLOOKUP('Xlookup set'!$S1060,'Xlookup set'!$A$1:$R$1239,11,FALSE)),"")</f>
        <v/>
      </c>
      <c r="K1021" t="str">
        <f>IFERROR(IF(VLOOKUP('Xlookup set'!$S1060,'Xlookup set'!$A$1:$R$1239,12,FALSE)=0,"",VLOOKUP('Xlookup set'!$S1060,'Xlookup set'!$A$1:$R$1239,12,FALSE)),"")</f>
        <v/>
      </c>
      <c r="L1021" t="str">
        <f>IFERROR(IF(VLOOKUP('Xlookup set'!$S1060,'Xlookup set'!$A$1:$R$1239,13,FALSE)=0,"",VLOOKUP('Xlookup set'!$S1060,'Xlookup set'!$A$1:$R$1239,13,FALSE)),"")</f>
        <v/>
      </c>
      <c r="M1021" t="str">
        <f>IFERROR(IF(VLOOKUP('Xlookup set'!$S1060,'Xlookup set'!$A$1:$R$1239,14,FALSE)=0,"",VLOOKUP('Xlookup set'!$S1060,'Xlookup set'!$A$1:$R$1239,14,FALSE)),"")</f>
        <v/>
      </c>
      <c r="N1021" t="str">
        <f>IFERROR(IF(VLOOKUP('Xlookup set'!$S1060,'Xlookup set'!$A$1:$R$1239,15,FALSE)=0,"",VLOOKUP('Xlookup set'!$S1060,'Xlookup set'!$A$1:$R$1239,15,FALSE)),"")</f>
        <v/>
      </c>
      <c r="O1021" t="str">
        <f>IFERROR(IF(VLOOKUP('Xlookup set'!$S1060,'Xlookup set'!$A$1:$R$1239,16,FALSE)=0,"",VLOOKUP('Xlookup set'!$S1060,'Xlookup set'!$A$1:$R$1239,16,FALSE)),"")</f>
        <v/>
      </c>
      <c r="P1021" t="str">
        <f t="array" aca="1" ref="P1021" ca="1">IFERROR(Y2IF(VLOOKUP('Xlookup set'!$S1060,'Xlookup set'!$A$1:$R$1239,17,FALSE)=0,"",VLOOKUP('Xlookup set'!$S1060,'Xlookup set'!$A$1:$R$1239,17,FALSE)),"")</f>
        <v/>
      </c>
      <c r="Q1021" t="str">
        <f>IFERROR(IF(VLOOKUP('Xlookup set'!$S1060,'Xlookup set'!$A$1:$R$1239,18,FALSE)=0,"",VLOOKUP('Xlookup set'!$S1060,'Xlookup set'!$A$1:$R$1239,18,FALSE)),"")</f>
        <v/>
      </c>
    </row>
    <row r="1022" spans="1:17">
      <c r="A1022" t="str">
        <f>IFERROR(VLOOKUP('Xlookup set'!$S1022,'Xlookup set'!$A$1:$R$1239,2,FALSE),"")</f>
        <v/>
      </c>
      <c r="B1022" t="str">
        <f>IF(I1022&lt;&gt;"",ドッグキャリー!$I$2,"")</f>
        <v/>
      </c>
      <c r="C1022" t="str">
        <f t="shared" si="32"/>
        <v/>
      </c>
      <c r="D1022" t="str">
        <f t="shared" si="33"/>
        <v/>
      </c>
      <c r="H1022" s="77" t="str">
        <f>IFERROR(IF(VLOOKUP('Xlookup set'!$S1022,'Xlookup set'!$A$1:$R$1239,9,FALSE)=0,"",VLOOKUP('Xlookup set'!$S1022,'Xlookup set'!$A$1:$R$1239,9,FALSE)),"")</f>
        <v/>
      </c>
      <c r="I1022" t="str">
        <f>IFERROR(IF(VLOOKUP('Xlookup set'!$S1022,'Xlookup set'!$A$1:$R$1239,10,FALSE)=0,"",VLOOKUP('Xlookup set'!$S1022,'Xlookup set'!$A$1:$R$1239,10,FALSE)),"")</f>
        <v/>
      </c>
      <c r="J1022" t="str">
        <f>IFERROR(IF(VLOOKUP('Xlookup set'!$S1061,'Xlookup set'!$A$1:$R$1239,11,FALSE)=0,"",VLOOKUP('Xlookup set'!$S1061,'Xlookup set'!$A$1:$R$1239,11,FALSE)),"")</f>
        <v/>
      </c>
      <c r="K1022" t="str">
        <f>IFERROR(IF(VLOOKUP('Xlookup set'!$S1061,'Xlookup set'!$A$1:$R$1239,12,FALSE)=0,"",VLOOKUP('Xlookup set'!$S1061,'Xlookup set'!$A$1:$R$1239,12,FALSE)),"")</f>
        <v/>
      </c>
      <c r="L1022" t="str">
        <f>IFERROR(IF(VLOOKUP('Xlookup set'!$S1061,'Xlookup set'!$A$1:$R$1239,13,FALSE)=0,"",VLOOKUP('Xlookup set'!$S1061,'Xlookup set'!$A$1:$R$1239,13,FALSE)),"")</f>
        <v/>
      </c>
      <c r="M1022" t="str">
        <f>IFERROR(IF(VLOOKUP('Xlookup set'!$S1061,'Xlookup set'!$A$1:$R$1239,14,FALSE)=0,"",VLOOKUP('Xlookup set'!$S1061,'Xlookup set'!$A$1:$R$1239,14,FALSE)),"")</f>
        <v/>
      </c>
      <c r="N1022" t="str">
        <f>IFERROR(IF(VLOOKUP('Xlookup set'!$S1061,'Xlookup set'!$A$1:$R$1239,15,FALSE)=0,"",VLOOKUP('Xlookup set'!$S1061,'Xlookup set'!$A$1:$R$1239,15,FALSE)),"")</f>
        <v/>
      </c>
      <c r="O1022" t="str">
        <f>IFERROR(IF(VLOOKUP('Xlookup set'!$S1061,'Xlookup set'!$A$1:$R$1239,16,FALSE)=0,"",VLOOKUP('Xlookup set'!$S1061,'Xlookup set'!$A$1:$R$1239,16,FALSE)),"")</f>
        <v/>
      </c>
      <c r="P1022" t="str">
        <f t="array" aca="1" ref="P1022" ca="1">IFERROR(Y2IF(VLOOKUP('Xlookup set'!$S1061,'Xlookup set'!$A$1:$R$1239,17,FALSE)=0,"",VLOOKUP('Xlookup set'!$S1061,'Xlookup set'!$A$1:$R$1239,17,FALSE)),"")</f>
        <v/>
      </c>
      <c r="Q1022" t="str">
        <f>IFERROR(IF(VLOOKUP('Xlookup set'!$S1061,'Xlookup set'!$A$1:$R$1239,18,FALSE)=0,"",VLOOKUP('Xlookup set'!$S1061,'Xlookup set'!$A$1:$R$1239,18,FALSE)),"")</f>
        <v/>
      </c>
    </row>
    <row r="1023" spans="1:17">
      <c r="A1023" t="str">
        <f>IFERROR(VLOOKUP('Xlookup set'!$S1023,'Xlookup set'!$A$1:$R$1239,2,FALSE),"")</f>
        <v/>
      </c>
      <c r="B1023" t="str">
        <f>IF(I1023&lt;&gt;"",ドッグキャリー!$I$2,"")</f>
        <v/>
      </c>
      <c r="C1023" t="str">
        <f t="shared" si="32"/>
        <v/>
      </c>
      <c r="D1023" t="str">
        <f t="shared" si="33"/>
        <v/>
      </c>
      <c r="H1023" s="77" t="str">
        <f>IFERROR(IF(VLOOKUP('Xlookup set'!$S1023,'Xlookup set'!$A$1:$R$1239,9,FALSE)=0,"",VLOOKUP('Xlookup set'!$S1023,'Xlookup set'!$A$1:$R$1239,9,FALSE)),"")</f>
        <v/>
      </c>
      <c r="I1023" t="str">
        <f>IFERROR(IF(VLOOKUP('Xlookup set'!$S1023,'Xlookup set'!$A$1:$R$1239,10,FALSE)=0,"",VLOOKUP('Xlookup set'!$S1023,'Xlookup set'!$A$1:$R$1239,10,FALSE)),"")</f>
        <v/>
      </c>
      <c r="J1023" t="str">
        <f>IFERROR(IF(VLOOKUP('Xlookup set'!$S1062,'Xlookup set'!$A$1:$R$1239,11,FALSE)=0,"",VLOOKUP('Xlookup set'!$S1062,'Xlookup set'!$A$1:$R$1239,11,FALSE)),"")</f>
        <v/>
      </c>
      <c r="K1023" t="str">
        <f>IFERROR(IF(VLOOKUP('Xlookup set'!$S1062,'Xlookup set'!$A$1:$R$1239,12,FALSE)=0,"",VLOOKUP('Xlookup set'!$S1062,'Xlookup set'!$A$1:$R$1239,12,FALSE)),"")</f>
        <v/>
      </c>
      <c r="L1023" t="str">
        <f>IFERROR(IF(VLOOKUP('Xlookup set'!$S1062,'Xlookup set'!$A$1:$R$1239,13,FALSE)=0,"",VLOOKUP('Xlookup set'!$S1062,'Xlookup set'!$A$1:$R$1239,13,FALSE)),"")</f>
        <v/>
      </c>
      <c r="M1023" t="str">
        <f>IFERROR(IF(VLOOKUP('Xlookup set'!$S1062,'Xlookup set'!$A$1:$R$1239,14,FALSE)=0,"",VLOOKUP('Xlookup set'!$S1062,'Xlookup set'!$A$1:$R$1239,14,FALSE)),"")</f>
        <v/>
      </c>
      <c r="N1023" t="str">
        <f>IFERROR(IF(VLOOKUP('Xlookup set'!$S1062,'Xlookup set'!$A$1:$R$1239,15,FALSE)=0,"",VLOOKUP('Xlookup set'!$S1062,'Xlookup set'!$A$1:$R$1239,15,FALSE)),"")</f>
        <v/>
      </c>
      <c r="O1023" t="str">
        <f>IFERROR(IF(VLOOKUP('Xlookup set'!$S1062,'Xlookup set'!$A$1:$R$1239,16,FALSE)=0,"",VLOOKUP('Xlookup set'!$S1062,'Xlookup set'!$A$1:$R$1239,16,FALSE)),"")</f>
        <v/>
      </c>
      <c r="P1023" t="str">
        <f t="array" aca="1" ref="P1023" ca="1">IFERROR(Y2IF(VLOOKUP('Xlookup set'!$S1062,'Xlookup set'!$A$1:$R$1239,17,FALSE)=0,"",VLOOKUP('Xlookup set'!$S1062,'Xlookup set'!$A$1:$R$1239,17,FALSE)),"")</f>
        <v/>
      </c>
      <c r="Q1023" t="str">
        <f>IFERROR(IF(VLOOKUP('Xlookup set'!$S1062,'Xlookup set'!$A$1:$R$1239,18,FALSE)=0,"",VLOOKUP('Xlookup set'!$S1062,'Xlookup set'!$A$1:$R$1239,18,FALSE)),"")</f>
        <v/>
      </c>
    </row>
    <row r="1024" spans="1:17">
      <c r="A1024" t="str">
        <f>IFERROR(VLOOKUP('Xlookup set'!$S1024,'Xlookup set'!$A$1:$R$1239,2,FALSE),"")</f>
        <v/>
      </c>
      <c r="B1024" t="str">
        <f>IF(I1024&lt;&gt;"",ドッグキャリー!$I$2,"")</f>
        <v/>
      </c>
      <c r="C1024" t="str">
        <f t="shared" si="32"/>
        <v/>
      </c>
      <c r="D1024" t="str">
        <f t="shared" si="33"/>
        <v/>
      </c>
      <c r="H1024" s="77" t="str">
        <f>IFERROR(IF(VLOOKUP('Xlookup set'!$S1024,'Xlookup set'!$A$1:$R$1239,9,FALSE)=0,"",VLOOKUP('Xlookup set'!$S1024,'Xlookup set'!$A$1:$R$1239,9,FALSE)),"")</f>
        <v/>
      </c>
      <c r="I1024" t="str">
        <f>IFERROR(IF(VLOOKUP('Xlookup set'!$S1024,'Xlookup set'!$A$1:$R$1239,10,FALSE)=0,"",VLOOKUP('Xlookup set'!$S1024,'Xlookup set'!$A$1:$R$1239,10,FALSE)),"")</f>
        <v/>
      </c>
      <c r="J1024" t="str">
        <f>IFERROR(IF(VLOOKUP('Xlookup set'!$S1063,'Xlookup set'!$A$1:$R$1239,11,FALSE)=0,"",VLOOKUP('Xlookup set'!$S1063,'Xlookup set'!$A$1:$R$1239,11,FALSE)),"")</f>
        <v/>
      </c>
      <c r="K1024" t="str">
        <f>IFERROR(IF(VLOOKUP('Xlookup set'!$S1063,'Xlookup set'!$A$1:$R$1239,12,FALSE)=0,"",VLOOKUP('Xlookup set'!$S1063,'Xlookup set'!$A$1:$R$1239,12,FALSE)),"")</f>
        <v/>
      </c>
      <c r="L1024" t="str">
        <f>IFERROR(IF(VLOOKUP('Xlookup set'!$S1063,'Xlookup set'!$A$1:$R$1239,13,FALSE)=0,"",VLOOKUP('Xlookup set'!$S1063,'Xlookup set'!$A$1:$R$1239,13,FALSE)),"")</f>
        <v/>
      </c>
      <c r="M1024" t="str">
        <f>IFERROR(IF(VLOOKUP('Xlookup set'!$S1063,'Xlookup set'!$A$1:$R$1239,14,FALSE)=0,"",VLOOKUP('Xlookup set'!$S1063,'Xlookup set'!$A$1:$R$1239,14,FALSE)),"")</f>
        <v/>
      </c>
      <c r="N1024" t="str">
        <f>IFERROR(IF(VLOOKUP('Xlookup set'!$S1063,'Xlookup set'!$A$1:$R$1239,15,FALSE)=0,"",VLOOKUP('Xlookup set'!$S1063,'Xlookup set'!$A$1:$R$1239,15,FALSE)),"")</f>
        <v/>
      </c>
      <c r="O1024" t="str">
        <f>IFERROR(IF(VLOOKUP('Xlookup set'!$S1063,'Xlookup set'!$A$1:$R$1239,16,FALSE)=0,"",VLOOKUP('Xlookup set'!$S1063,'Xlookup set'!$A$1:$R$1239,16,FALSE)),"")</f>
        <v/>
      </c>
      <c r="P1024" t="str">
        <f t="array" aca="1" ref="P1024" ca="1">IFERROR(Y2IF(VLOOKUP('Xlookup set'!$S1063,'Xlookup set'!$A$1:$R$1239,17,FALSE)=0,"",VLOOKUP('Xlookup set'!$S1063,'Xlookup set'!$A$1:$R$1239,17,FALSE)),"")</f>
        <v/>
      </c>
      <c r="Q1024" t="str">
        <f>IFERROR(IF(VLOOKUP('Xlookup set'!$S1063,'Xlookup set'!$A$1:$R$1239,18,FALSE)=0,"",VLOOKUP('Xlookup set'!$S1063,'Xlookup set'!$A$1:$R$1239,18,FALSE)),"")</f>
        <v/>
      </c>
    </row>
    <row r="1025" spans="1:17">
      <c r="A1025" t="str">
        <f>IFERROR(VLOOKUP('Xlookup set'!$S1025,'Xlookup set'!$A$1:$R$1239,2,FALSE),"")</f>
        <v/>
      </c>
      <c r="B1025" t="str">
        <f>IF(I1025&lt;&gt;"",ドッグキャリー!$I$2,"")</f>
        <v/>
      </c>
      <c r="C1025" t="str">
        <f t="shared" si="32"/>
        <v/>
      </c>
      <c r="D1025" t="str">
        <f t="shared" si="33"/>
        <v/>
      </c>
      <c r="H1025" s="77" t="str">
        <f>IFERROR(IF(VLOOKUP('Xlookup set'!$S1025,'Xlookup set'!$A$1:$R$1239,9,FALSE)=0,"",VLOOKUP('Xlookup set'!$S1025,'Xlookup set'!$A$1:$R$1239,9,FALSE)),"")</f>
        <v/>
      </c>
      <c r="I1025" t="str">
        <f>IFERROR(IF(VLOOKUP('Xlookup set'!$S1025,'Xlookup set'!$A$1:$R$1239,10,FALSE)=0,"",VLOOKUP('Xlookup set'!$S1025,'Xlookup set'!$A$1:$R$1239,10,FALSE)),"")</f>
        <v/>
      </c>
      <c r="J1025" t="str">
        <f>IFERROR(IF(VLOOKUP('Xlookup set'!$S1064,'Xlookup set'!$A$1:$R$1239,11,FALSE)=0,"",VLOOKUP('Xlookup set'!$S1064,'Xlookup set'!$A$1:$R$1239,11,FALSE)),"")</f>
        <v/>
      </c>
      <c r="K1025" t="str">
        <f>IFERROR(IF(VLOOKUP('Xlookup set'!$S1064,'Xlookup set'!$A$1:$R$1239,12,FALSE)=0,"",VLOOKUP('Xlookup set'!$S1064,'Xlookup set'!$A$1:$R$1239,12,FALSE)),"")</f>
        <v/>
      </c>
      <c r="L1025" t="str">
        <f>IFERROR(IF(VLOOKUP('Xlookup set'!$S1064,'Xlookup set'!$A$1:$R$1239,13,FALSE)=0,"",VLOOKUP('Xlookup set'!$S1064,'Xlookup set'!$A$1:$R$1239,13,FALSE)),"")</f>
        <v/>
      </c>
      <c r="M1025" t="str">
        <f>IFERROR(IF(VLOOKUP('Xlookup set'!$S1064,'Xlookup set'!$A$1:$R$1239,14,FALSE)=0,"",VLOOKUP('Xlookup set'!$S1064,'Xlookup set'!$A$1:$R$1239,14,FALSE)),"")</f>
        <v/>
      </c>
      <c r="N1025" t="str">
        <f>IFERROR(IF(VLOOKUP('Xlookup set'!$S1064,'Xlookup set'!$A$1:$R$1239,15,FALSE)=0,"",VLOOKUP('Xlookup set'!$S1064,'Xlookup set'!$A$1:$R$1239,15,FALSE)),"")</f>
        <v/>
      </c>
      <c r="O1025" t="str">
        <f>IFERROR(IF(VLOOKUP('Xlookup set'!$S1064,'Xlookup set'!$A$1:$R$1239,16,FALSE)=0,"",VLOOKUP('Xlookup set'!$S1064,'Xlookup set'!$A$1:$R$1239,16,FALSE)),"")</f>
        <v/>
      </c>
      <c r="P1025" t="str">
        <f t="array" aca="1" ref="P1025" ca="1">IFERROR(Y2IF(VLOOKUP('Xlookup set'!$S1064,'Xlookup set'!$A$1:$R$1239,17,FALSE)=0,"",VLOOKUP('Xlookup set'!$S1064,'Xlookup set'!$A$1:$R$1239,17,FALSE)),"")</f>
        <v/>
      </c>
      <c r="Q1025" t="str">
        <f>IFERROR(IF(VLOOKUP('Xlookup set'!$S1064,'Xlookup set'!$A$1:$R$1239,18,FALSE)=0,"",VLOOKUP('Xlookup set'!$S1064,'Xlookup set'!$A$1:$R$1239,18,FALSE)),"")</f>
        <v/>
      </c>
    </row>
    <row r="1026" spans="1:17">
      <c r="A1026" t="str">
        <f>IFERROR(VLOOKUP('Xlookup set'!$S1026,'Xlookup set'!$A$1:$R$1239,2,FALSE),"")</f>
        <v/>
      </c>
      <c r="B1026" t="str">
        <f>IF(I1026&lt;&gt;"",ドッグキャリー!$I$2,"")</f>
        <v/>
      </c>
      <c r="C1026" t="str">
        <f t="shared" si="32"/>
        <v/>
      </c>
      <c r="D1026" t="str">
        <f t="shared" si="33"/>
        <v/>
      </c>
      <c r="H1026" s="77" t="str">
        <f>IFERROR(IF(VLOOKUP('Xlookup set'!$S1026,'Xlookup set'!$A$1:$R$1239,9,FALSE)=0,"",VLOOKUP('Xlookup set'!$S1026,'Xlookup set'!$A$1:$R$1239,9,FALSE)),"")</f>
        <v/>
      </c>
      <c r="I1026" t="str">
        <f>IFERROR(IF(VLOOKUP('Xlookup set'!$S1026,'Xlookup set'!$A$1:$R$1239,10,FALSE)=0,"",VLOOKUP('Xlookup set'!$S1026,'Xlookup set'!$A$1:$R$1239,10,FALSE)),"")</f>
        <v/>
      </c>
      <c r="J1026" t="str">
        <f>IFERROR(IF(VLOOKUP('Xlookup set'!$S1065,'Xlookup set'!$A$1:$R$1239,11,FALSE)=0,"",VLOOKUP('Xlookup set'!$S1065,'Xlookup set'!$A$1:$R$1239,11,FALSE)),"")</f>
        <v/>
      </c>
      <c r="K1026" t="str">
        <f>IFERROR(IF(VLOOKUP('Xlookup set'!$S1065,'Xlookup set'!$A$1:$R$1239,12,FALSE)=0,"",VLOOKUP('Xlookup set'!$S1065,'Xlookup set'!$A$1:$R$1239,12,FALSE)),"")</f>
        <v/>
      </c>
      <c r="L1026" t="str">
        <f>IFERROR(IF(VLOOKUP('Xlookup set'!$S1065,'Xlookup set'!$A$1:$R$1239,13,FALSE)=0,"",VLOOKUP('Xlookup set'!$S1065,'Xlookup set'!$A$1:$R$1239,13,FALSE)),"")</f>
        <v/>
      </c>
      <c r="M1026" t="str">
        <f>IFERROR(IF(VLOOKUP('Xlookup set'!$S1065,'Xlookup set'!$A$1:$R$1239,14,FALSE)=0,"",VLOOKUP('Xlookup set'!$S1065,'Xlookup set'!$A$1:$R$1239,14,FALSE)),"")</f>
        <v/>
      </c>
      <c r="N1026" t="str">
        <f>IFERROR(IF(VLOOKUP('Xlookup set'!$S1065,'Xlookup set'!$A$1:$R$1239,15,FALSE)=0,"",VLOOKUP('Xlookup set'!$S1065,'Xlookup set'!$A$1:$R$1239,15,FALSE)),"")</f>
        <v/>
      </c>
      <c r="O1026" t="str">
        <f>IFERROR(IF(VLOOKUP('Xlookup set'!$S1065,'Xlookup set'!$A$1:$R$1239,16,FALSE)=0,"",VLOOKUP('Xlookup set'!$S1065,'Xlookup set'!$A$1:$R$1239,16,FALSE)),"")</f>
        <v/>
      </c>
      <c r="P1026" t="str">
        <f t="array" aca="1" ref="P1026" ca="1">IFERROR(Y2IF(VLOOKUP('Xlookup set'!$S1065,'Xlookup set'!$A$1:$R$1239,17,FALSE)=0,"",VLOOKUP('Xlookup set'!$S1065,'Xlookup set'!$A$1:$R$1239,17,FALSE)),"")</f>
        <v/>
      </c>
      <c r="Q1026" t="str">
        <f>IFERROR(IF(VLOOKUP('Xlookup set'!$S1065,'Xlookup set'!$A$1:$R$1239,18,FALSE)=0,"",VLOOKUP('Xlookup set'!$S1065,'Xlookup set'!$A$1:$R$1239,18,FALSE)),"")</f>
        <v/>
      </c>
    </row>
    <row r="1027" spans="1:17">
      <c r="A1027" t="str">
        <f>IFERROR(VLOOKUP('Xlookup set'!$S1027,'Xlookup set'!$A$1:$R$1239,2,FALSE),"")</f>
        <v/>
      </c>
      <c r="B1027" t="str">
        <f>IF(I1027&lt;&gt;"",ドッグキャリー!$I$2,"")</f>
        <v/>
      </c>
      <c r="C1027" t="str">
        <f t="shared" ref="C1027:C1037" si="34">IF(I1027&lt;&gt;"",1,"")</f>
        <v/>
      </c>
      <c r="D1027" t="str">
        <f t="shared" ref="D1027:D1037" si="35">IF(I1027&lt;&gt;"",1,"")</f>
        <v/>
      </c>
      <c r="H1027" s="77" t="str">
        <f>IFERROR(IF(VLOOKUP('Xlookup set'!$S1027,'Xlookup set'!$A$1:$R$1239,9,FALSE)=0,"",VLOOKUP('Xlookup set'!$S1027,'Xlookup set'!$A$1:$R$1239,9,FALSE)),"")</f>
        <v/>
      </c>
      <c r="I1027" t="str">
        <f>IFERROR(IF(VLOOKUP('Xlookup set'!$S1027,'Xlookup set'!$A$1:$R$1239,10,FALSE)=0,"",VLOOKUP('Xlookup set'!$S1027,'Xlookup set'!$A$1:$R$1239,10,FALSE)),"")</f>
        <v/>
      </c>
      <c r="J1027" t="str">
        <f>IFERROR(IF(VLOOKUP('Xlookup set'!$S1066,'Xlookup set'!$A$1:$R$1239,11,FALSE)=0,"",VLOOKUP('Xlookup set'!$S1066,'Xlookup set'!$A$1:$R$1239,11,FALSE)),"")</f>
        <v/>
      </c>
      <c r="K1027" t="str">
        <f>IFERROR(IF(VLOOKUP('Xlookup set'!$S1066,'Xlookup set'!$A$1:$R$1239,12,FALSE)=0,"",VLOOKUP('Xlookup set'!$S1066,'Xlookup set'!$A$1:$R$1239,12,FALSE)),"")</f>
        <v/>
      </c>
      <c r="L1027" t="str">
        <f>IFERROR(IF(VLOOKUP('Xlookup set'!$S1066,'Xlookup set'!$A$1:$R$1239,13,FALSE)=0,"",VLOOKUP('Xlookup set'!$S1066,'Xlookup set'!$A$1:$R$1239,13,FALSE)),"")</f>
        <v/>
      </c>
      <c r="M1027" t="str">
        <f>IFERROR(IF(VLOOKUP('Xlookup set'!$S1066,'Xlookup set'!$A$1:$R$1239,14,FALSE)=0,"",VLOOKUP('Xlookup set'!$S1066,'Xlookup set'!$A$1:$R$1239,14,FALSE)),"")</f>
        <v/>
      </c>
      <c r="N1027" t="str">
        <f>IFERROR(IF(VLOOKUP('Xlookup set'!$S1066,'Xlookup set'!$A$1:$R$1239,15,FALSE)=0,"",VLOOKUP('Xlookup set'!$S1066,'Xlookup set'!$A$1:$R$1239,15,FALSE)),"")</f>
        <v/>
      </c>
      <c r="O1027" t="str">
        <f>IFERROR(IF(VLOOKUP('Xlookup set'!$S1066,'Xlookup set'!$A$1:$R$1239,16,FALSE)=0,"",VLOOKUP('Xlookup set'!$S1066,'Xlookup set'!$A$1:$R$1239,16,FALSE)),"")</f>
        <v/>
      </c>
      <c r="P1027" t="str">
        <f t="array" aca="1" ref="P1027" ca="1">IFERROR(Y2IF(VLOOKUP('Xlookup set'!$S1066,'Xlookup set'!$A$1:$R$1239,17,FALSE)=0,"",VLOOKUP('Xlookup set'!$S1066,'Xlookup set'!$A$1:$R$1239,17,FALSE)),"")</f>
        <v/>
      </c>
      <c r="Q1027" t="str">
        <f>IFERROR(IF(VLOOKUP('Xlookup set'!$S1066,'Xlookup set'!$A$1:$R$1239,18,FALSE)=0,"",VLOOKUP('Xlookup set'!$S1066,'Xlookup set'!$A$1:$R$1239,18,FALSE)),"")</f>
        <v/>
      </c>
    </row>
    <row r="1028" spans="1:17">
      <c r="A1028" t="str">
        <f>IFERROR(VLOOKUP('Xlookup set'!$S1028,'Xlookup set'!$A$1:$R$1239,2,FALSE),"")</f>
        <v/>
      </c>
      <c r="B1028" t="str">
        <f>IF(I1028&lt;&gt;"",ドッグキャリー!$I$2,"")</f>
        <v/>
      </c>
      <c r="C1028" t="str">
        <f t="shared" si="34"/>
        <v/>
      </c>
      <c r="D1028" t="str">
        <f t="shared" si="35"/>
        <v/>
      </c>
      <c r="H1028" s="77" t="str">
        <f>IFERROR(IF(VLOOKUP('Xlookup set'!$S1028,'Xlookup set'!$A$1:$R$1239,9,FALSE)=0,"",VLOOKUP('Xlookup set'!$S1028,'Xlookup set'!$A$1:$R$1239,9,FALSE)),"")</f>
        <v/>
      </c>
      <c r="I1028" t="str">
        <f>IFERROR(IF(VLOOKUP('Xlookup set'!$S1028,'Xlookup set'!$A$1:$R$1239,10,FALSE)=0,"",VLOOKUP('Xlookup set'!$S1028,'Xlookup set'!$A$1:$R$1239,10,FALSE)),"")</f>
        <v/>
      </c>
      <c r="J1028" t="str">
        <f>IFERROR(IF(VLOOKUP('Xlookup set'!$S1067,'Xlookup set'!$A$1:$R$1239,11,FALSE)=0,"",VLOOKUP('Xlookup set'!$S1067,'Xlookup set'!$A$1:$R$1239,11,FALSE)),"")</f>
        <v/>
      </c>
      <c r="K1028" t="str">
        <f>IFERROR(IF(VLOOKUP('Xlookup set'!$S1067,'Xlookup set'!$A$1:$R$1239,12,FALSE)=0,"",VLOOKUP('Xlookup set'!$S1067,'Xlookup set'!$A$1:$R$1239,12,FALSE)),"")</f>
        <v/>
      </c>
      <c r="L1028" t="str">
        <f>IFERROR(IF(VLOOKUP('Xlookup set'!$S1067,'Xlookup set'!$A$1:$R$1239,13,FALSE)=0,"",VLOOKUP('Xlookup set'!$S1067,'Xlookup set'!$A$1:$R$1239,13,FALSE)),"")</f>
        <v/>
      </c>
      <c r="M1028" t="str">
        <f>IFERROR(IF(VLOOKUP('Xlookup set'!$S1067,'Xlookup set'!$A$1:$R$1239,14,FALSE)=0,"",VLOOKUP('Xlookup set'!$S1067,'Xlookup set'!$A$1:$R$1239,14,FALSE)),"")</f>
        <v/>
      </c>
      <c r="N1028" t="str">
        <f>IFERROR(IF(VLOOKUP('Xlookup set'!$S1067,'Xlookup set'!$A$1:$R$1239,15,FALSE)=0,"",VLOOKUP('Xlookup set'!$S1067,'Xlookup set'!$A$1:$R$1239,15,FALSE)),"")</f>
        <v/>
      </c>
      <c r="O1028" t="str">
        <f>IFERROR(IF(VLOOKUP('Xlookup set'!$S1067,'Xlookup set'!$A$1:$R$1239,16,FALSE)=0,"",VLOOKUP('Xlookup set'!$S1067,'Xlookup set'!$A$1:$R$1239,16,FALSE)),"")</f>
        <v/>
      </c>
      <c r="P1028" t="str">
        <f t="array" aca="1" ref="P1028" ca="1">IFERROR(Y2IF(VLOOKUP('Xlookup set'!$S1067,'Xlookup set'!$A$1:$R$1239,17,FALSE)=0,"",VLOOKUP('Xlookup set'!$S1067,'Xlookup set'!$A$1:$R$1239,17,FALSE)),"")</f>
        <v/>
      </c>
      <c r="Q1028" t="str">
        <f>IFERROR(IF(VLOOKUP('Xlookup set'!$S1067,'Xlookup set'!$A$1:$R$1239,18,FALSE)=0,"",VLOOKUP('Xlookup set'!$S1067,'Xlookup set'!$A$1:$R$1239,18,FALSE)),"")</f>
        <v/>
      </c>
    </row>
    <row r="1029" spans="1:17">
      <c r="A1029" t="str">
        <f>IFERROR(VLOOKUP('Xlookup set'!$S1029,'Xlookup set'!$A$1:$R$1239,2,FALSE),"")</f>
        <v/>
      </c>
      <c r="B1029" t="str">
        <f>IF(I1029&lt;&gt;"",ドッグキャリー!$I$2,"")</f>
        <v/>
      </c>
      <c r="C1029" t="str">
        <f t="shared" si="34"/>
        <v/>
      </c>
      <c r="D1029" t="str">
        <f t="shared" si="35"/>
        <v/>
      </c>
      <c r="H1029" s="77" t="str">
        <f>IFERROR(IF(VLOOKUP('Xlookup set'!$S1029,'Xlookup set'!$A$1:$R$1239,9,FALSE)=0,"",VLOOKUP('Xlookup set'!$S1029,'Xlookup set'!$A$1:$R$1239,9,FALSE)),"")</f>
        <v/>
      </c>
      <c r="I1029" t="str">
        <f>IFERROR(IF(VLOOKUP('Xlookup set'!$S1029,'Xlookup set'!$A$1:$R$1239,10,FALSE)=0,"",VLOOKUP('Xlookup set'!$S1029,'Xlookup set'!$A$1:$R$1239,10,FALSE)),"")</f>
        <v/>
      </c>
      <c r="J1029" t="str">
        <f>IFERROR(IF(VLOOKUP('Xlookup set'!$S1068,'Xlookup set'!$A$1:$R$1239,11,FALSE)=0,"",VLOOKUP('Xlookup set'!$S1068,'Xlookup set'!$A$1:$R$1239,11,FALSE)),"")</f>
        <v/>
      </c>
      <c r="K1029" t="str">
        <f>IFERROR(IF(VLOOKUP('Xlookup set'!$S1068,'Xlookup set'!$A$1:$R$1239,12,FALSE)=0,"",VLOOKUP('Xlookup set'!$S1068,'Xlookup set'!$A$1:$R$1239,12,FALSE)),"")</f>
        <v/>
      </c>
      <c r="L1029" t="str">
        <f>IFERROR(IF(VLOOKUP('Xlookup set'!$S1068,'Xlookup set'!$A$1:$R$1239,13,FALSE)=0,"",VLOOKUP('Xlookup set'!$S1068,'Xlookup set'!$A$1:$R$1239,13,FALSE)),"")</f>
        <v/>
      </c>
      <c r="M1029" t="str">
        <f>IFERROR(IF(VLOOKUP('Xlookup set'!$S1068,'Xlookup set'!$A$1:$R$1239,14,FALSE)=0,"",VLOOKUP('Xlookup set'!$S1068,'Xlookup set'!$A$1:$R$1239,14,FALSE)),"")</f>
        <v/>
      </c>
      <c r="N1029" t="str">
        <f>IFERROR(IF(VLOOKUP('Xlookup set'!$S1068,'Xlookup set'!$A$1:$R$1239,15,FALSE)=0,"",VLOOKUP('Xlookup set'!$S1068,'Xlookup set'!$A$1:$R$1239,15,FALSE)),"")</f>
        <v/>
      </c>
      <c r="O1029" t="str">
        <f>IFERROR(IF(VLOOKUP('Xlookup set'!$S1068,'Xlookup set'!$A$1:$R$1239,16,FALSE)=0,"",VLOOKUP('Xlookup set'!$S1068,'Xlookup set'!$A$1:$R$1239,16,FALSE)),"")</f>
        <v/>
      </c>
      <c r="P1029" t="str">
        <f t="array" aca="1" ref="P1029" ca="1">IFERROR(Y2IF(VLOOKUP('Xlookup set'!$S1068,'Xlookup set'!$A$1:$R$1239,17,FALSE)=0,"",VLOOKUP('Xlookup set'!$S1068,'Xlookup set'!$A$1:$R$1239,17,FALSE)),"")</f>
        <v/>
      </c>
      <c r="Q1029" t="str">
        <f>IFERROR(IF(VLOOKUP('Xlookup set'!$S1068,'Xlookup set'!$A$1:$R$1239,18,FALSE)=0,"",VLOOKUP('Xlookup set'!$S1068,'Xlookup set'!$A$1:$R$1239,18,FALSE)),"")</f>
        <v/>
      </c>
    </row>
    <row r="1030" spans="1:17">
      <c r="A1030" t="str">
        <f>IFERROR(VLOOKUP('Xlookup set'!$S1030,'Xlookup set'!$A$1:$R$1239,2,FALSE),"")</f>
        <v/>
      </c>
      <c r="B1030" t="str">
        <f>IF(I1030&lt;&gt;"",ドッグキャリー!$I$2,"")</f>
        <v/>
      </c>
      <c r="C1030" t="str">
        <f t="shared" si="34"/>
        <v/>
      </c>
      <c r="D1030" t="str">
        <f t="shared" si="35"/>
        <v/>
      </c>
      <c r="H1030" s="77" t="str">
        <f>IFERROR(IF(VLOOKUP('Xlookup set'!$S1030,'Xlookup set'!$A$1:$R$1239,9,FALSE)=0,"",VLOOKUP('Xlookup set'!$S1030,'Xlookup set'!$A$1:$R$1239,9,FALSE)),"")</f>
        <v/>
      </c>
      <c r="I1030" t="str">
        <f>IFERROR(IF(VLOOKUP('Xlookup set'!$S1030,'Xlookup set'!$A$1:$R$1239,10,FALSE)=0,"",VLOOKUP('Xlookup set'!$S1030,'Xlookup set'!$A$1:$R$1239,10,FALSE)),"")</f>
        <v/>
      </c>
      <c r="J1030" t="str">
        <f>IFERROR(IF(VLOOKUP('Xlookup set'!$S1069,'Xlookup set'!$A$1:$R$1239,11,FALSE)=0,"",VLOOKUP('Xlookup set'!$S1069,'Xlookup set'!$A$1:$R$1239,11,FALSE)),"")</f>
        <v/>
      </c>
      <c r="K1030" t="str">
        <f>IFERROR(IF(VLOOKUP('Xlookup set'!$S1069,'Xlookup set'!$A$1:$R$1239,12,FALSE)=0,"",VLOOKUP('Xlookup set'!$S1069,'Xlookup set'!$A$1:$R$1239,12,FALSE)),"")</f>
        <v/>
      </c>
      <c r="L1030" t="str">
        <f>IFERROR(IF(VLOOKUP('Xlookup set'!$S1069,'Xlookup set'!$A$1:$R$1239,13,FALSE)=0,"",VLOOKUP('Xlookup set'!$S1069,'Xlookup set'!$A$1:$R$1239,13,FALSE)),"")</f>
        <v/>
      </c>
      <c r="M1030" t="str">
        <f>IFERROR(IF(VLOOKUP('Xlookup set'!$S1069,'Xlookup set'!$A$1:$R$1239,14,FALSE)=0,"",VLOOKUP('Xlookup set'!$S1069,'Xlookup set'!$A$1:$R$1239,14,FALSE)),"")</f>
        <v/>
      </c>
      <c r="N1030" t="str">
        <f>IFERROR(IF(VLOOKUP('Xlookup set'!$S1069,'Xlookup set'!$A$1:$R$1239,15,FALSE)=0,"",VLOOKUP('Xlookup set'!$S1069,'Xlookup set'!$A$1:$R$1239,15,FALSE)),"")</f>
        <v/>
      </c>
      <c r="O1030" t="str">
        <f>IFERROR(IF(VLOOKUP('Xlookup set'!$S1069,'Xlookup set'!$A$1:$R$1239,16,FALSE)=0,"",VLOOKUP('Xlookup set'!$S1069,'Xlookup set'!$A$1:$R$1239,16,FALSE)),"")</f>
        <v/>
      </c>
      <c r="P1030" t="str">
        <f t="array" aca="1" ref="P1030" ca="1">IFERROR(Y2IF(VLOOKUP('Xlookup set'!$S1069,'Xlookup set'!$A$1:$R$1239,17,FALSE)=0,"",VLOOKUP('Xlookup set'!$S1069,'Xlookup set'!$A$1:$R$1239,17,FALSE)),"")</f>
        <v/>
      </c>
      <c r="Q1030" t="str">
        <f>IFERROR(IF(VLOOKUP('Xlookup set'!$S1069,'Xlookup set'!$A$1:$R$1239,18,FALSE)=0,"",VLOOKUP('Xlookup set'!$S1069,'Xlookup set'!$A$1:$R$1239,18,FALSE)),"")</f>
        <v/>
      </c>
    </row>
    <row r="1031" spans="1:17">
      <c r="A1031" t="str">
        <f>IFERROR(VLOOKUP('Xlookup set'!$S1031,'Xlookup set'!$A$1:$R$1239,2,FALSE),"")</f>
        <v/>
      </c>
      <c r="B1031" t="str">
        <f>IF(I1031&lt;&gt;"",ドッグキャリー!$I$2,"")</f>
        <v/>
      </c>
      <c r="C1031" t="str">
        <f t="shared" si="34"/>
        <v/>
      </c>
      <c r="D1031" t="str">
        <f t="shared" si="35"/>
        <v/>
      </c>
      <c r="H1031" s="77" t="str">
        <f>IFERROR(IF(VLOOKUP('Xlookup set'!$S1031,'Xlookup set'!$A$1:$R$1239,9,FALSE)=0,"",VLOOKUP('Xlookup set'!$S1031,'Xlookup set'!$A$1:$R$1239,9,FALSE)),"")</f>
        <v/>
      </c>
      <c r="I1031" t="str">
        <f>IFERROR(IF(VLOOKUP('Xlookup set'!$S1031,'Xlookup set'!$A$1:$R$1239,10,FALSE)=0,"",VLOOKUP('Xlookup set'!$S1031,'Xlookup set'!$A$1:$R$1239,10,FALSE)),"")</f>
        <v/>
      </c>
      <c r="J1031" t="str">
        <f>IFERROR(IF(VLOOKUP('Xlookup set'!$S1070,'Xlookup set'!$A$1:$R$1239,11,FALSE)=0,"",VLOOKUP('Xlookup set'!$S1070,'Xlookup set'!$A$1:$R$1239,11,FALSE)),"")</f>
        <v/>
      </c>
      <c r="K1031" t="str">
        <f>IFERROR(IF(VLOOKUP('Xlookup set'!$S1070,'Xlookup set'!$A$1:$R$1239,12,FALSE)=0,"",VLOOKUP('Xlookup set'!$S1070,'Xlookup set'!$A$1:$R$1239,12,FALSE)),"")</f>
        <v/>
      </c>
      <c r="L1031" t="str">
        <f>IFERROR(IF(VLOOKUP('Xlookup set'!$S1070,'Xlookup set'!$A$1:$R$1239,13,FALSE)=0,"",VLOOKUP('Xlookup set'!$S1070,'Xlookup set'!$A$1:$R$1239,13,FALSE)),"")</f>
        <v/>
      </c>
      <c r="M1031" t="str">
        <f>IFERROR(IF(VLOOKUP('Xlookup set'!$S1070,'Xlookup set'!$A$1:$R$1239,14,FALSE)=0,"",VLOOKUP('Xlookup set'!$S1070,'Xlookup set'!$A$1:$R$1239,14,FALSE)),"")</f>
        <v/>
      </c>
      <c r="N1031" t="str">
        <f>IFERROR(IF(VLOOKUP('Xlookup set'!$S1070,'Xlookup set'!$A$1:$R$1239,15,FALSE)=0,"",VLOOKUP('Xlookup set'!$S1070,'Xlookup set'!$A$1:$R$1239,15,FALSE)),"")</f>
        <v/>
      </c>
      <c r="O1031" t="str">
        <f>IFERROR(IF(VLOOKUP('Xlookup set'!$S1070,'Xlookup set'!$A$1:$R$1239,16,FALSE)=0,"",VLOOKUP('Xlookup set'!$S1070,'Xlookup set'!$A$1:$R$1239,16,FALSE)),"")</f>
        <v/>
      </c>
      <c r="P1031" t="str">
        <f t="array" aca="1" ref="P1031" ca="1">IFERROR(Y2IF(VLOOKUP('Xlookup set'!$S1070,'Xlookup set'!$A$1:$R$1239,17,FALSE)=0,"",VLOOKUP('Xlookup set'!$S1070,'Xlookup set'!$A$1:$R$1239,17,FALSE)),"")</f>
        <v/>
      </c>
      <c r="Q1031" t="str">
        <f>IFERROR(IF(VLOOKUP('Xlookup set'!$S1070,'Xlookup set'!$A$1:$R$1239,18,FALSE)=0,"",VLOOKUP('Xlookup set'!$S1070,'Xlookup set'!$A$1:$R$1239,18,FALSE)),"")</f>
        <v/>
      </c>
    </row>
    <row r="1032" spans="1:17">
      <c r="A1032" t="str">
        <f>IFERROR(VLOOKUP('Xlookup set'!$S1032,'Xlookup set'!$A$1:$R$1239,2,FALSE),"")</f>
        <v/>
      </c>
      <c r="B1032" t="str">
        <f>IF(I1032&lt;&gt;"",ドッグキャリー!$I$2,"")</f>
        <v/>
      </c>
      <c r="C1032" t="str">
        <f t="shared" si="34"/>
        <v/>
      </c>
      <c r="D1032" t="str">
        <f t="shared" si="35"/>
        <v/>
      </c>
      <c r="H1032" s="77" t="str">
        <f>IFERROR(IF(VLOOKUP('Xlookup set'!$S1032,'Xlookup set'!$A$1:$R$1239,9,FALSE)=0,"",VLOOKUP('Xlookup set'!$S1032,'Xlookup set'!$A$1:$R$1239,9,FALSE)),"")</f>
        <v/>
      </c>
      <c r="I1032" t="str">
        <f>IFERROR(IF(VLOOKUP('Xlookup set'!$S1032,'Xlookup set'!$A$1:$R$1239,10,FALSE)=0,"",VLOOKUP('Xlookup set'!$S1032,'Xlookup set'!$A$1:$R$1239,10,FALSE)),"")</f>
        <v/>
      </c>
      <c r="J1032" t="str">
        <f>IFERROR(IF(VLOOKUP('Xlookup set'!$S1071,'Xlookup set'!$A$1:$R$1239,11,FALSE)=0,"",VLOOKUP('Xlookup set'!$S1071,'Xlookup set'!$A$1:$R$1239,11,FALSE)),"")</f>
        <v/>
      </c>
      <c r="K1032" t="str">
        <f>IFERROR(IF(VLOOKUP('Xlookup set'!$S1071,'Xlookup set'!$A$1:$R$1239,12,FALSE)=0,"",VLOOKUP('Xlookup set'!$S1071,'Xlookup set'!$A$1:$R$1239,12,FALSE)),"")</f>
        <v/>
      </c>
      <c r="L1032" t="str">
        <f>IFERROR(IF(VLOOKUP('Xlookup set'!$S1071,'Xlookup set'!$A$1:$R$1239,13,FALSE)=0,"",VLOOKUP('Xlookup set'!$S1071,'Xlookup set'!$A$1:$R$1239,13,FALSE)),"")</f>
        <v/>
      </c>
      <c r="M1032" t="str">
        <f>IFERROR(IF(VLOOKUP('Xlookup set'!$S1071,'Xlookup set'!$A$1:$R$1239,14,FALSE)=0,"",VLOOKUP('Xlookup set'!$S1071,'Xlookup set'!$A$1:$R$1239,14,FALSE)),"")</f>
        <v/>
      </c>
      <c r="N1032" t="str">
        <f>IFERROR(IF(VLOOKUP('Xlookup set'!$S1071,'Xlookup set'!$A$1:$R$1239,15,FALSE)=0,"",VLOOKUP('Xlookup set'!$S1071,'Xlookup set'!$A$1:$R$1239,15,FALSE)),"")</f>
        <v/>
      </c>
      <c r="O1032" t="str">
        <f>IFERROR(IF(VLOOKUP('Xlookup set'!$S1071,'Xlookup set'!$A$1:$R$1239,16,FALSE)=0,"",VLOOKUP('Xlookup set'!$S1071,'Xlookup set'!$A$1:$R$1239,16,FALSE)),"")</f>
        <v/>
      </c>
      <c r="P1032" t="str">
        <f t="array" aca="1" ref="P1032" ca="1">IFERROR(Y2IF(VLOOKUP('Xlookup set'!$S1071,'Xlookup set'!$A$1:$R$1239,17,FALSE)=0,"",VLOOKUP('Xlookup set'!$S1071,'Xlookup set'!$A$1:$R$1239,17,FALSE)),"")</f>
        <v/>
      </c>
      <c r="Q1032" t="str">
        <f>IFERROR(IF(VLOOKUP('Xlookup set'!$S1071,'Xlookup set'!$A$1:$R$1239,18,FALSE)=0,"",VLOOKUP('Xlookup set'!$S1071,'Xlookup set'!$A$1:$R$1239,18,FALSE)),"")</f>
        <v/>
      </c>
    </row>
    <row r="1033" spans="1:17">
      <c r="A1033" t="str">
        <f>IFERROR(VLOOKUP('Xlookup set'!$S1033,'Xlookup set'!$A$1:$R$1239,2,FALSE),"")</f>
        <v/>
      </c>
      <c r="B1033" t="str">
        <f>IF(I1033&lt;&gt;"",ドッグキャリー!$I$2,"")</f>
        <v/>
      </c>
      <c r="C1033" t="str">
        <f t="shared" si="34"/>
        <v/>
      </c>
      <c r="D1033" t="str">
        <f t="shared" si="35"/>
        <v/>
      </c>
      <c r="H1033" s="77" t="str">
        <f>IFERROR(IF(VLOOKUP('Xlookup set'!$S1033,'Xlookup set'!$A$1:$R$1239,9,FALSE)=0,"",VLOOKUP('Xlookup set'!$S1033,'Xlookup set'!$A$1:$R$1239,9,FALSE)),"")</f>
        <v/>
      </c>
      <c r="I1033" t="str">
        <f>IFERROR(IF(VLOOKUP('Xlookup set'!$S1033,'Xlookup set'!$A$1:$R$1239,10,FALSE)=0,"",VLOOKUP('Xlookup set'!$S1033,'Xlookup set'!$A$1:$R$1239,10,FALSE)),"")</f>
        <v/>
      </c>
      <c r="J1033" t="str">
        <f>IFERROR(IF(VLOOKUP('Xlookup set'!$S1072,'Xlookup set'!$A$1:$R$1239,11,FALSE)=0,"",VLOOKUP('Xlookup set'!$S1072,'Xlookup set'!$A$1:$R$1239,11,FALSE)),"")</f>
        <v/>
      </c>
      <c r="K1033" t="str">
        <f>IFERROR(IF(VLOOKUP('Xlookup set'!$S1072,'Xlookup set'!$A$1:$R$1239,12,FALSE)=0,"",VLOOKUP('Xlookup set'!$S1072,'Xlookup set'!$A$1:$R$1239,12,FALSE)),"")</f>
        <v/>
      </c>
      <c r="L1033" t="str">
        <f>IFERROR(IF(VLOOKUP('Xlookup set'!$S1072,'Xlookup set'!$A$1:$R$1239,13,FALSE)=0,"",VLOOKUP('Xlookup set'!$S1072,'Xlookup set'!$A$1:$R$1239,13,FALSE)),"")</f>
        <v/>
      </c>
      <c r="M1033" t="str">
        <f>IFERROR(IF(VLOOKUP('Xlookup set'!$S1072,'Xlookup set'!$A$1:$R$1239,14,FALSE)=0,"",VLOOKUP('Xlookup set'!$S1072,'Xlookup set'!$A$1:$R$1239,14,FALSE)),"")</f>
        <v/>
      </c>
      <c r="N1033" t="str">
        <f>IFERROR(IF(VLOOKUP('Xlookup set'!$S1072,'Xlookup set'!$A$1:$R$1239,15,FALSE)=0,"",VLOOKUP('Xlookup set'!$S1072,'Xlookup set'!$A$1:$R$1239,15,FALSE)),"")</f>
        <v/>
      </c>
      <c r="O1033" t="str">
        <f>IFERROR(IF(VLOOKUP('Xlookup set'!$S1072,'Xlookup set'!$A$1:$R$1239,16,FALSE)=0,"",VLOOKUP('Xlookup set'!$S1072,'Xlookup set'!$A$1:$R$1239,16,FALSE)),"")</f>
        <v/>
      </c>
      <c r="P1033" t="str">
        <f t="array" aca="1" ref="P1033" ca="1">IFERROR(Y2IF(VLOOKUP('Xlookup set'!$S1072,'Xlookup set'!$A$1:$R$1239,17,FALSE)=0,"",VLOOKUP('Xlookup set'!$S1072,'Xlookup set'!$A$1:$R$1239,17,FALSE)),"")</f>
        <v/>
      </c>
      <c r="Q1033" t="str">
        <f>IFERROR(IF(VLOOKUP('Xlookup set'!$S1072,'Xlookup set'!$A$1:$R$1239,18,FALSE)=0,"",VLOOKUP('Xlookup set'!$S1072,'Xlookup set'!$A$1:$R$1239,18,FALSE)),"")</f>
        <v/>
      </c>
    </row>
    <row r="1034" spans="1:17">
      <c r="A1034" t="str">
        <f>IFERROR(VLOOKUP('Xlookup set'!$S1034,'Xlookup set'!$A$1:$R$1239,2,FALSE),"")</f>
        <v/>
      </c>
      <c r="B1034" t="str">
        <f>IF(I1034&lt;&gt;"",ドッグキャリー!$I$2,"")</f>
        <v/>
      </c>
      <c r="C1034" t="str">
        <f t="shared" si="34"/>
        <v/>
      </c>
      <c r="D1034" t="str">
        <f t="shared" si="35"/>
        <v/>
      </c>
      <c r="H1034" s="77" t="str">
        <f>IFERROR(IF(VLOOKUP('Xlookup set'!$S1034,'Xlookup set'!$A$1:$R$1239,9,FALSE)=0,"",VLOOKUP('Xlookup set'!$S1034,'Xlookup set'!$A$1:$R$1239,9,FALSE)),"")</f>
        <v/>
      </c>
      <c r="I1034" t="str">
        <f>IFERROR(IF(VLOOKUP('Xlookup set'!$S1034,'Xlookup set'!$A$1:$R$1239,10,FALSE)=0,"",VLOOKUP('Xlookup set'!$S1034,'Xlookup set'!$A$1:$R$1239,10,FALSE)),"")</f>
        <v/>
      </c>
      <c r="J1034" t="str">
        <f>IFERROR(IF(VLOOKUP('Xlookup set'!$S1073,'Xlookup set'!$A$1:$R$1239,11,FALSE)=0,"",VLOOKUP('Xlookup set'!$S1073,'Xlookup set'!$A$1:$R$1239,11,FALSE)),"")</f>
        <v/>
      </c>
      <c r="K1034" t="str">
        <f>IFERROR(IF(VLOOKUP('Xlookup set'!$S1073,'Xlookup set'!$A$1:$R$1239,12,FALSE)=0,"",VLOOKUP('Xlookup set'!$S1073,'Xlookup set'!$A$1:$R$1239,12,FALSE)),"")</f>
        <v/>
      </c>
      <c r="L1034" t="str">
        <f>IFERROR(IF(VLOOKUP('Xlookup set'!$S1073,'Xlookup set'!$A$1:$R$1239,13,FALSE)=0,"",VLOOKUP('Xlookup set'!$S1073,'Xlookup set'!$A$1:$R$1239,13,FALSE)),"")</f>
        <v/>
      </c>
      <c r="M1034" t="str">
        <f>IFERROR(IF(VLOOKUP('Xlookup set'!$S1073,'Xlookup set'!$A$1:$R$1239,14,FALSE)=0,"",VLOOKUP('Xlookup set'!$S1073,'Xlookup set'!$A$1:$R$1239,14,FALSE)),"")</f>
        <v/>
      </c>
      <c r="N1034" t="str">
        <f>IFERROR(IF(VLOOKUP('Xlookup set'!$S1073,'Xlookup set'!$A$1:$R$1239,15,FALSE)=0,"",VLOOKUP('Xlookup set'!$S1073,'Xlookup set'!$A$1:$R$1239,15,FALSE)),"")</f>
        <v/>
      </c>
      <c r="O1034" t="str">
        <f>IFERROR(IF(VLOOKUP('Xlookup set'!$S1073,'Xlookup set'!$A$1:$R$1239,16,FALSE)=0,"",VLOOKUP('Xlookup set'!$S1073,'Xlookup set'!$A$1:$R$1239,16,FALSE)),"")</f>
        <v/>
      </c>
      <c r="P1034" t="str">
        <f t="array" aca="1" ref="P1034" ca="1">IFERROR(Y2IF(VLOOKUP('Xlookup set'!$S1073,'Xlookup set'!$A$1:$R$1239,17,FALSE)=0,"",VLOOKUP('Xlookup set'!$S1073,'Xlookup set'!$A$1:$R$1239,17,FALSE)),"")</f>
        <v/>
      </c>
      <c r="Q1034" t="str">
        <f>IFERROR(IF(VLOOKUP('Xlookup set'!$S1073,'Xlookup set'!$A$1:$R$1239,18,FALSE)=0,"",VLOOKUP('Xlookup set'!$S1073,'Xlookup set'!$A$1:$R$1239,18,FALSE)),"")</f>
        <v/>
      </c>
    </row>
    <row r="1035" spans="1:17">
      <c r="A1035" t="str">
        <f>IFERROR(VLOOKUP('Xlookup set'!$S1035,'Xlookup set'!$A$1:$R$1239,2,FALSE),"")</f>
        <v/>
      </c>
      <c r="B1035" t="str">
        <f>IF(I1035&lt;&gt;"",ドッグキャリー!$I$2,"")</f>
        <v/>
      </c>
      <c r="C1035" t="str">
        <f t="shared" si="34"/>
        <v/>
      </c>
      <c r="D1035" t="str">
        <f t="shared" si="35"/>
        <v/>
      </c>
      <c r="H1035" s="77" t="str">
        <f>IFERROR(IF(VLOOKUP('Xlookup set'!$S1035,'Xlookup set'!$A$1:$R$1239,9,FALSE)=0,"",VLOOKUP('Xlookup set'!$S1035,'Xlookup set'!$A$1:$R$1239,9,FALSE)),"")</f>
        <v/>
      </c>
      <c r="I1035" t="str">
        <f>IFERROR(IF(VLOOKUP('Xlookup set'!$S1035,'Xlookup set'!$A$1:$R$1239,10,FALSE)=0,"",VLOOKUP('Xlookup set'!$S1035,'Xlookup set'!$A$1:$R$1239,10,FALSE)),"")</f>
        <v/>
      </c>
      <c r="J1035" t="str">
        <f>IFERROR(IF(VLOOKUP('Xlookup set'!$S1074,'Xlookup set'!$A$1:$R$1239,11,FALSE)=0,"",VLOOKUP('Xlookup set'!$S1074,'Xlookup set'!$A$1:$R$1239,11,FALSE)),"")</f>
        <v/>
      </c>
      <c r="K1035" t="str">
        <f>IFERROR(IF(VLOOKUP('Xlookup set'!$S1074,'Xlookup set'!$A$1:$R$1239,12,FALSE)=0,"",VLOOKUP('Xlookup set'!$S1074,'Xlookup set'!$A$1:$R$1239,12,FALSE)),"")</f>
        <v/>
      </c>
      <c r="L1035" t="str">
        <f>IFERROR(IF(VLOOKUP('Xlookup set'!$S1074,'Xlookup set'!$A$1:$R$1239,13,FALSE)=0,"",VLOOKUP('Xlookup set'!$S1074,'Xlookup set'!$A$1:$R$1239,13,FALSE)),"")</f>
        <v/>
      </c>
      <c r="M1035" t="str">
        <f>IFERROR(IF(VLOOKUP('Xlookup set'!$S1074,'Xlookup set'!$A$1:$R$1239,14,FALSE)=0,"",VLOOKUP('Xlookup set'!$S1074,'Xlookup set'!$A$1:$R$1239,14,FALSE)),"")</f>
        <v/>
      </c>
      <c r="N1035" t="str">
        <f>IFERROR(IF(VLOOKUP('Xlookup set'!$S1074,'Xlookup set'!$A$1:$R$1239,15,FALSE)=0,"",VLOOKUP('Xlookup set'!$S1074,'Xlookup set'!$A$1:$R$1239,15,FALSE)),"")</f>
        <v/>
      </c>
      <c r="O1035" t="str">
        <f>IFERROR(IF(VLOOKUP('Xlookup set'!$S1074,'Xlookup set'!$A$1:$R$1239,16,FALSE)=0,"",VLOOKUP('Xlookup set'!$S1074,'Xlookup set'!$A$1:$R$1239,16,FALSE)),"")</f>
        <v/>
      </c>
      <c r="P1035" t="str">
        <f t="array" aca="1" ref="P1035" ca="1">IFERROR(Y2IF(VLOOKUP('Xlookup set'!$S1074,'Xlookup set'!$A$1:$R$1239,17,FALSE)=0,"",VLOOKUP('Xlookup set'!$S1074,'Xlookup set'!$A$1:$R$1239,17,FALSE)),"")</f>
        <v/>
      </c>
      <c r="Q1035" t="str">
        <f>IFERROR(IF(VLOOKUP('Xlookup set'!$S1074,'Xlookup set'!$A$1:$R$1239,18,FALSE)=0,"",VLOOKUP('Xlookup set'!$S1074,'Xlookup set'!$A$1:$R$1239,18,FALSE)),"")</f>
        <v/>
      </c>
    </row>
    <row r="1036" spans="1:17">
      <c r="A1036" t="str">
        <f>IFERROR(VLOOKUP('Xlookup set'!$S1036,'Xlookup set'!$A$1:$R$1239,2,FALSE),"")</f>
        <v/>
      </c>
      <c r="B1036" t="str">
        <f>IF(I1036&lt;&gt;"",ドッグキャリー!$I$2,"")</f>
        <v/>
      </c>
      <c r="C1036" t="str">
        <f t="shared" si="34"/>
        <v/>
      </c>
      <c r="D1036" t="str">
        <f t="shared" si="35"/>
        <v/>
      </c>
      <c r="H1036" s="77" t="str">
        <f>IFERROR(IF(VLOOKUP('Xlookup set'!$S1036,'Xlookup set'!$A$1:$R$1239,9,FALSE)=0,"",VLOOKUP('Xlookup set'!$S1036,'Xlookup set'!$A$1:$R$1239,9,FALSE)),"")</f>
        <v/>
      </c>
      <c r="I1036" t="str">
        <f>IFERROR(IF(VLOOKUP('Xlookup set'!$S1036,'Xlookup set'!$A$1:$R$1239,10,FALSE)=0,"",VLOOKUP('Xlookup set'!$S1036,'Xlookup set'!$A$1:$R$1239,10,FALSE)),"")</f>
        <v/>
      </c>
    </row>
    <row r="1037" spans="1:17">
      <c r="A1037" t="str">
        <f>IFERROR(VLOOKUP('Xlookup set'!$S1037,'Xlookup set'!$A$1:$R$1239,2,FALSE),"")</f>
        <v/>
      </c>
      <c r="B1037" t="str">
        <f>IF(I1037&lt;&gt;"",ドッグキャリー!$I$2,"")</f>
        <v/>
      </c>
      <c r="C1037" t="str">
        <f t="shared" si="34"/>
        <v/>
      </c>
      <c r="D1037" t="str">
        <f t="shared" si="35"/>
        <v/>
      </c>
      <c r="H1037" s="77" t="str">
        <f>IFERROR(IF(VLOOKUP('Xlookup set'!$S1037,'Xlookup set'!$A$1:$R$1239,9,FALSE)=0,"",VLOOKUP('Xlookup set'!$S1037,'Xlookup set'!$A$1:$R$1239,9,FALSE)),"")</f>
        <v/>
      </c>
      <c r="I1037" t="str">
        <f>IFERROR(IF(VLOOKUP('Xlookup set'!$S1037,'Xlookup set'!$A$1:$R$1239,10,FALSE)=0,"",VLOOKUP('Xlookup set'!$S1037,'Xlookup set'!$A$1:$R$1239,10,FALSE)),"")</f>
        <v/>
      </c>
    </row>
    <row r="1038" spans="1:17">
      <c r="A1038" t="str">
        <f>IFERROR(VLOOKUP('Xlookup set'!$S1038,'Xlookup set'!$A$1:$R$1239,2,FALSE),"")</f>
        <v/>
      </c>
      <c r="B1038" t="str">
        <f>IF(I1038&lt;&gt;"",ドッグキャリー!$I$2,"")</f>
        <v/>
      </c>
      <c r="C1038" t="str">
        <f t="shared" ref="C1038:C1064" si="36">IF(I1038&lt;&gt;"",1,"")</f>
        <v/>
      </c>
      <c r="D1038" t="str">
        <f t="shared" ref="D1038:D1064" si="37">IF(I1038&lt;&gt;"",1,"")</f>
        <v/>
      </c>
      <c r="H1038" s="77" t="str">
        <f>IFERROR(IF(VLOOKUP('Xlookup set'!$S1038,'Xlookup set'!$A$1:$R$1239,9,FALSE)=0,"",VLOOKUP('Xlookup set'!$S1038,'Xlookup set'!$A$1:$R$1239,9,FALSE)),"")</f>
        <v/>
      </c>
      <c r="I1038" t="str">
        <f>IFERROR(IF(VLOOKUP('Xlookup set'!$S1038,'Xlookup set'!$A$1:$R$1239,10,FALSE)=0,"",VLOOKUP('Xlookup set'!$S1038,'Xlookup set'!$A$1:$R$1239,10,FALSE)),"")</f>
        <v/>
      </c>
    </row>
    <row r="1039" spans="1:17">
      <c r="A1039" t="str">
        <f>IFERROR(VLOOKUP('Xlookup set'!$S1039,'Xlookup set'!$A$1:$R$1239,2,FALSE),"")</f>
        <v/>
      </c>
      <c r="B1039" t="str">
        <f>IF(I1039&lt;&gt;"",ドッグキャリー!$I$2,"")</f>
        <v/>
      </c>
      <c r="C1039" t="str">
        <f t="shared" si="36"/>
        <v/>
      </c>
      <c r="D1039" t="str">
        <f t="shared" si="37"/>
        <v/>
      </c>
      <c r="H1039" s="77" t="str">
        <f>IFERROR(IF(VLOOKUP('Xlookup set'!$S1039,'Xlookup set'!$A$1:$R$1239,9,FALSE)=0,"",VLOOKUP('Xlookup set'!$S1039,'Xlookup set'!$A$1:$R$1239,9,FALSE)),"")</f>
        <v/>
      </c>
      <c r="I1039" t="str">
        <f>IFERROR(IF(VLOOKUP('Xlookup set'!$S1039,'Xlookup set'!$A$1:$R$1239,10,FALSE)=0,"",VLOOKUP('Xlookup set'!$S1039,'Xlookup set'!$A$1:$R$1239,10,FALSE)),"")</f>
        <v/>
      </c>
    </row>
    <row r="1040" spans="1:17">
      <c r="A1040" t="str">
        <f>IFERROR(VLOOKUP('Xlookup set'!$S1040,'Xlookup set'!$A$1:$R$1239,2,FALSE),"")</f>
        <v/>
      </c>
      <c r="B1040" t="str">
        <f>IF(I1040&lt;&gt;"",ドッグキャリー!$I$2,"")</f>
        <v/>
      </c>
      <c r="C1040" t="str">
        <f t="shared" si="36"/>
        <v/>
      </c>
      <c r="D1040" t="str">
        <f t="shared" si="37"/>
        <v/>
      </c>
      <c r="H1040" s="77" t="str">
        <f>IFERROR(IF(VLOOKUP('Xlookup set'!$S1040,'Xlookup set'!$A$1:$R$1239,9,FALSE)=0,"",VLOOKUP('Xlookup set'!$S1040,'Xlookup set'!$A$1:$R$1239,9,FALSE)),"")</f>
        <v/>
      </c>
      <c r="I1040" t="str">
        <f>IFERROR(IF(VLOOKUP('Xlookup set'!$S1040,'Xlookup set'!$A$1:$R$1239,10,FALSE)=0,"",VLOOKUP('Xlookup set'!$S1040,'Xlookup set'!$A$1:$R$1239,10,FALSE)),"")</f>
        <v/>
      </c>
    </row>
    <row r="1041" spans="1:9">
      <c r="A1041" t="str">
        <f>IFERROR(VLOOKUP('Xlookup set'!$S1041,'Xlookup set'!$A$1:$R$1239,2,FALSE),"")</f>
        <v/>
      </c>
      <c r="B1041" t="str">
        <f>IF(I1041&lt;&gt;"",ドッグキャリー!$I$2,"")</f>
        <v/>
      </c>
      <c r="C1041" t="str">
        <f t="shared" si="36"/>
        <v/>
      </c>
      <c r="D1041" t="str">
        <f t="shared" si="37"/>
        <v/>
      </c>
      <c r="H1041" s="77" t="str">
        <f>IFERROR(IF(VLOOKUP('Xlookup set'!$S1041,'Xlookup set'!$A$1:$R$1239,9,FALSE)=0,"",VLOOKUP('Xlookup set'!$S1041,'Xlookup set'!$A$1:$R$1239,9,FALSE)),"")</f>
        <v/>
      </c>
      <c r="I1041" t="str">
        <f>IFERROR(IF(VLOOKUP('Xlookup set'!$S1041,'Xlookup set'!$A$1:$R$1239,10,FALSE)=0,"",VLOOKUP('Xlookup set'!$S1041,'Xlookup set'!$A$1:$R$1239,10,FALSE)),"")</f>
        <v/>
      </c>
    </row>
    <row r="1042" spans="1:9">
      <c r="A1042" t="str">
        <f>IFERROR(VLOOKUP('Xlookup set'!$S1042,'Xlookup set'!$A$1:$R$1239,2,FALSE),"")</f>
        <v/>
      </c>
      <c r="B1042" t="str">
        <f>IF(I1042&lt;&gt;"",ドッグキャリー!$I$2,"")</f>
        <v/>
      </c>
      <c r="C1042" t="str">
        <f t="shared" si="36"/>
        <v/>
      </c>
      <c r="D1042" t="str">
        <f t="shared" si="37"/>
        <v/>
      </c>
      <c r="H1042" s="77" t="str">
        <f>IFERROR(IF(VLOOKUP('Xlookup set'!$S1042,'Xlookup set'!$A$1:$R$1239,9,FALSE)=0,"",VLOOKUP('Xlookup set'!$S1042,'Xlookup set'!$A$1:$R$1239,9,FALSE)),"")</f>
        <v/>
      </c>
      <c r="I1042" t="str">
        <f>IFERROR(IF(VLOOKUP('Xlookup set'!$S1042,'Xlookup set'!$A$1:$R$1239,10,FALSE)=0,"",VLOOKUP('Xlookup set'!$S1042,'Xlookup set'!$A$1:$R$1239,10,FALSE)),"")</f>
        <v/>
      </c>
    </row>
    <row r="1043" spans="1:9">
      <c r="A1043" t="str">
        <f>IFERROR(VLOOKUP('Xlookup set'!$S1043,'Xlookup set'!$A$1:$R$1239,2,FALSE),"")</f>
        <v/>
      </c>
      <c r="B1043" t="str">
        <f>IF(I1043&lt;&gt;"",ドッグキャリー!$I$2,"")</f>
        <v/>
      </c>
      <c r="C1043" t="str">
        <f t="shared" si="36"/>
        <v/>
      </c>
      <c r="D1043" t="str">
        <f t="shared" si="37"/>
        <v/>
      </c>
      <c r="H1043" s="77" t="str">
        <f>IFERROR(IF(VLOOKUP('Xlookup set'!$S1043,'Xlookup set'!$A$1:$R$1239,9,FALSE)=0,"",VLOOKUP('Xlookup set'!$S1043,'Xlookup set'!$A$1:$R$1239,9,FALSE)),"")</f>
        <v/>
      </c>
      <c r="I1043" t="str">
        <f>IFERROR(IF(VLOOKUP('Xlookup set'!$S1043,'Xlookup set'!$A$1:$R$1239,10,FALSE)=0,"",VLOOKUP('Xlookup set'!$S1043,'Xlookup set'!$A$1:$R$1239,10,FALSE)),"")</f>
        <v/>
      </c>
    </row>
    <row r="1044" spans="1:9">
      <c r="A1044" t="str">
        <f>IFERROR(VLOOKUP('Xlookup set'!$S1044,'Xlookup set'!$A$1:$R$1239,2,FALSE),"")</f>
        <v/>
      </c>
      <c r="B1044" t="str">
        <f>IF(I1044&lt;&gt;"",ドッグキャリー!$I$2,"")</f>
        <v/>
      </c>
      <c r="C1044" t="str">
        <f t="shared" si="36"/>
        <v/>
      </c>
      <c r="D1044" t="str">
        <f t="shared" si="37"/>
        <v/>
      </c>
      <c r="H1044" s="77" t="str">
        <f>IFERROR(IF(VLOOKUP('Xlookup set'!$S1044,'Xlookup set'!$A$1:$R$1239,9,FALSE)=0,"",VLOOKUP('Xlookup set'!$S1044,'Xlookup set'!$A$1:$R$1239,9,FALSE)),"")</f>
        <v/>
      </c>
      <c r="I1044" t="str">
        <f>IFERROR(IF(VLOOKUP('Xlookup set'!$S1044,'Xlookup set'!$A$1:$R$1239,10,FALSE)=0,"",VLOOKUP('Xlookup set'!$S1044,'Xlookup set'!$A$1:$R$1239,10,FALSE)),"")</f>
        <v/>
      </c>
    </row>
    <row r="1045" spans="1:9">
      <c r="A1045" t="str">
        <f>IFERROR(VLOOKUP('Xlookup set'!$S1045,'Xlookup set'!$A$1:$R$1239,2,FALSE),"")</f>
        <v/>
      </c>
      <c r="B1045" t="str">
        <f>IF(I1045&lt;&gt;"",ドッグキャリー!$I$2,"")</f>
        <v/>
      </c>
      <c r="C1045" t="str">
        <f t="shared" si="36"/>
        <v/>
      </c>
      <c r="D1045" t="str">
        <f t="shared" si="37"/>
        <v/>
      </c>
      <c r="H1045" s="77" t="str">
        <f>IFERROR(IF(VLOOKUP('Xlookup set'!$S1045,'Xlookup set'!$A$1:$R$1239,9,FALSE)=0,"",VLOOKUP('Xlookup set'!$S1045,'Xlookup set'!$A$1:$R$1239,9,FALSE)),"")</f>
        <v/>
      </c>
      <c r="I1045" t="str">
        <f>IFERROR(IF(VLOOKUP('Xlookup set'!$S1045,'Xlookup set'!$A$1:$R$1239,10,FALSE)=0,"",VLOOKUP('Xlookup set'!$S1045,'Xlookup set'!$A$1:$R$1239,10,FALSE)),"")</f>
        <v/>
      </c>
    </row>
    <row r="1046" spans="1:9">
      <c r="A1046" t="str">
        <f>IFERROR(VLOOKUP('Xlookup set'!$S1046,'Xlookup set'!$A$1:$R$1239,2,FALSE),"")</f>
        <v/>
      </c>
      <c r="B1046" t="str">
        <f>IF(I1046&lt;&gt;"",ドッグキャリー!$I$2,"")</f>
        <v/>
      </c>
      <c r="C1046" t="str">
        <f t="shared" si="36"/>
        <v/>
      </c>
      <c r="D1046" t="str">
        <f t="shared" si="37"/>
        <v/>
      </c>
      <c r="H1046" s="77" t="str">
        <f>IFERROR(IF(VLOOKUP('Xlookup set'!$S1046,'Xlookup set'!$A$1:$R$1239,9,FALSE)=0,"",VLOOKUP('Xlookup set'!$S1046,'Xlookup set'!$A$1:$R$1239,9,FALSE)),"")</f>
        <v/>
      </c>
      <c r="I1046" t="str">
        <f>IFERROR(IF(VLOOKUP('Xlookup set'!$S1046,'Xlookup set'!$A$1:$R$1239,10,FALSE)=0,"",VLOOKUP('Xlookup set'!$S1046,'Xlookup set'!$A$1:$R$1239,10,FALSE)),"")</f>
        <v/>
      </c>
    </row>
    <row r="1047" spans="1:9">
      <c r="A1047" t="str">
        <f>IFERROR(VLOOKUP('Xlookup set'!$S1047,'Xlookup set'!$A$1:$R$1239,2,FALSE),"")</f>
        <v/>
      </c>
      <c r="B1047" t="str">
        <f>IF(I1047&lt;&gt;"",ドッグキャリー!$I$2,"")</f>
        <v/>
      </c>
      <c r="C1047" t="str">
        <f t="shared" si="36"/>
        <v/>
      </c>
      <c r="D1047" t="str">
        <f t="shared" si="37"/>
        <v/>
      </c>
      <c r="H1047" s="77" t="str">
        <f>IFERROR(IF(VLOOKUP('Xlookup set'!$S1047,'Xlookup set'!$A$1:$R$1239,9,FALSE)=0,"",VLOOKUP('Xlookup set'!$S1047,'Xlookup set'!$A$1:$R$1239,9,FALSE)),"")</f>
        <v/>
      </c>
      <c r="I1047" t="str">
        <f>IFERROR(IF(VLOOKUP('Xlookup set'!$S1047,'Xlookup set'!$A$1:$R$1239,10,FALSE)=0,"",VLOOKUP('Xlookup set'!$S1047,'Xlookup set'!$A$1:$R$1239,10,FALSE)),"")</f>
        <v/>
      </c>
    </row>
    <row r="1048" spans="1:9">
      <c r="A1048" t="str">
        <f>IFERROR(VLOOKUP('Xlookup set'!$S1048,'Xlookup set'!$A$1:$R$1239,2,FALSE),"")</f>
        <v/>
      </c>
      <c r="B1048" t="str">
        <f>IF(I1048&lt;&gt;"",ドッグキャリー!$I$2,"")</f>
        <v/>
      </c>
      <c r="C1048" t="str">
        <f t="shared" si="36"/>
        <v/>
      </c>
      <c r="D1048" t="str">
        <f t="shared" si="37"/>
        <v/>
      </c>
      <c r="H1048" s="77" t="str">
        <f>IFERROR(IF(VLOOKUP('Xlookup set'!$S1048,'Xlookup set'!$A$1:$R$1239,9,FALSE)=0,"",VLOOKUP('Xlookup set'!$S1048,'Xlookup set'!$A$1:$R$1239,9,FALSE)),"")</f>
        <v/>
      </c>
      <c r="I1048" t="str">
        <f>IFERROR(IF(VLOOKUP('Xlookup set'!$S1048,'Xlookup set'!$A$1:$R$1239,10,FALSE)=0,"",VLOOKUP('Xlookup set'!$S1048,'Xlookup set'!$A$1:$R$1239,10,FALSE)),"")</f>
        <v/>
      </c>
    </row>
    <row r="1049" spans="1:9">
      <c r="A1049" t="str">
        <f>IFERROR(VLOOKUP('Xlookup set'!$S1049,'Xlookup set'!$A$1:$R$1239,2,FALSE),"")</f>
        <v/>
      </c>
      <c r="B1049" t="str">
        <f>IF(I1049&lt;&gt;"",ドッグキャリー!$I$2,"")</f>
        <v/>
      </c>
      <c r="C1049" t="str">
        <f t="shared" si="36"/>
        <v/>
      </c>
      <c r="D1049" t="str">
        <f t="shared" si="37"/>
        <v/>
      </c>
      <c r="H1049" s="77" t="str">
        <f>IFERROR(IF(VLOOKUP('Xlookup set'!$S1049,'Xlookup set'!$A$1:$R$1239,9,FALSE)=0,"",VLOOKUP('Xlookup set'!$S1049,'Xlookup set'!$A$1:$R$1239,9,FALSE)),"")</f>
        <v/>
      </c>
      <c r="I1049" t="str">
        <f>IFERROR(IF(VLOOKUP('Xlookup set'!$S1049,'Xlookup set'!$A$1:$R$1239,10,FALSE)=0,"",VLOOKUP('Xlookup set'!$S1049,'Xlookup set'!$A$1:$R$1239,10,FALSE)),"")</f>
        <v/>
      </c>
    </row>
    <row r="1050" spans="1:9">
      <c r="A1050" t="str">
        <f>IFERROR(VLOOKUP('Xlookup set'!$S1050,'Xlookup set'!$A$1:$R$1239,2,FALSE),"")</f>
        <v/>
      </c>
      <c r="B1050" t="str">
        <f>IF(I1050&lt;&gt;"",ドッグキャリー!$I$2,"")</f>
        <v/>
      </c>
      <c r="C1050" t="str">
        <f t="shared" si="36"/>
        <v/>
      </c>
      <c r="D1050" t="str">
        <f t="shared" si="37"/>
        <v/>
      </c>
      <c r="H1050" s="77" t="str">
        <f>IFERROR(IF(VLOOKUP('Xlookup set'!$S1050,'Xlookup set'!$A$1:$R$1239,9,FALSE)=0,"",VLOOKUP('Xlookup set'!$S1050,'Xlookup set'!$A$1:$R$1239,9,FALSE)),"")</f>
        <v/>
      </c>
      <c r="I1050" t="str">
        <f>IFERROR(IF(VLOOKUP('Xlookup set'!$S1050,'Xlookup set'!$A$1:$R$1239,10,FALSE)=0,"",VLOOKUP('Xlookup set'!$S1050,'Xlookup set'!$A$1:$R$1239,10,FALSE)),"")</f>
        <v/>
      </c>
    </row>
    <row r="1051" spans="1:9">
      <c r="A1051" t="str">
        <f>IFERROR(VLOOKUP('Xlookup set'!$S1051,'Xlookup set'!$A$1:$R$1239,2,FALSE),"")</f>
        <v/>
      </c>
      <c r="B1051" t="str">
        <f>IF(I1051&lt;&gt;"",ドッグキャリー!$I$2,"")</f>
        <v/>
      </c>
      <c r="C1051" t="str">
        <f t="shared" si="36"/>
        <v/>
      </c>
      <c r="D1051" t="str">
        <f t="shared" si="37"/>
        <v/>
      </c>
      <c r="H1051" s="77" t="str">
        <f>IFERROR(IF(VLOOKUP('Xlookup set'!$S1051,'Xlookup set'!$A$1:$R$1239,9,FALSE)=0,"",VLOOKUP('Xlookup set'!$S1051,'Xlookup set'!$A$1:$R$1239,9,FALSE)),"")</f>
        <v/>
      </c>
      <c r="I1051" t="str">
        <f>IFERROR(IF(VLOOKUP('Xlookup set'!$S1051,'Xlookup set'!$A$1:$R$1239,10,FALSE)=0,"",VLOOKUP('Xlookup set'!$S1051,'Xlookup set'!$A$1:$R$1239,10,FALSE)),"")</f>
        <v/>
      </c>
    </row>
    <row r="1052" spans="1:9">
      <c r="A1052" t="str">
        <f>IFERROR(VLOOKUP('Xlookup set'!$S1052,'Xlookup set'!$A$1:$R$1239,2,FALSE),"")</f>
        <v/>
      </c>
      <c r="B1052" t="str">
        <f>IF(I1052&lt;&gt;"",ドッグキャリー!$I$2,"")</f>
        <v/>
      </c>
      <c r="C1052" t="str">
        <f t="shared" si="36"/>
        <v/>
      </c>
      <c r="D1052" t="str">
        <f t="shared" si="37"/>
        <v/>
      </c>
      <c r="H1052" s="77" t="str">
        <f>IFERROR(IF(VLOOKUP('Xlookup set'!$S1052,'Xlookup set'!$A$1:$R$1239,9,FALSE)=0,"",VLOOKUP('Xlookup set'!$S1052,'Xlookup set'!$A$1:$R$1239,9,FALSE)),"")</f>
        <v/>
      </c>
      <c r="I1052" t="str">
        <f>IFERROR(IF(VLOOKUP('Xlookup set'!$S1052,'Xlookup set'!$A$1:$R$1239,10,FALSE)=0,"",VLOOKUP('Xlookup set'!$S1052,'Xlookup set'!$A$1:$R$1239,10,FALSE)),"")</f>
        <v/>
      </c>
    </row>
    <row r="1053" spans="1:9">
      <c r="A1053" t="str">
        <f>IFERROR(VLOOKUP('Xlookup set'!$S1053,'Xlookup set'!$A$1:$R$1239,2,FALSE),"")</f>
        <v/>
      </c>
      <c r="B1053" t="str">
        <f>IF(I1053&lt;&gt;"",ドッグキャリー!$I$2,"")</f>
        <v/>
      </c>
      <c r="C1053" t="str">
        <f t="shared" si="36"/>
        <v/>
      </c>
      <c r="D1053" t="str">
        <f t="shared" si="37"/>
        <v/>
      </c>
      <c r="H1053" s="77" t="str">
        <f>IFERROR(IF(VLOOKUP('Xlookup set'!$S1053,'Xlookup set'!$A$1:$R$1239,9,FALSE)=0,"",VLOOKUP('Xlookup set'!$S1053,'Xlookup set'!$A$1:$R$1239,9,FALSE)),"")</f>
        <v/>
      </c>
      <c r="I1053" t="str">
        <f>IFERROR(IF(VLOOKUP('Xlookup set'!$S1053,'Xlookup set'!$A$1:$R$1239,10,FALSE)=0,"",VLOOKUP('Xlookup set'!$S1053,'Xlookup set'!$A$1:$R$1239,10,FALSE)),"")</f>
        <v/>
      </c>
    </row>
    <row r="1054" spans="1:9">
      <c r="A1054" t="str">
        <f>IFERROR(VLOOKUP('Xlookup set'!$S1054,'Xlookup set'!$A$1:$R$1239,2,FALSE),"")</f>
        <v/>
      </c>
      <c r="B1054" t="str">
        <f>IF(I1054&lt;&gt;"",ドッグキャリー!$I$2,"")</f>
        <v/>
      </c>
      <c r="C1054" t="str">
        <f t="shared" si="36"/>
        <v/>
      </c>
      <c r="D1054" t="str">
        <f t="shared" si="37"/>
        <v/>
      </c>
      <c r="H1054" s="77" t="str">
        <f>IFERROR(IF(VLOOKUP('Xlookup set'!$S1054,'Xlookup set'!$A$1:$R$1239,9,FALSE)=0,"",VLOOKUP('Xlookup set'!$S1054,'Xlookup set'!$A$1:$R$1239,9,FALSE)),"")</f>
        <v/>
      </c>
      <c r="I1054" t="str">
        <f>IFERROR(IF(VLOOKUP('Xlookup set'!$S1054,'Xlookup set'!$A$1:$R$1239,10,FALSE)=0,"",VLOOKUP('Xlookup set'!$S1054,'Xlookup set'!$A$1:$R$1239,10,FALSE)),"")</f>
        <v/>
      </c>
    </row>
    <row r="1055" spans="1:9">
      <c r="A1055" t="str">
        <f>IFERROR(VLOOKUP('Xlookup set'!$S1055,'Xlookup set'!$A$1:$R$1239,2,FALSE),"")</f>
        <v/>
      </c>
      <c r="B1055" t="str">
        <f>IF(I1055&lt;&gt;"",ドッグキャリー!$I$2,"")</f>
        <v/>
      </c>
      <c r="C1055" t="str">
        <f t="shared" si="36"/>
        <v/>
      </c>
      <c r="D1055" t="str">
        <f t="shared" si="37"/>
        <v/>
      </c>
      <c r="H1055" s="77" t="str">
        <f>IFERROR(IF(VLOOKUP('Xlookup set'!$S1055,'Xlookup set'!$A$1:$R$1239,9,FALSE)=0,"",VLOOKUP('Xlookup set'!$S1055,'Xlookup set'!$A$1:$R$1239,9,FALSE)),"")</f>
        <v/>
      </c>
      <c r="I1055" t="str">
        <f>IFERROR(IF(VLOOKUP('Xlookup set'!$S1055,'Xlookup set'!$A$1:$R$1239,10,FALSE)=0,"",VLOOKUP('Xlookup set'!$S1055,'Xlookup set'!$A$1:$R$1239,10,FALSE)),"")</f>
        <v/>
      </c>
    </row>
    <row r="1056" spans="1:9">
      <c r="A1056" t="str">
        <f>IFERROR(VLOOKUP('Xlookup set'!$S1056,'Xlookup set'!$A$1:$R$1239,2,FALSE),"")</f>
        <v/>
      </c>
      <c r="B1056" t="str">
        <f>IF(I1056&lt;&gt;"",ドッグキャリー!$I$2,"")</f>
        <v/>
      </c>
      <c r="C1056" t="str">
        <f t="shared" si="36"/>
        <v/>
      </c>
      <c r="D1056" t="str">
        <f t="shared" si="37"/>
        <v/>
      </c>
      <c r="H1056" s="77" t="str">
        <f>IFERROR(IF(VLOOKUP('Xlookup set'!$S1056,'Xlookup set'!$A$1:$R$1239,9,FALSE)=0,"",VLOOKUP('Xlookup set'!$S1056,'Xlookup set'!$A$1:$R$1239,9,FALSE)),"")</f>
        <v/>
      </c>
      <c r="I1056" t="str">
        <f>IFERROR(IF(VLOOKUP('Xlookup set'!$S1056,'Xlookup set'!$A$1:$R$1239,10,FALSE)=0,"",VLOOKUP('Xlookup set'!$S1056,'Xlookup set'!$A$1:$R$1239,10,FALSE)),"")</f>
        <v/>
      </c>
    </row>
    <row r="1057" spans="1:9">
      <c r="A1057" t="str">
        <f>IFERROR(VLOOKUP('Xlookup set'!$S1057,'Xlookup set'!$A$1:$R$1239,2,FALSE),"")</f>
        <v/>
      </c>
      <c r="B1057" t="str">
        <f>IF(I1057&lt;&gt;"",ドッグキャリー!$I$2,"")</f>
        <v/>
      </c>
      <c r="C1057" t="str">
        <f t="shared" si="36"/>
        <v/>
      </c>
      <c r="D1057" t="str">
        <f t="shared" si="37"/>
        <v/>
      </c>
      <c r="H1057" s="77" t="str">
        <f>IFERROR(IF(VLOOKUP('Xlookup set'!$S1057,'Xlookup set'!$A$1:$R$1239,9,FALSE)=0,"",VLOOKUP('Xlookup set'!$S1057,'Xlookup set'!$A$1:$R$1239,9,FALSE)),"")</f>
        <v/>
      </c>
      <c r="I1057" t="str">
        <f>IFERROR(IF(VLOOKUP('Xlookup set'!$S1057,'Xlookup set'!$A$1:$R$1239,10,FALSE)=0,"",VLOOKUP('Xlookup set'!$S1057,'Xlookup set'!$A$1:$R$1239,10,FALSE)),"")</f>
        <v/>
      </c>
    </row>
    <row r="1058" spans="1:9">
      <c r="A1058" t="str">
        <f>IFERROR(VLOOKUP('Xlookup set'!$S1058,'Xlookup set'!$A$1:$R$1239,2,FALSE),"")</f>
        <v/>
      </c>
      <c r="B1058" t="str">
        <f>IF(I1058&lt;&gt;"",ドッグキャリー!$I$2,"")</f>
        <v/>
      </c>
      <c r="C1058" t="str">
        <f t="shared" si="36"/>
        <v/>
      </c>
      <c r="D1058" t="str">
        <f t="shared" si="37"/>
        <v/>
      </c>
      <c r="H1058" s="77" t="str">
        <f>IFERROR(IF(VLOOKUP('Xlookup set'!$S1058,'Xlookup set'!$A$1:$R$1239,9,FALSE)=0,"",VLOOKUP('Xlookup set'!$S1058,'Xlookup set'!$A$1:$R$1239,9,FALSE)),"")</f>
        <v/>
      </c>
      <c r="I1058" t="str">
        <f>IFERROR(IF(VLOOKUP('Xlookup set'!$S1058,'Xlookup set'!$A$1:$R$1239,10,FALSE)=0,"",VLOOKUP('Xlookup set'!$S1058,'Xlookup set'!$A$1:$R$1239,10,FALSE)),"")</f>
        <v/>
      </c>
    </row>
    <row r="1059" spans="1:9">
      <c r="A1059" t="str">
        <f>IFERROR(VLOOKUP('Xlookup set'!$S1059,'Xlookup set'!$A$1:$R$1239,2,FALSE),"")</f>
        <v/>
      </c>
      <c r="B1059" t="str">
        <f>IF(I1059&lt;&gt;"",ドッグキャリー!$I$2,"")</f>
        <v/>
      </c>
      <c r="C1059" t="str">
        <f t="shared" si="36"/>
        <v/>
      </c>
      <c r="D1059" t="str">
        <f t="shared" si="37"/>
        <v/>
      </c>
      <c r="H1059" s="77" t="str">
        <f>IFERROR(IF(VLOOKUP('Xlookup set'!$S1059,'Xlookup set'!$A$1:$R$1239,9,FALSE)=0,"",VLOOKUP('Xlookup set'!$S1059,'Xlookup set'!$A$1:$R$1239,9,FALSE)),"")</f>
        <v/>
      </c>
      <c r="I1059" t="str">
        <f>IFERROR(IF(VLOOKUP('Xlookup set'!$S1059,'Xlookup set'!$A$1:$R$1239,10,FALSE)=0,"",VLOOKUP('Xlookup set'!$S1059,'Xlookup set'!$A$1:$R$1239,10,FALSE)),"")</f>
        <v/>
      </c>
    </row>
    <row r="1060" spans="1:9">
      <c r="A1060" t="str">
        <f>IFERROR(VLOOKUP('Xlookup set'!$S1060,'Xlookup set'!$A$1:$R$1239,2,FALSE),"")</f>
        <v/>
      </c>
      <c r="B1060" t="str">
        <f>IF(I1060&lt;&gt;"",ドッグキャリー!$I$2,"")</f>
        <v/>
      </c>
      <c r="C1060" t="str">
        <f t="shared" si="36"/>
        <v/>
      </c>
      <c r="D1060" t="str">
        <f t="shared" si="37"/>
        <v/>
      </c>
      <c r="H1060" s="77" t="str">
        <f>IFERROR(IF(VLOOKUP('Xlookup set'!$S1060,'Xlookup set'!$A$1:$R$1239,9,FALSE)=0,"",VLOOKUP('Xlookup set'!$S1060,'Xlookup set'!$A$1:$R$1239,9,FALSE)),"")</f>
        <v/>
      </c>
      <c r="I1060" t="str">
        <f>IFERROR(IF(VLOOKUP('Xlookup set'!$S1060,'Xlookup set'!$A$1:$R$1239,10,FALSE)=0,"",VLOOKUP('Xlookup set'!$S1060,'Xlookup set'!$A$1:$R$1239,10,FALSE)),"")</f>
        <v/>
      </c>
    </row>
    <row r="1061" spans="1:9">
      <c r="A1061" t="str">
        <f>IFERROR(VLOOKUP('Xlookup set'!$S1061,'Xlookup set'!$A$1:$R$1239,2,FALSE),"")</f>
        <v/>
      </c>
      <c r="B1061" t="str">
        <f>IF(I1061&lt;&gt;"",ドッグキャリー!$I$2,"")</f>
        <v/>
      </c>
      <c r="C1061" t="str">
        <f t="shared" si="36"/>
        <v/>
      </c>
      <c r="D1061" t="str">
        <f t="shared" si="37"/>
        <v/>
      </c>
      <c r="H1061" s="77" t="str">
        <f>IFERROR(IF(VLOOKUP('Xlookup set'!$S1061,'Xlookup set'!$A$1:$R$1239,9,FALSE)=0,"",VLOOKUP('Xlookup set'!$S1061,'Xlookup set'!$A$1:$R$1239,9,FALSE)),"")</f>
        <v/>
      </c>
      <c r="I1061" t="str">
        <f>IFERROR(IF(VLOOKUP('Xlookup set'!$S1061,'Xlookup set'!$A$1:$R$1239,10,FALSE)=0,"",VLOOKUP('Xlookup set'!$S1061,'Xlookup set'!$A$1:$R$1239,10,FALSE)),"")</f>
        <v/>
      </c>
    </row>
    <row r="1062" spans="1:9">
      <c r="A1062" t="str">
        <f>IFERROR(VLOOKUP('Xlookup set'!$S1062,'Xlookup set'!$A$1:$R$1239,2,FALSE),"")</f>
        <v/>
      </c>
      <c r="B1062" t="str">
        <f>IF(I1062&lt;&gt;"",ドッグキャリー!$I$2,"")</f>
        <v/>
      </c>
      <c r="C1062" t="str">
        <f t="shared" si="36"/>
        <v/>
      </c>
      <c r="D1062" t="str">
        <f t="shared" si="37"/>
        <v/>
      </c>
      <c r="H1062" s="77" t="str">
        <f>IFERROR(IF(VLOOKUP('Xlookup set'!$S1062,'Xlookup set'!$A$1:$R$1239,9,FALSE)=0,"",VLOOKUP('Xlookup set'!$S1062,'Xlookup set'!$A$1:$R$1239,9,FALSE)),"")</f>
        <v/>
      </c>
      <c r="I1062" t="str">
        <f>IFERROR(IF(VLOOKUP('Xlookup set'!$S1062,'Xlookup set'!$A$1:$R$1239,10,FALSE)=0,"",VLOOKUP('Xlookup set'!$S1062,'Xlookup set'!$A$1:$R$1239,10,FALSE)),"")</f>
        <v/>
      </c>
    </row>
    <row r="1063" spans="1:9">
      <c r="A1063" t="str">
        <f>IFERROR(VLOOKUP('Xlookup set'!$S1063,'Xlookup set'!$A$1:$R$1239,2,FALSE),"")</f>
        <v/>
      </c>
      <c r="B1063" t="str">
        <f>IF(I1063&lt;&gt;"",ドッグキャリー!$I$2,"")</f>
        <v/>
      </c>
      <c r="C1063" t="str">
        <f t="shared" si="36"/>
        <v/>
      </c>
      <c r="D1063" t="str">
        <f t="shared" si="37"/>
        <v/>
      </c>
      <c r="H1063" s="77" t="str">
        <f>IFERROR(IF(VLOOKUP('Xlookup set'!$S1063,'Xlookup set'!$A$1:$R$1239,9,FALSE)=0,"",VLOOKUP('Xlookup set'!$S1063,'Xlookup set'!$A$1:$R$1239,9,FALSE)),"")</f>
        <v/>
      </c>
      <c r="I1063" t="str">
        <f>IFERROR(IF(VLOOKUP('Xlookup set'!$S1063,'Xlookup set'!$A$1:$R$1239,10,FALSE)=0,"",VLOOKUP('Xlookup set'!$S1063,'Xlookup set'!$A$1:$R$1239,10,FALSE)),"")</f>
        <v/>
      </c>
    </row>
    <row r="1064" spans="1:9">
      <c r="A1064" t="str">
        <f>IFERROR(VLOOKUP('Xlookup set'!$S1064,'Xlookup set'!$A$1:$R$1239,2,FALSE),"")</f>
        <v/>
      </c>
      <c r="B1064" t="str">
        <f>IF(I1064&lt;&gt;"",ドッグキャリー!$I$2,"")</f>
        <v/>
      </c>
      <c r="C1064" t="str">
        <f t="shared" si="36"/>
        <v/>
      </c>
      <c r="D1064" t="str">
        <f t="shared" si="37"/>
        <v/>
      </c>
      <c r="H1064" s="77" t="str">
        <f>IFERROR(IF(VLOOKUP('Xlookup set'!$S1064,'Xlookup set'!$A$1:$R$1239,9,FALSE)=0,"",VLOOKUP('Xlookup set'!$S1064,'Xlookup set'!$A$1:$R$1239,9,FALSE)),"")</f>
        <v/>
      </c>
      <c r="I1064" t="str">
        <f>IFERROR(IF(VLOOKUP('Xlookup set'!$S1064,'Xlookup set'!$A$1:$R$1239,10,FALSE)=0,"",VLOOKUP('Xlookup set'!$S1064,'Xlookup set'!$A$1:$R$1239,10,FALSE)),"")</f>
        <v/>
      </c>
    </row>
    <row r="1065" spans="1:9">
      <c r="A1065" t="str">
        <f>IFERROR(VLOOKUP('Xlookup set'!$S1065,'Xlookup set'!$A$1:$R$1239,2,FALSE),"")</f>
        <v/>
      </c>
      <c r="B1065" t="str">
        <f>IF(I1065&lt;&gt;"",ドッグキャリー!$I$2,"")</f>
        <v/>
      </c>
      <c r="C1065" t="str">
        <f t="shared" ref="C1065:C1082" si="38">IF(I1065&lt;&gt;"",1,"")</f>
        <v/>
      </c>
      <c r="D1065" t="str">
        <f t="shared" ref="D1065:D1082" si="39">IF(I1065&lt;&gt;"",1,"")</f>
        <v/>
      </c>
      <c r="H1065" s="77" t="str">
        <f>IFERROR(IF(VLOOKUP('Xlookup set'!$S1065,'Xlookup set'!$A$1:$R$1239,9,FALSE)=0,"",VLOOKUP('Xlookup set'!$S1065,'Xlookup set'!$A$1:$R$1239,9,FALSE)),"")</f>
        <v/>
      </c>
      <c r="I1065" t="str">
        <f>IFERROR(IF(VLOOKUP('Xlookup set'!$S1065,'Xlookup set'!$A$1:$R$1239,10,FALSE)=0,"",VLOOKUP('Xlookup set'!$S1065,'Xlookup set'!$A$1:$R$1239,10,FALSE)),"")</f>
        <v/>
      </c>
    </row>
    <row r="1066" spans="1:9">
      <c r="A1066" t="str">
        <f>IFERROR(VLOOKUP('Xlookup set'!$S1066,'Xlookup set'!$A$1:$R$1239,2,FALSE),"")</f>
        <v/>
      </c>
      <c r="B1066" t="str">
        <f>IF(I1066&lt;&gt;"",ドッグキャリー!$I$2,"")</f>
        <v/>
      </c>
      <c r="C1066" t="str">
        <f t="shared" si="38"/>
        <v/>
      </c>
      <c r="D1066" t="str">
        <f t="shared" si="39"/>
        <v/>
      </c>
      <c r="H1066" s="77" t="str">
        <f>IFERROR(IF(VLOOKUP('Xlookup set'!$S1066,'Xlookup set'!$A$1:$R$1239,9,FALSE)=0,"",VLOOKUP('Xlookup set'!$S1066,'Xlookup set'!$A$1:$R$1239,9,FALSE)),"")</f>
        <v/>
      </c>
      <c r="I1066" t="str">
        <f>IFERROR(IF(VLOOKUP('Xlookup set'!$S1066,'Xlookup set'!$A$1:$R$1239,10,FALSE)=0,"",VLOOKUP('Xlookup set'!$S1066,'Xlookup set'!$A$1:$R$1239,10,FALSE)),"")</f>
        <v/>
      </c>
    </row>
    <row r="1067" spans="1:9">
      <c r="A1067" t="str">
        <f>IFERROR(VLOOKUP('Xlookup set'!$S1067,'Xlookup set'!$A$1:$R$1239,2,FALSE),"")</f>
        <v/>
      </c>
      <c r="B1067" t="str">
        <f>IF(I1067&lt;&gt;"",ドッグキャリー!$I$2,"")</f>
        <v/>
      </c>
      <c r="C1067" t="str">
        <f t="shared" si="38"/>
        <v/>
      </c>
      <c r="D1067" t="str">
        <f t="shared" si="39"/>
        <v/>
      </c>
      <c r="H1067" s="77" t="str">
        <f>IFERROR(IF(VLOOKUP('Xlookup set'!$S1067,'Xlookup set'!$A$1:$R$1239,9,FALSE)=0,"",VLOOKUP('Xlookup set'!$S1067,'Xlookup set'!$A$1:$R$1239,9,FALSE)),"")</f>
        <v/>
      </c>
      <c r="I1067" t="str">
        <f>IFERROR(IF(VLOOKUP('Xlookup set'!$S1067,'Xlookup set'!$A$1:$R$1239,10,FALSE)=0,"",VLOOKUP('Xlookup set'!$S1067,'Xlookup set'!$A$1:$R$1239,10,FALSE)),"")</f>
        <v/>
      </c>
    </row>
    <row r="1068" spans="1:9">
      <c r="A1068" t="str">
        <f>IFERROR(VLOOKUP('Xlookup set'!$S1068,'Xlookup set'!$A$1:$R$1239,2,FALSE),"")</f>
        <v/>
      </c>
      <c r="B1068" t="str">
        <f>IF(I1068&lt;&gt;"",ドッグキャリー!$I$2,"")</f>
        <v/>
      </c>
      <c r="C1068" t="str">
        <f t="shared" si="38"/>
        <v/>
      </c>
      <c r="D1068" t="str">
        <f t="shared" si="39"/>
        <v/>
      </c>
      <c r="H1068" s="77" t="str">
        <f>IFERROR(IF(VLOOKUP('Xlookup set'!$S1068,'Xlookup set'!$A$1:$R$1239,9,FALSE)=0,"",VLOOKUP('Xlookup set'!$S1068,'Xlookup set'!$A$1:$R$1239,9,FALSE)),"")</f>
        <v/>
      </c>
      <c r="I1068" t="str">
        <f>IFERROR(IF(VLOOKUP('Xlookup set'!$S1068,'Xlookup set'!$A$1:$R$1239,10,FALSE)=0,"",VLOOKUP('Xlookup set'!$S1068,'Xlookup set'!$A$1:$R$1239,10,FALSE)),"")</f>
        <v/>
      </c>
    </row>
    <row r="1069" spans="1:9">
      <c r="A1069" t="str">
        <f>IFERROR(VLOOKUP('Xlookup set'!$S1069,'Xlookup set'!$A$1:$R$1239,2,FALSE),"")</f>
        <v/>
      </c>
      <c r="B1069" t="str">
        <f>IF(I1069&lt;&gt;"",ドッグキャリー!$I$2,"")</f>
        <v/>
      </c>
      <c r="C1069" t="str">
        <f t="shared" si="38"/>
        <v/>
      </c>
      <c r="D1069" t="str">
        <f t="shared" si="39"/>
        <v/>
      </c>
      <c r="H1069" s="77" t="str">
        <f>IFERROR(IF(VLOOKUP('Xlookup set'!$S1069,'Xlookup set'!$A$1:$R$1239,9,FALSE)=0,"",VLOOKUP('Xlookup set'!$S1069,'Xlookup set'!$A$1:$R$1239,9,FALSE)),"")</f>
        <v/>
      </c>
      <c r="I1069" t="str">
        <f>IFERROR(IF(VLOOKUP('Xlookup set'!$S1069,'Xlookup set'!$A$1:$R$1239,10,FALSE)=0,"",VLOOKUP('Xlookup set'!$S1069,'Xlookup set'!$A$1:$R$1239,10,FALSE)),"")</f>
        <v/>
      </c>
    </row>
    <row r="1070" spans="1:9">
      <c r="A1070" t="str">
        <f>IFERROR(VLOOKUP('Xlookup set'!$S1070,'Xlookup set'!$A$1:$R$1239,2,FALSE),"")</f>
        <v/>
      </c>
      <c r="B1070" t="str">
        <f>IF(I1070&lt;&gt;"",ドッグキャリー!$I$2,"")</f>
        <v/>
      </c>
      <c r="C1070" t="str">
        <f t="shared" si="38"/>
        <v/>
      </c>
      <c r="D1070" t="str">
        <f t="shared" si="39"/>
        <v/>
      </c>
      <c r="H1070" s="77" t="str">
        <f>IFERROR(IF(VLOOKUP('Xlookup set'!$S1070,'Xlookup set'!$A$1:$R$1239,9,FALSE)=0,"",VLOOKUP('Xlookup set'!$S1070,'Xlookup set'!$A$1:$R$1239,9,FALSE)),"")</f>
        <v/>
      </c>
      <c r="I1070" t="str">
        <f>IFERROR(IF(VLOOKUP('Xlookup set'!$S1070,'Xlookup set'!$A$1:$R$1239,10,FALSE)=0,"",VLOOKUP('Xlookup set'!$S1070,'Xlookup set'!$A$1:$R$1239,10,FALSE)),"")</f>
        <v/>
      </c>
    </row>
    <row r="1071" spans="1:9">
      <c r="A1071" t="str">
        <f>IFERROR(VLOOKUP('Xlookup set'!$S1071,'Xlookup set'!$A$1:$R$1239,2,FALSE),"")</f>
        <v/>
      </c>
      <c r="B1071" t="str">
        <f>IF(I1071&lt;&gt;"",ドッグキャリー!$I$2,"")</f>
        <v/>
      </c>
      <c r="C1071" t="str">
        <f t="shared" si="38"/>
        <v/>
      </c>
      <c r="D1071" t="str">
        <f t="shared" si="39"/>
        <v/>
      </c>
      <c r="H1071" s="77" t="str">
        <f>IFERROR(IF(VLOOKUP('Xlookup set'!$S1071,'Xlookup set'!$A$1:$R$1239,9,FALSE)=0,"",VLOOKUP('Xlookup set'!$S1071,'Xlookup set'!$A$1:$R$1239,9,FALSE)),"")</f>
        <v/>
      </c>
      <c r="I1071" t="str">
        <f>IFERROR(IF(VLOOKUP('Xlookup set'!$S1071,'Xlookup set'!$A$1:$R$1239,10,FALSE)=0,"",VLOOKUP('Xlookup set'!$S1071,'Xlookup set'!$A$1:$R$1239,10,FALSE)),"")</f>
        <v/>
      </c>
    </row>
    <row r="1072" spans="1:9">
      <c r="A1072" t="str">
        <f>IFERROR(VLOOKUP('Xlookup set'!$S1072,'Xlookup set'!$A$1:$R$1239,2,FALSE),"")</f>
        <v/>
      </c>
      <c r="B1072" t="str">
        <f>IF(I1072&lt;&gt;"",ドッグキャリー!$I$2,"")</f>
        <v/>
      </c>
      <c r="C1072" t="str">
        <f t="shared" si="38"/>
        <v/>
      </c>
      <c r="D1072" t="str">
        <f t="shared" si="39"/>
        <v/>
      </c>
      <c r="H1072" s="77" t="str">
        <f>IFERROR(IF(VLOOKUP('Xlookup set'!$S1072,'Xlookup set'!$A$1:$R$1239,9,FALSE)=0,"",VLOOKUP('Xlookup set'!$S1072,'Xlookup set'!$A$1:$R$1239,9,FALSE)),"")</f>
        <v/>
      </c>
      <c r="I1072" t="str">
        <f>IFERROR(IF(VLOOKUP('Xlookup set'!$S1072,'Xlookup set'!$A$1:$R$1239,10,FALSE)=0,"",VLOOKUP('Xlookup set'!$S1072,'Xlookup set'!$A$1:$R$1239,10,FALSE)),"")</f>
        <v/>
      </c>
    </row>
    <row r="1073" spans="1:9">
      <c r="A1073" t="str">
        <f>IFERROR(VLOOKUP('Xlookup set'!$S1073,'Xlookup set'!$A$1:$R$1239,2,FALSE),"")</f>
        <v/>
      </c>
      <c r="B1073" t="str">
        <f>IF(I1073&lt;&gt;"",ドッグキャリー!$I$2,"")</f>
        <v/>
      </c>
      <c r="C1073" t="str">
        <f t="shared" si="38"/>
        <v/>
      </c>
      <c r="D1073" t="str">
        <f t="shared" si="39"/>
        <v/>
      </c>
      <c r="H1073" s="77" t="str">
        <f>IFERROR(IF(VLOOKUP('Xlookup set'!$S1073,'Xlookup set'!$A$1:$R$1239,9,FALSE)=0,"",VLOOKUP('Xlookup set'!$S1073,'Xlookup set'!$A$1:$R$1239,9,FALSE)),"")</f>
        <v/>
      </c>
      <c r="I1073" t="str">
        <f>IFERROR(IF(VLOOKUP('Xlookup set'!$S1073,'Xlookup set'!$A$1:$R$1239,10,FALSE)=0,"",VLOOKUP('Xlookup set'!$S1073,'Xlookup set'!$A$1:$R$1239,10,FALSE)),"")</f>
        <v/>
      </c>
    </row>
    <row r="1074" spans="1:9">
      <c r="A1074" t="str">
        <f>IFERROR(VLOOKUP('Xlookup set'!$S1074,'Xlookup set'!$A$1:$R$1239,2,FALSE),"")</f>
        <v/>
      </c>
      <c r="B1074" t="str">
        <f>IF(I1074&lt;&gt;"",ドッグキャリー!$I$2,"")</f>
        <v/>
      </c>
      <c r="C1074" t="str">
        <f t="shared" si="38"/>
        <v/>
      </c>
      <c r="D1074" t="str">
        <f t="shared" si="39"/>
        <v/>
      </c>
      <c r="H1074" s="77" t="str">
        <f>IFERROR(IF(VLOOKUP('Xlookup set'!$S1074,'Xlookup set'!$A$1:$R$1239,9,FALSE)=0,"",VLOOKUP('Xlookup set'!$S1074,'Xlookup set'!$A$1:$R$1239,9,FALSE)),"")</f>
        <v/>
      </c>
      <c r="I1074" t="str">
        <f>IFERROR(IF(VLOOKUP('Xlookup set'!$S1074,'Xlookup set'!$A$1:$R$1239,10,FALSE)=0,"",VLOOKUP('Xlookup set'!$S1074,'Xlookup set'!$A$1:$R$1239,10,FALSE)),"")</f>
        <v/>
      </c>
    </row>
    <row r="1075" spans="1:9">
      <c r="A1075" t="str">
        <f>IFERROR(VLOOKUP('Xlookup set'!$S1075,'Xlookup set'!$A$1:$R$1239,2,FALSE),"")</f>
        <v/>
      </c>
      <c r="B1075" t="str">
        <f>IF(I1075&lt;&gt;"",ドッグキャリー!$I$2,"")</f>
        <v/>
      </c>
      <c r="C1075" t="str">
        <f t="shared" si="38"/>
        <v/>
      </c>
      <c r="D1075" t="str">
        <f t="shared" si="39"/>
        <v/>
      </c>
      <c r="H1075" s="77" t="str">
        <f>IFERROR(IF(VLOOKUP('Xlookup set'!$S1075,'Xlookup set'!$A$1:$R$1239,9,FALSE)=0,"",VLOOKUP('Xlookup set'!$S1075,'Xlookup set'!$A$1:$R$1239,9,FALSE)),"")</f>
        <v/>
      </c>
      <c r="I1075" t="str">
        <f>IFERROR(IF(VLOOKUP('Xlookup set'!$S1075,'Xlookup set'!$A$1:$R$1239,10,FALSE)=0,"",VLOOKUP('Xlookup set'!$S1075,'Xlookup set'!$A$1:$R$1239,10,FALSE)),"")</f>
        <v/>
      </c>
    </row>
    <row r="1076" spans="1:9">
      <c r="A1076" t="str">
        <f>IFERROR(VLOOKUP('Xlookup set'!$S1076,'Xlookup set'!$A$1:$R$1239,2,FALSE),"")</f>
        <v/>
      </c>
      <c r="B1076" t="str">
        <f>IF(I1076&lt;&gt;"",ドッグキャリー!$I$2,"")</f>
        <v/>
      </c>
      <c r="C1076" t="str">
        <f t="shared" si="38"/>
        <v/>
      </c>
      <c r="D1076" t="str">
        <f t="shared" si="39"/>
        <v/>
      </c>
      <c r="H1076" s="77" t="str">
        <f>IFERROR(IF(VLOOKUP('Xlookup set'!$S1076,'Xlookup set'!$A$1:$R$1239,9,FALSE)=0,"",VLOOKUP('Xlookup set'!$S1076,'Xlookup set'!$A$1:$R$1239,9,FALSE)),"")</f>
        <v/>
      </c>
      <c r="I1076" t="str">
        <f>IFERROR(IF(VLOOKUP('Xlookup set'!$S1076,'Xlookup set'!$A$1:$R$1239,10,FALSE)=0,"",VLOOKUP('Xlookup set'!$S1076,'Xlookup set'!$A$1:$R$1239,10,FALSE)),"")</f>
        <v/>
      </c>
    </row>
    <row r="1077" spans="1:9">
      <c r="A1077" t="str">
        <f>IFERROR(VLOOKUP('Xlookup set'!$S1077,'Xlookup set'!$A$1:$R$1239,2,FALSE),"")</f>
        <v/>
      </c>
      <c r="B1077" t="str">
        <f>IF(I1077&lt;&gt;"",ドッグキャリー!$I$2,"")</f>
        <v/>
      </c>
      <c r="C1077" t="str">
        <f t="shared" si="38"/>
        <v/>
      </c>
      <c r="D1077" t="str">
        <f t="shared" si="39"/>
        <v/>
      </c>
      <c r="H1077" s="77" t="str">
        <f>IFERROR(IF(VLOOKUP('Xlookup set'!$S1077,'Xlookup set'!$A$1:$R$1239,9,FALSE)=0,"",VLOOKUP('Xlookup set'!$S1077,'Xlookup set'!$A$1:$R$1239,9,FALSE)),"")</f>
        <v/>
      </c>
      <c r="I1077" t="str">
        <f>IFERROR(IF(VLOOKUP('Xlookup set'!$S1077,'Xlookup set'!$A$1:$R$1239,10,FALSE)=0,"",VLOOKUP('Xlookup set'!$S1077,'Xlookup set'!$A$1:$R$1239,10,FALSE)),"")</f>
        <v/>
      </c>
    </row>
    <row r="1078" spans="1:9">
      <c r="A1078" t="str">
        <f>IFERROR(VLOOKUP('Xlookup set'!$S1078,'Xlookup set'!$A$1:$R$1239,2,FALSE),"")</f>
        <v/>
      </c>
      <c r="B1078" t="str">
        <f>IF(I1078&lt;&gt;"",ドッグキャリー!$I$2,"")</f>
        <v/>
      </c>
      <c r="C1078" t="str">
        <f t="shared" si="38"/>
        <v/>
      </c>
      <c r="D1078" t="str">
        <f t="shared" si="39"/>
        <v/>
      </c>
      <c r="H1078" s="77" t="str">
        <f>IFERROR(IF(VLOOKUP('Xlookup set'!$S1078,'Xlookup set'!$A$1:$R$1239,9,FALSE)=0,"",VLOOKUP('Xlookup set'!$S1078,'Xlookup set'!$A$1:$R$1239,9,FALSE)),"")</f>
        <v/>
      </c>
      <c r="I1078" t="str">
        <f>IFERROR(IF(VLOOKUP('Xlookup set'!$S1078,'Xlookup set'!$A$1:$R$1239,10,FALSE)=0,"",VLOOKUP('Xlookup set'!$S1078,'Xlookup set'!$A$1:$R$1239,10,FALSE)),"")</f>
        <v/>
      </c>
    </row>
    <row r="1079" spans="1:9">
      <c r="A1079" t="str">
        <f>IFERROR(VLOOKUP('Xlookup set'!$S1079,'Xlookup set'!$A$1:$R$1239,2,FALSE),"")</f>
        <v/>
      </c>
      <c r="B1079" t="str">
        <f>IF(I1079&lt;&gt;"",ドッグキャリー!$I$2,"")</f>
        <v/>
      </c>
      <c r="C1079" t="str">
        <f t="shared" si="38"/>
        <v/>
      </c>
      <c r="D1079" t="str">
        <f t="shared" si="39"/>
        <v/>
      </c>
      <c r="H1079" s="77" t="str">
        <f>IFERROR(IF(VLOOKUP('Xlookup set'!$S1079,'Xlookup set'!$A$1:$R$1239,9,FALSE)=0,"",VLOOKUP('Xlookup set'!$S1079,'Xlookup set'!$A$1:$R$1239,9,FALSE)),"")</f>
        <v/>
      </c>
      <c r="I1079" t="str">
        <f>IFERROR(IF(VLOOKUP('Xlookup set'!$S1079,'Xlookup set'!$A$1:$R$1239,10,FALSE)=0,"",VLOOKUP('Xlookup set'!$S1079,'Xlookup set'!$A$1:$R$1239,10,FALSE)),"")</f>
        <v/>
      </c>
    </row>
    <row r="1080" spans="1:9">
      <c r="A1080" t="str">
        <f>IFERROR(VLOOKUP('Xlookup set'!$S1080,'Xlookup set'!$A$1:$R$1239,2,FALSE),"")</f>
        <v/>
      </c>
      <c r="B1080" t="str">
        <f>IF(I1080&lt;&gt;"",ドッグキャリー!$I$2,"")</f>
        <v/>
      </c>
      <c r="C1080" t="str">
        <f t="shared" si="38"/>
        <v/>
      </c>
      <c r="D1080" t="str">
        <f t="shared" si="39"/>
        <v/>
      </c>
      <c r="H1080" s="77" t="str">
        <f>IFERROR(IF(VLOOKUP('Xlookup set'!$S1080,'Xlookup set'!$A$1:$R$1239,9,FALSE)=0,"",VLOOKUP('Xlookup set'!$S1080,'Xlookup set'!$A$1:$R$1239,9,FALSE)),"")</f>
        <v/>
      </c>
      <c r="I1080" t="str">
        <f>IFERROR(IF(VLOOKUP('Xlookup set'!$S1080,'Xlookup set'!$A$1:$R$1239,10,FALSE)=0,"",VLOOKUP('Xlookup set'!$S1080,'Xlookup set'!$A$1:$R$1239,10,FALSE)),"")</f>
        <v/>
      </c>
    </row>
    <row r="1081" spans="1:9">
      <c r="A1081" t="str">
        <f>IFERROR(VLOOKUP('Xlookup set'!$S1081,'Xlookup set'!$A$1:$R$1239,2,FALSE),"")</f>
        <v/>
      </c>
      <c r="B1081" t="str">
        <f>IF(I1081&lt;&gt;"",ドッグキャリー!$I$2,"")</f>
        <v/>
      </c>
      <c r="C1081" t="str">
        <f t="shared" si="38"/>
        <v/>
      </c>
      <c r="D1081" t="str">
        <f t="shared" si="39"/>
        <v/>
      </c>
      <c r="H1081" s="77" t="str">
        <f>IFERROR(IF(VLOOKUP('Xlookup set'!$S1081,'Xlookup set'!$A$1:$R$1239,9,FALSE)=0,"",VLOOKUP('Xlookup set'!$S1081,'Xlookup set'!$A$1:$R$1239,9,FALSE)),"")</f>
        <v/>
      </c>
      <c r="I1081" t="str">
        <f>IFERROR(IF(VLOOKUP('Xlookup set'!$S1081,'Xlookup set'!$A$1:$R$1239,10,FALSE)=0,"",VLOOKUP('Xlookup set'!$S1081,'Xlookup set'!$A$1:$R$1239,10,FALSE)),"")</f>
        <v/>
      </c>
    </row>
    <row r="1082" spans="1:9">
      <c r="A1082" t="str">
        <f>IFERROR(VLOOKUP('Xlookup set'!$S1082,'Xlookup set'!$A$1:$R$1239,2,FALSE),"")</f>
        <v/>
      </c>
      <c r="B1082" t="str">
        <f>IF(I1082&lt;&gt;"",ドッグキャリー!$I$2,"")</f>
        <v/>
      </c>
      <c r="C1082" t="str">
        <f t="shared" si="38"/>
        <v/>
      </c>
      <c r="D1082" t="str">
        <f t="shared" si="39"/>
        <v/>
      </c>
      <c r="H1082" s="77" t="str">
        <f>IFERROR(IF(VLOOKUP('Xlookup set'!$S1082,'Xlookup set'!$A$1:$R$1239,9,FALSE)=0,"",VLOOKUP('Xlookup set'!$S1082,'Xlookup set'!$A$1:$R$1239,9,FALSE)),"")</f>
        <v/>
      </c>
      <c r="I1082" t="str">
        <f>IFERROR(IF(VLOOKUP('Xlookup set'!$S1082,'Xlookup set'!$A$1:$R$1239,10,FALSE)=0,"",VLOOKUP('Xlookup set'!$S1082,'Xlookup set'!$A$1:$R$1239,10,FALSE)),"")</f>
        <v/>
      </c>
    </row>
  </sheetData>
  <phoneticPr fontId="38"/>
  <pageMargins left="0.7" right="0.7" top="0.75" bottom="0.75" header="0.3" footer="0.3"/>
  <pageSetup paperSize="9" orientation="portrait"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9</vt:i4>
      </vt:variant>
      <vt:variant>
        <vt:lpstr>名前付き一覧</vt:lpstr>
      </vt:variant>
      <vt:variant>
        <vt:i4>5</vt:i4>
      </vt:variant>
    </vt:vector>
  </HeadingPairs>
  <TitlesOfParts>
    <vt:vector size="14" baseType="lpstr">
      <vt:lpstr>ドッグキャリー</vt:lpstr>
      <vt:lpstr>スキンタイト</vt:lpstr>
      <vt:lpstr>ベッド・マット</vt:lpstr>
      <vt:lpstr>ウエア</vt:lpstr>
      <vt:lpstr>リード・アクセサリー</vt:lpstr>
      <vt:lpstr>アイテム</vt:lpstr>
      <vt:lpstr>トイ・販促</vt:lpstr>
      <vt:lpstr>Xlookup set</vt:lpstr>
      <vt:lpstr>CSV Output</vt:lpstr>
      <vt:lpstr>アイテム!Print_Titles</vt:lpstr>
      <vt:lpstr>ウエア!Print_Titles</vt:lpstr>
      <vt:lpstr>スキンタイト!Print_Titles</vt:lpstr>
      <vt:lpstr>トイ・販促!Print_Titles</vt:lpstr>
      <vt:lpstr>ベッド・マット!Print_Titles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koga</dc:creator>
  <cp:keywords/>
  <dc:description/>
  <cp:lastModifiedBy>楠原</cp:lastModifiedBy>
  <cp:revision/>
  <cp:lastPrinted>2025-07-04T11:15:54Z</cp:lastPrinted>
  <dcterms:created xsi:type="dcterms:W3CDTF">2019-09-19T11:17:32Z</dcterms:created>
  <dcterms:modified xsi:type="dcterms:W3CDTF">2025-10-09T08:19:41Z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0e815a84-bb14-486b-9367-c1af54c95fa4_Enabled">
    <vt:lpwstr>true</vt:lpwstr>
  </property>
  <property fmtid="{D5CDD505-2E9C-101B-9397-08002B2CF9AE}" pid="3" name="MSIP_Label_0e815a84-bb14-486b-9367-c1af54c95fa4_SetDate">
    <vt:lpwstr>2024-01-10T10:10:11Z</vt:lpwstr>
  </property>
  <property fmtid="{D5CDD505-2E9C-101B-9397-08002B2CF9AE}" pid="4" name="MSIP_Label_0e815a84-bb14-486b-9367-c1af54c95fa4_Method">
    <vt:lpwstr>Standard</vt:lpwstr>
  </property>
  <property fmtid="{D5CDD505-2E9C-101B-9397-08002B2CF9AE}" pid="5" name="MSIP_Label_0e815a84-bb14-486b-9367-c1af54c95fa4_Name">
    <vt:lpwstr>Standard</vt:lpwstr>
  </property>
  <property fmtid="{D5CDD505-2E9C-101B-9397-08002B2CF9AE}" pid="6" name="MSIP_Label_0e815a84-bb14-486b-9367-c1af54c95fa4_SiteId">
    <vt:lpwstr>5dc645ed-297f-4dca-b0af-2339c71c5388</vt:lpwstr>
  </property>
  <property fmtid="{D5CDD505-2E9C-101B-9397-08002B2CF9AE}" pid="7" name="MSIP_Label_0e815a84-bb14-486b-9367-c1af54c95fa4_ActionId">
    <vt:lpwstr>d10cae7f-fe49-45c1-a600-d35768ef6770</vt:lpwstr>
  </property>
  <property fmtid="{D5CDD505-2E9C-101B-9397-08002B2CF9AE}" pid="8" name="MSIP_Label_0e815a84-bb14-486b-9367-c1af54c95fa4_ContentBits">
    <vt:lpwstr>0</vt:lpwstr>
  </property>
</Properties>
</file>